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T:\【04】  決算・監査\市町村財政比較分析表（準公含む）\R6\R7.8.27【9.17〆】 【依頼】令和５年度財政状況資料集の作成について（2回目・地方公会計関係）【決算担当にて決裁作成】\04_HPへアップロード\"/>
    </mc:Choice>
  </mc:AlternateContent>
  <xr:revisionPtr revIDLastSave="0" documentId="13_ncr:1_{6711B931-9531-4034-8629-DCF27A8A694B}"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E40" i="10"/>
  <c r="AM40" i="10"/>
  <c r="U40" i="10"/>
  <c r="C40" i="10"/>
  <c r="BE39" i="10"/>
  <c r="AM39" i="10"/>
  <c r="U39" i="10"/>
  <c r="C39" i="10"/>
  <c r="BE38" i="10"/>
  <c r="AM38" i="10"/>
  <c r="U38" i="10"/>
  <c r="C38" i="10"/>
  <c r="BE37" i="10"/>
  <c r="BE36" i="10"/>
  <c r="BW34" i="10"/>
  <c r="C34" i="10"/>
  <c r="BW35" i="10" l="1"/>
  <c r="BW36" i="10" s="1"/>
  <c r="BW37" i="10" s="1"/>
  <c r="BW38" i="10" s="1"/>
  <c r="BW39" i="10" s="1"/>
  <c r="BW40"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CO41" i="10" s="1"/>
  <c r="CO42" i="10" s="1"/>
  <c r="C36" i="10"/>
  <c r="C37" i="10" s="1"/>
  <c r="U34" i="10"/>
  <c r="U35" i="10" s="1"/>
  <c r="U36" i="10" s="1"/>
  <c r="U37" i="10" s="1"/>
  <c r="AM34" i="10" l="1"/>
  <c r="AM35" i="10" l="1"/>
  <c r="AM36" i="10" s="1"/>
  <c r="AM37" i="10" s="1"/>
  <c r="BE34" i="10"/>
  <c r="BE35" i="10" s="1"/>
</calcChain>
</file>

<file path=xl/sharedStrings.xml><?xml version="1.0" encoding="utf-8"?>
<sst xmlns="http://schemas.openxmlformats.org/spreadsheetml/2006/main" count="1142" uniqueCount="592">
  <si>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</si>
  <si>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</si>
  <si>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</si>
  <si>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</si>
  <si>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</si>
  <si>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</si>
  <si>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</si>
  <si>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</si>
  <si>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</si>
  <si>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</si>
  <si>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</si>
  <si>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</si>
  <si>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</si>
  <si>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</si>
  <si>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</si>
  <si>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</si>
  <si>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</si>
  <si>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</si>
  <si>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</si>
  <si>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</si>
  <si>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</si>
  <si>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</si>
  <si>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</si>
  <si>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</si>
  <si>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</si>
  <si>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</si>
  <si>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</si>
  <si>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</si>
  <si>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</si>
  <si>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</si>
  <si>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</si>
  <si>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</si>
  <si>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</si>
  <si>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</si>
  <si>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</si>
  <si>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</si>
  <si>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</si>
  <si>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</si>
  <si>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</si>
  <si>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</si>
  <si>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</si>
  <si>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</si>
  <si>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</si>
  <si>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</si>
  <si>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</si>
  <si>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</si>
  <si>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</si>
  <si>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</si>
  <si>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</si>
  <si>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</si>
  <si>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</si>
  <si>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</si>
  <si>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</si>
  <si>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</si>
  <si>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</si>
  <si>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</si>
  <si>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</si>
  <si>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</si>
  <si>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</si>
  <si>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</si>
  <si>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</si>
  <si>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</si>
  <si>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</si>
  <si>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</si>
  <si>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</si>
  <si>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</si>
  <si>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</si>
  <si>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</si>
  <si>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</si>
  <si>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</si>
  <si>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</si>
  <si>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</si>
  <si>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</si>
  <si>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</si>
  <si>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</si>
  <si>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</si>
  <si>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</si>
  <si>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</si>
  <si>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</si>
  <si>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</si>
  <si>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</si>
  <si>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</si>
  <si>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</si>
  <si>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</si>
  <si>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</si>
  <si>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</si>
  <si>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</si>
  <si>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</si>
  <si>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</si>
  <si>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</si>
  <si>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</si>
  <si>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</si>
  <si>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</si>
  <si>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</si>
  <si>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岐阜市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</si>
  <si>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</si>
  <si>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</si>
  <si>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</si>
  <si>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</si>
  <si>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</si>
  <si>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</si>
  <si>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</si>
  <si>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</si>
  <si>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</si>
  <si>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</si>
  <si>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</si>
  <si>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</si>
  <si>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</si>
  <si>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</si>
  <si>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</si>
  <si>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</si>
  <si>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</si>
  <si>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</si>
  <si>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</si>
  <si>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</si>
  <si>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</si>
  <si>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</si>
  <si>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</si>
  <si>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</si>
  <si>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</si>
  <si>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</si>
  <si>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</si>
  <si>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</si>
  <si>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</si>
  <si>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</si>
  <si>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</si>
  <si>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</si>
  <si>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</si>
  <si>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</si>
  <si>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</si>
  <si>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</si>
  <si>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</si>
  <si>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</si>
  <si>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</si>
  <si>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</si>
  <si>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</si>
  <si>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</si>
  <si>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</si>
  <si>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</si>
  <si>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</si>
  <si>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</si>
  <si>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</si>
  <si>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</si>
  <si>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</si>
  <si>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</si>
  <si>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</si>
  <si>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</si>
  <si>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</si>
  <si>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</si>
  <si>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</si>
  <si>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</si>
  <si>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</si>
  <si>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</si>
  <si>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</si>
  <si>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</si>
  <si>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</si>
  <si>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</si>
  <si>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</si>
  <si>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</si>
  <si>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</si>
  <si>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</si>
  <si>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</si>
  <si>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</si>
  <si>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</si>
  <si>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</si>
  <si>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</si>
  <si>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</si>
  <si>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</si>
  <si>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</si>
  <si>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</si>
  <si>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</si>
  <si>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</si>
  <si>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</si>
  <si>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</si>
  <si>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</si>
  <si>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</si>
  <si>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</si>
  <si>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</si>
  <si>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</si>
  <si>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</si>
  <si>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</si>
  <si>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</si>
  <si>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</si>
  <si>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</si>
  <si>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</si>
  <si>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</si>
  <si>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</si>
  <si>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</si>
  <si>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</si>
  <si>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</si>
  <si>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</si>
  <si>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</si>
  <si>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</si>
  <si>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</si>
  <si>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</si>
  <si>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</si>
  <si>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</si>
  <si>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</si>
  <si>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</si>
  <si>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</si>
  <si>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</si>
  <si>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</si>
  <si>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</si>
  <si>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岐阜県岐阜市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</si>
  <si>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</si>
  <si>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</si>
  <si>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</si>
  <si>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</si>
  <si>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</si>
  <si>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</si>
  <si>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</si>
  <si>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</si>
  <si>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</si>
  <si>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</si>
  <si>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</si>
  <si>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</si>
  <si>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</si>
  <si>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</si>
  <si>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</si>
  <si>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</si>
  <si>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</si>
  <si>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</si>
  <si>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</si>
  <si>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</si>
  <si>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</si>
  <si>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</si>
  <si>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</si>
  <si>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</si>
  <si>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</si>
  <si>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</si>
  <si>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</si>
  <si>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</si>
  <si>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</si>
  <si>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</si>
  <si>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</si>
  <si>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</si>
  <si>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</si>
  <si>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</si>
  <si>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</si>
  <si>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</si>
  <si>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</si>
  <si>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</si>
  <si>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</si>
  <si>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</si>
  <si>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</si>
  <si>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</si>
  <si>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</si>
  <si>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</si>
  <si>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</si>
  <si>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</si>
  <si>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</si>
  <si>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</si>
  <si>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</si>
  <si>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</si>
  <si>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</si>
  <si>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</si>
  <si>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</si>
  <si>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</si>
  <si>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</si>
  <si>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</si>
  <si>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</si>
  <si>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</si>
  <si>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</si>
  <si>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</si>
  <si>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</si>
  <si>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</si>
  <si>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</si>
  <si>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</si>
  <si>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</si>
  <si>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</si>
  <si>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</si>
  <si>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</si>
  <si>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</si>
  <si>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</si>
  <si>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</si>
  <si>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</si>
  <si>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</si>
  <si>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</si>
  <si>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</si>
  <si>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</si>
  <si>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</si>
  <si>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</si>
  <si>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</si>
  <si>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</si>
  <si>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</si>
  <si>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</si>
  <si>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</si>
  <si>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</si>
  <si>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</si>
  <si>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</si>
  <si>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</si>
  <si>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</si>
  <si>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</si>
  <si>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</si>
  <si>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</si>
  <si>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</si>
  <si>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</si>
  <si>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</si>
  <si>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</si>
  <si>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</si>
  <si>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</si>
  <si>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</si>
  <si>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</si>
  <si>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</si>
  <si>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</si>
  <si>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</si>
  <si>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</si>
  <si>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</si>
  <si>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</si>
  <si>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</si>
  <si>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</si>
  <si>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</si>
  <si>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</si>
  <si>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</si>
  <si>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</si>
  <si>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</si>
  <si>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</si>
  <si>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</si>
  <si>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</si>
  <si>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</si>
  <si>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</si>
  <si>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</si>
  <si>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</si>
  <si>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</si>
  <si>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</si>
  <si>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</si>
  <si>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</si>
  <si>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</si>
  <si>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</si>
  <si>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</si>
  <si>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</si>
  <si>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</si>
  <si>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</si>
  <si>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</si>
  <si>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</si>
  <si>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</si>
  <si>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</si>
  <si>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</si>
  <si>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</si>
  <si>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</si>
  <si>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</si>
  <si>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</si>
  <si>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</si>
  <si>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</si>
  <si>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</si>
  <si>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</si>
  <si>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</si>
  <si>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</si>
  <si>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</si>
  <si>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</si>
  <si>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</si>
  <si>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</si>
  <si>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</si>
  <si>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</si>
  <si>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岐阜県岐阜市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</si>
  <si>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</si>
  <si>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</si>
  <si>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</si>
  <si>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</si>
  <si>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</si>
  <si>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</si>
  <si>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</si>
  <si>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</si>
  <si>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</si>
  <si>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</si>
  <si>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</si>
  <si>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</si>
  <si>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</si>
  <si>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</si>
  <si>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</si>
  <si>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</si>
  <si>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</si>
  <si>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</si>
  <si>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</si>
  <si>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</si>
  <si>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育英資金貸付事業特別会計</t>
    <phoneticPr fontId="5"/>
  </si>
  <si>
    <t>母子父子寡婦福祉資金貸付事業特別会計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</si>
  <si>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</si>
  <si>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</si>
  <si>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</si>
  <si>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</si>
  <si>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</si>
  <si>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</si>
  <si>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</si>
  <si>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</si>
  <si>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</si>
  <si>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</si>
  <si>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</si>
  <si>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</si>
  <si>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</si>
  <si>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</si>
  <si>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</si>
  <si>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</si>
  <si>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</si>
  <si>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</si>
  <si>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</si>
  <si>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</si>
  <si>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中央卸売市場事業会計</t>
    <phoneticPr fontId="5"/>
  </si>
  <si>
    <t>水道事業会計</t>
    <phoneticPr fontId="5"/>
  </si>
  <si>
    <t>下水道事業会計</t>
    <phoneticPr fontId="5"/>
  </si>
  <si>
    <t>食肉地方卸売市場事業特別会計</t>
    <phoneticPr fontId="5"/>
  </si>
  <si>
    <t>法非適用企業</t>
    <phoneticPr fontId="5"/>
  </si>
  <si>
    <t>観光事業特別会計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</si>
  <si>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</si>
  <si>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</si>
  <si>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</si>
  <si>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</si>
  <si>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</si>
  <si>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</si>
  <si>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</si>
  <si>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</si>
  <si>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</si>
  <si>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</si>
  <si>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</si>
  <si>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</si>
  <si>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</si>
  <si>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</si>
  <si>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</si>
  <si>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</si>
  <si>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</si>
  <si>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</si>
  <si>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</si>
  <si>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</si>
  <si>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</si>
  <si>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</si>
  <si>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</si>
  <si>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</si>
  <si>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</si>
  <si>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</si>
  <si>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</si>
  <si>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</si>
  <si>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</si>
  <si>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</si>
  <si>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</si>
  <si>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</si>
  <si>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</si>
  <si>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</si>
  <si>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</si>
  <si>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</si>
  <si>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</si>
  <si>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</si>
  <si>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</si>
  <si>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</si>
  <si>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</si>
  <si>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</si>
  <si>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</si>
  <si>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</si>
  <si>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</si>
  <si>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</si>
  <si>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</si>
  <si>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</si>
  <si>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</si>
  <si>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</si>
  <si>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</si>
  <si>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</si>
  <si>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</si>
  <si>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</si>
  <si>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</si>
  <si>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</si>
  <si>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</si>
  <si>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</si>
  <si>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</si>
  <si>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</si>
  <si>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</si>
  <si>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</si>
  <si>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</si>
  <si>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</si>
  <si>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</si>
  <si>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</si>
  <si>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</si>
  <si>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</si>
  <si>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</si>
  <si>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</si>
  <si>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</si>
  <si>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</si>
  <si>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</si>
  <si>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</si>
  <si>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</si>
  <si>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</si>
  <si>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</si>
  <si>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</si>
  <si>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</si>
  <si>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</si>
  <si>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</si>
  <si>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</si>
  <si>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</si>
  <si>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</si>
  <si>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</si>
  <si>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</si>
  <si>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</si>
  <si>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</si>
  <si>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</si>
  <si>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</si>
  <si>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</si>
  <si>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</si>
  <si>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</si>
  <si>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</si>
  <si>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</si>
  <si>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</si>
  <si>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</si>
  <si>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</si>
  <si>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</si>
  <si>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</si>
  <si>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</si>
  <si>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</si>
  <si>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</si>
  <si>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</si>
  <si>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</si>
  <si>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</si>
  <si>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</si>
  <si>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</si>
  <si>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</si>
  <si>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</si>
  <si>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</si>
  <si>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</si>
  <si>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</si>
  <si>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</si>
  <si>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</si>
  <si>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</si>
  <si>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</si>
  <si>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</si>
  <si>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</si>
  <si>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</si>
  <si>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</si>
  <si>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</si>
  <si>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</si>
  <si>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</si>
  <si>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</si>
  <si>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</si>
  <si>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</si>
  <si>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</si>
  <si>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</si>
  <si>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</si>
  <si>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</si>
  <si>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</si>
  <si>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</si>
  <si>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</si>
  <si>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</si>
  <si>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2.75</t>
  </si>
  <si>
    <t>▲ 0.58</t>
  </si>
  <si>
    <t>一般会計</t>
  </si>
  <si>
    <t>病院事業会計</t>
  </si>
  <si>
    <t>水道事業会計</t>
  </si>
  <si>
    <t>国民健康保険事業特別会計</t>
  </si>
  <si>
    <t>下水道事業会計</t>
  </si>
  <si>
    <t>中央卸売市場事業会計</t>
  </si>
  <si>
    <t>介護保険事業特別会計</t>
  </si>
  <si>
    <t>競輪事業特別会計</t>
  </si>
  <si>
    <t>その他会計（赤字）</t>
  </si>
  <si>
    <t>その他会計（黒字）</t>
  </si>
  <si>
    <t>R01</t>
    <phoneticPr fontId="5"/>
  </si>
  <si>
    <t>R02</t>
    <phoneticPr fontId="5"/>
  </si>
  <si>
    <t>R03</t>
    <phoneticPr fontId="5"/>
  </si>
  <si>
    <t>R04</t>
    <phoneticPr fontId="5"/>
  </si>
  <si>
    <t>R05</t>
    <phoneticPr fontId="5"/>
  </si>
  <si>
    <t>岐阜市学校給食会</t>
    <rPh sb="0" eb="2">
      <t>ギフ</t>
    </rPh>
    <rPh sb="2" eb="3">
      <t>シ</t>
    </rPh>
    <rPh sb="3" eb="5">
      <t>ガッコウ</t>
    </rPh>
    <rPh sb="5" eb="7">
      <t>キュウショク</t>
    </rPh>
    <rPh sb="7" eb="8">
      <t>カイ</t>
    </rPh>
    <phoneticPr fontId="32"/>
  </si>
  <si>
    <t>岐阜市教育文化振興事業団</t>
    <rPh sb="0" eb="2">
      <t>ギフ</t>
    </rPh>
    <rPh sb="2" eb="3">
      <t>シ</t>
    </rPh>
    <rPh sb="3" eb="5">
      <t>キョウイク</t>
    </rPh>
    <rPh sb="5" eb="7">
      <t>ブンカ</t>
    </rPh>
    <rPh sb="7" eb="9">
      <t>シンコウ</t>
    </rPh>
    <rPh sb="9" eb="12">
      <t>ジギョウダン</t>
    </rPh>
    <phoneticPr fontId="32"/>
  </si>
  <si>
    <t>岐阜観光コンベンション協会</t>
    <rPh sb="0" eb="2">
      <t>ギフ</t>
    </rPh>
    <rPh sb="2" eb="4">
      <t>カンコウ</t>
    </rPh>
    <rPh sb="11" eb="13">
      <t>キョウカイ</t>
    </rPh>
    <phoneticPr fontId="32"/>
  </si>
  <si>
    <t>岐阜市国際交流協会</t>
    <rPh sb="0" eb="2">
      <t>ギフ</t>
    </rPh>
    <rPh sb="2" eb="3">
      <t>シ</t>
    </rPh>
    <rPh sb="3" eb="5">
      <t>コクサイ</t>
    </rPh>
    <rPh sb="5" eb="7">
      <t>コウリュウ</t>
    </rPh>
    <rPh sb="7" eb="9">
      <t>キョウカイ</t>
    </rPh>
    <phoneticPr fontId="32"/>
  </si>
  <si>
    <t>岐阜市土地開発公社</t>
    <rPh sb="0" eb="2">
      <t>ギフ</t>
    </rPh>
    <rPh sb="2" eb="3">
      <t>シ</t>
    </rPh>
    <rPh sb="3" eb="5">
      <t>トチ</t>
    </rPh>
    <rPh sb="5" eb="7">
      <t>カイハツ</t>
    </rPh>
    <rPh sb="7" eb="9">
      <t>コウシャ</t>
    </rPh>
    <phoneticPr fontId="32"/>
  </si>
  <si>
    <t>岐阜市公共ホール管理財団</t>
    <rPh sb="0" eb="2">
      <t>ギフ</t>
    </rPh>
    <rPh sb="2" eb="3">
      <t>シ</t>
    </rPh>
    <rPh sb="3" eb="5">
      <t>コウキョウ</t>
    </rPh>
    <rPh sb="8" eb="10">
      <t>カンリ</t>
    </rPh>
    <rPh sb="10" eb="12">
      <t>ザイダン</t>
    </rPh>
    <phoneticPr fontId="32"/>
  </si>
  <si>
    <t>岐阜乗合自動車</t>
    <rPh sb="0" eb="2">
      <t>ギフ</t>
    </rPh>
    <rPh sb="2" eb="4">
      <t>ノリアイ</t>
    </rPh>
    <rPh sb="4" eb="7">
      <t>ジドウシャ</t>
    </rPh>
    <phoneticPr fontId="32"/>
  </si>
  <si>
    <t>岐阜市未来のまちづくり財団</t>
    <rPh sb="0" eb="2">
      <t>ギフ</t>
    </rPh>
    <rPh sb="2" eb="3">
      <t>シ</t>
    </rPh>
    <rPh sb="3" eb="5">
      <t>ミライ</t>
    </rPh>
    <rPh sb="11" eb="13">
      <t>ザイダン</t>
    </rPh>
    <phoneticPr fontId="32"/>
  </si>
  <si>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2"/>
  </si>
  <si>
    <t>岐阜県後期高齢者医療広域連合（後期高齢者医療特別会計）</t>
    <rPh sb="0" eb="3">
      <t>ギフケン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</si>
  <si>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岐阜県市町村会館組合</t>
    <rPh sb="0" eb="3">
      <t>ギフケン</t>
    </rPh>
    <rPh sb="3" eb="6">
      <t>シチョウソン</t>
    </rPh>
    <rPh sb="6" eb="8">
      <t>カイカン</t>
    </rPh>
    <rPh sb="8" eb="10">
      <t>クミアイ</t>
    </rPh>
    <phoneticPr fontId="2"/>
  </si>
  <si>
    <t>岐阜地域児童発達支援センター組合</t>
    <rPh sb="0" eb="2">
      <t>ギフ</t>
    </rPh>
    <rPh sb="2" eb="4">
      <t>チイキ</t>
    </rPh>
    <rPh sb="4" eb="6">
      <t>ジドウ</t>
    </rPh>
    <rPh sb="6" eb="8">
      <t>ハッタツ</t>
    </rPh>
    <rPh sb="8" eb="10">
      <t>シエン</t>
    </rPh>
    <rPh sb="14" eb="16">
      <t>クミアイ</t>
    </rPh>
    <phoneticPr fontId="2"/>
  </si>
  <si>
    <t>岐阜羽島衛生施設組合（一般会計）</t>
    <rPh sb="0" eb="2">
      <t>ギフ</t>
    </rPh>
    <rPh sb="2" eb="4">
      <t>ハシマ</t>
    </rPh>
    <rPh sb="4" eb="6">
      <t>エイセイ</t>
    </rPh>
    <rPh sb="6" eb="8">
      <t>シセツ</t>
    </rPh>
    <rPh sb="8" eb="10">
      <t>クミアイ</t>
    </rPh>
    <rPh sb="11" eb="13">
      <t>イッパン</t>
    </rPh>
    <rPh sb="13" eb="15">
      <t>カイケイ</t>
    </rPh>
    <phoneticPr fontId="2"/>
  </si>
  <si>
    <t>岐阜羽島衛生施設組合（公共用地取得事業特別会計）</t>
  </si>
  <si>
    <t>木曽川右岸地帯水防事務組合</t>
  </si>
  <si>
    <t>-</t>
    <phoneticPr fontId="2"/>
  </si>
  <si>
    <t>基金から919百万円繰入</t>
    <rPh sb="0" eb="2">
      <t>キキン</t>
    </rPh>
    <rPh sb="7" eb="10">
      <t>ヒャクマンエン</t>
    </rPh>
    <rPh sb="10" eb="12">
      <t>クリイレ</t>
    </rPh>
    <phoneticPr fontId="2"/>
  </si>
  <si>
    <t>基金から850百万円繰入</t>
    <rPh sb="0" eb="2">
      <t>キキン</t>
    </rPh>
    <rPh sb="7" eb="10">
      <t>ヒャクマンエン</t>
    </rPh>
    <rPh sb="10" eb="12">
      <t>クリイレ</t>
    </rPh>
    <phoneticPr fontId="2"/>
  </si>
  <si>
    <t>基金から4百万円繰入</t>
    <rPh sb="0" eb="2">
      <t>キキン</t>
    </rPh>
    <rPh sb="5" eb="6">
      <t>ヒャク</t>
    </rPh>
    <rPh sb="6" eb="8">
      <t>マンエン</t>
    </rPh>
    <rPh sb="8" eb="10">
      <t>クリイレ</t>
    </rPh>
    <phoneticPr fontId="2"/>
  </si>
  <si>
    <t>基金から1,167百万円繰入</t>
    <rPh sb="0" eb="2">
      <t>キキン</t>
    </rPh>
    <rPh sb="9" eb="10">
      <t>ヒャク</t>
    </rPh>
    <rPh sb="10" eb="12">
      <t>マンエン</t>
    </rPh>
    <rPh sb="12" eb="14">
      <t>クリイレ</t>
    </rPh>
    <phoneticPr fontId="2"/>
  </si>
  <si>
    <t>〇</t>
  </si>
  <si>
    <t>鉄道高架事業基金</t>
    <rPh sb="0" eb="2">
      <t>テツドウ</t>
    </rPh>
    <rPh sb="2" eb="4">
      <t>コウカ</t>
    </rPh>
    <rPh sb="4" eb="6">
      <t>ジギョウ</t>
    </rPh>
    <rPh sb="6" eb="8">
      <t>キキン</t>
    </rPh>
    <phoneticPr fontId="5"/>
  </si>
  <si>
    <t>公共施設等マネジメント基金</t>
    <rPh sb="0" eb="4">
      <t>コウキョウシセツ</t>
    </rPh>
    <rPh sb="4" eb="5">
      <t>ナド</t>
    </rPh>
    <rPh sb="11" eb="13">
      <t>キキン</t>
    </rPh>
    <phoneticPr fontId="5"/>
  </si>
  <si>
    <t>薬科大学整備基金</t>
    <rPh sb="0" eb="2">
      <t>ヤッカ</t>
    </rPh>
    <rPh sb="2" eb="4">
      <t>ダイガク</t>
    </rPh>
    <rPh sb="4" eb="6">
      <t>セイビ</t>
    </rPh>
    <rPh sb="6" eb="8">
      <t>キキン</t>
    </rPh>
    <phoneticPr fontId="5"/>
  </si>
  <si>
    <t>教育施設整備基金</t>
    <rPh sb="0" eb="2">
      <t>キョウイク</t>
    </rPh>
    <rPh sb="2" eb="4">
      <t>シセツ</t>
    </rPh>
    <rPh sb="4" eb="6">
      <t>セイビ</t>
    </rPh>
    <rPh sb="6" eb="8">
      <t>キキン</t>
    </rPh>
    <phoneticPr fontId="5"/>
  </si>
  <si>
    <t>市民福祉健康医療基金</t>
    <rPh sb="0" eb="4">
      <t>シミンフクシ</t>
    </rPh>
    <rPh sb="4" eb="6">
      <t>ケンコウ</t>
    </rPh>
    <rPh sb="6" eb="8">
      <t>イリョウ</t>
    </rPh>
    <rPh sb="8" eb="10">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</si>
  <si>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</si>
  <si>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</si>
  <si>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将来負担比率については、将来の大規模財政需要に備え、基金の積み立てを計画的に行ってきており、マイナスとなっている。直近では、充当可能財源等の減少により、数値は上昇している。
また、有形固定資産減価償却率については、類似団体平均よりも低い水準にあるものの、上昇傾向である。
今後も公共施設等総合管理計画に基づき、計画的な維持管理を行うことにより、将来世代に過度の負担を残さないよう注意しつつ、公共施設等の整備に努めていく</t>
    <rPh sb="57" eb="59">
      <t>チョッキン</t>
    </rPh>
    <rPh sb="68" eb="69">
      <t>ナド</t>
    </rPh>
    <rPh sb="76" eb="78">
      <t>スウチ</t>
    </rPh>
    <rPh sb="79" eb="81">
      <t>ジョウショウ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</si>
  <si>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</si>
  <si>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</si>
  <si>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</si>
  <si>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</si>
  <si>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</si>
  <si>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</si>
  <si>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過去の市債発行抑制や、将来の大規模財政需要に備えた基金の積立を計画的に行った結果、将来負担比率及び実質公債費比率ともに、類似団体平均を大きく下回っている。
将来負担比率については、マイナスではあるが、推移としては上昇。実質公債費率については現在は減少傾向にあるが、起債残高の増に伴い上昇することが予想されるため、今後も将来世代に過度な負担を残さないよう、健全な財政運営に努めていく。</t>
    <rPh sb="78" eb="84">
      <t>ショウライフタンヒリツ</t>
    </rPh>
    <rPh sb="100" eb="102">
      <t>スイイ</t>
    </rPh>
    <rPh sb="106" eb="108">
      <t>ジョウショウ</t>
    </rPh>
    <rPh sb="109" eb="115">
      <t>ジッシツコウサイヒリツ</t>
    </rPh>
    <rPh sb="120" eb="122">
      <t>ゲンザイ</t>
    </rPh>
    <rPh sb="123" eb="125">
      <t>ゲンショウ</t>
    </rPh>
    <rPh sb="125" eb="127">
      <t>ケイコウ</t>
    </rPh>
    <rPh sb="139" eb="140">
      <t>トモナ</t>
    </rPh>
    <rPh sb="141" eb="143">
      <t>ジョウショウ</t>
    </rPh>
    <rPh sb="148" eb="150">
      <t>ヨソウ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</si>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</sst>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87C4AFF-5D6E-450C-AB0B-78B945D847F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2506-4E08-8FA0-856AC183E2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54420</c:v>
                </c:pt>
                <c:pt idx="1">
                  <c:v>75519</c:v>
                </c:pt>
                <c:pt idx="2">
                  <c:v>44821</c:v>
                </c:pt>
                <c:pt idx="3">
                  <c:v>51105</c:v>
                </c:pt>
                <c:pt idx="4">
                  <c:v>36184</c:v>
                </c:pt>
              </c:numCache>
            </c:numRef>
          </c:val>
          <c:smooth val="0"/>
          <c:extLst>
            <c:ext xmlns:c16="http://schemas.microsoft.com/office/drawing/2014/chart" uri="{C3380CC4-5D6E-409C-BE32-E72D297353CC}">
              <c16:uniqueId val="{00000001-2506-4E08-8FA0-856AC183E2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7.85</c:v>
                </c:pt>
                <c:pt idx="1">
                  <c:v>8.98</c:v>
                </c:pt>
                <c:pt idx="2">
                  <c:v>9.75</c:v>
                </c:pt>
                <c:pt idx="3">
                  <c:v>8.9600000000000009</c:v>
                </c:pt>
                <c:pt idx="4">
                  <c:v>8.3000000000000007</c:v>
                </c:pt>
              </c:numCache>
            </c:numRef>
          </c:val>
          <c:extLst>
            <c:ext xmlns:c16="http://schemas.microsoft.com/office/drawing/2014/chart" uri="{C3380CC4-5D6E-409C-BE32-E72D297353CC}">
              <c16:uniqueId val="{00000000-415E-47A6-ADCD-46B498F549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9.9</c:v>
                </c:pt>
                <c:pt idx="1">
                  <c:v>7.83</c:v>
                </c:pt>
                <c:pt idx="2">
                  <c:v>9.5399999999999991</c:v>
                </c:pt>
                <c:pt idx="3">
                  <c:v>10.92</c:v>
                </c:pt>
                <c:pt idx="4">
                  <c:v>11.86</c:v>
                </c:pt>
              </c:numCache>
            </c:numRef>
          </c:val>
          <c:extLst>
            <c:ext xmlns:c16="http://schemas.microsoft.com/office/drawing/2014/chart" uri="{C3380CC4-5D6E-409C-BE32-E72D297353CC}">
              <c16:uniqueId val="{00000001-415E-47A6-ADCD-46B498F549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-2.75</c:v>
                </c:pt>
                <c:pt idx="1">
                  <c:v>-0.57999999999999996</c:v>
                </c:pt>
                <c:pt idx="2">
                  <c:v>3.52</c:v>
                </c:pt>
                <c:pt idx="3">
                  <c:v>0.08</c:v>
                </c:pt>
                <c:pt idx="4">
                  <c:v>0.59</c:v>
                </c:pt>
              </c:numCache>
            </c:numRef>
          </c:val>
          <c:smooth val="0"/>
          <c:extLst>
            <c:ext xmlns:c16="http://schemas.microsoft.com/office/drawing/2014/chart" uri="{C3380CC4-5D6E-409C-BE32-E72D297353CC}">
              <c16:uniqueId val="{00000002-415E-47A6-ADCD-46B498F549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0.7</c:v>
                </c:pt>
                <c:pt idx="2">
                  <c:v>#N/A</c:v>
                </c:pt>
                <c:pt idx="3">
                  <c:v>0.7</c:v>
                </c:pt>
                <c:pt idx="4">
                  <c:v>#N/A</c:v>
                </c:pt>
                <c:pt idx="5">
                  <c:v>0.66</c:v>
                </c:pt>
                <c:pt idx="6">
                  <c:v>#N/A</c:v>
                </c:pt>
                <c:pt idx="7">
                  <c:v>0.57999999999999996</c:v>
                </c:pt>
                <c:pt idx="8">
                  <c:v>#N/A</c:v>
                </c:pt>
                <c:pt idx="9">
                  <c:v>0.31</c:v>
                </c:pt>
              </c:numCache>
            </c:numRef>
          </c:val>
          <c:extLst>
            <c:ext xmlns:c16="http://schemas.microsoft.com/office/drawing/2014/chart" uri="{C3380CC4-5D6E-409C-BE32-E72D297353CC}">
              <c16:uniqueId val="{00000000-51CE-41D4-A00F-CDC9115C2A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1CE-41D4-A00F-CDC9115C2AAF}"/>
            </c:ext>
          </c:extLst>
        </c:ser>
        <c:ser>
          <c:idx val="2"/>
          <c:order val="2"/>
          <c:tx>
            <c:strRef>
              <c:f>データシート!$A$29</c:f>
              <c:strCache>
                <c:ptCount val="1"/>
                <c:pt idx="0">
                  <c:v>競輪事業特別会計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1.39</c:v>
                </c:pt>
                <c:pt idx="2">
                  <c:v>#N/A</c:v>
                </c:pt>
                <c:pt idx="3">
                  <c:v>1.64</c:v>
                </c:pt>
                <c:pt idx="4">
                  <c:v>#N/A</c:v>
                </c:pt>
                <c:pt idx="5">
                  <c:v>1.6</c:v>
                </c:pt>
                <c:pt idx="6">
                  <c:v>#N/A</c:v>
                </c:pt>
                <c:pt idx="7">
                  <c:v>1.43</c:v>
                </c:pt>
                <c:pt idx="8">
                  <c:v>#N/A</c:v>
                </c:pt>
                <c:pt idx="9">
                  <c:v>1.22</c:v>
                </c:pt>
              </c:numCache>
            </c:numRef>
          </c:val>
          <c:extLst>
            <c:ext xmlns:c16="http://schemas.microsoft.com/office/drawing/2014/chart" uri="{C3380CC4-5D6E-409C-BE32-E72D297353CC}">
              <c16:uniqueId val="{00000002-51CE-41D4-A00F-CDC9115C2AAF}"/>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1.56</c:v>
                </c:pt>
                <c:pt idx="2">
                  <c:v>#N/A</c:v>
                </c:pt>
                <c:pt idx="3">
                  <c:v>1.6</c:v>
                </c:pt>
                <c:pt idx="4">
                  <c:v>#N/A</c:v>
                </c:pt>
                <c:pt idx="5">
                  <c:v>1.06</c:v>
                </c:pt>
                <c:pt idx="6">
                  <c:v>#N/A</c:v>
                </c:pt>
                <c:pt idx="7">
                  <c:v>1.74</c:v>
                </c:pt>
                <c:pt idx="8">
                  <c:v>#N/A</c:v>
                </c:pt>
                <c:pt idx="9">
                  <c:v>1.37</c:v>
                </c:pt>
              </c:numCache>
            </c:numRef>
          </c:val>
          <c:extLst>
            <c:ext xmlns:c16="http://schemas.microsoft.com/office/drawing/2014/chart" uri="{C3380CC4-5D6E-409C-BE32-E72D297353CC}">
              <c16:uniqueId val="{00000003-51CE-41D4-A00F-CDC9115C2AAF}"/>
            </c:ext>
          </c:extLst>
        </c:ser>
        <c:ser>
          <c:idx val="4"/>
          <c:order val="4"/>
          <c:tx>
            <c:strRef>
              <c:f>データシート!$A$31</c:f>
              <c:strCache>
                <c:ptCount val="1"/>
                <c:pt idx="0">
                  <c:v>中央卸売市場事業会計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1.03</c:v>
                </c:pt>
                <c:pt idx="2">
                  <c:v>#N/A</c:v>
                </c:pt>
                <c:pt idx="3">
                  <c:v>1.1499999999999999</c:v>
                </c:pt>
                <c:pt idx="4">
                  <c:v>#N/A</c:v>
                </c:pt>
                <c:pt idx="5">
                  <c:v>1.1100000000000001</c:v>
                </c:pt>
                <c:pt idx="6">
                  <c:v>#N/A</c:v>
                </c:pt>
                <c:pt idx="7">
                  <c:v>1.26</c:v>
                </c:pt>
                <c:pt idx="8">
                  <c:v>#N/A</c:v>
                </c:pt>
                <c:pt idx="9">
                  <c:v>1.39</c:v>
                </c:pt>
              </c:numCache>
            </c:numRef>
          </c:val>
          <c:extLst>
            <c:ext xmlns:c16="http://schemas.microsoft.com/office/drawing/2014/chart" uri="{C3380CC4-5D6E-409C-BE32-E72D297353CC}">
              <c16:uniqueId val="{00000004-51CE-41D4-A00F-CDC9115C2AAF}"/>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2.86</c:v>
                </c:pt>
                <c:pt idx="2">
                  <c:v>#N/A</c:v>
                </c:pt>
                <c:pt idx="3">
                  <c:v>2.96</c:v>
                </c:pt>
                <c:pt idx="4">
                  <c:v>#N/A</c:v>
                </c:pt>
                <c:pt idx="5">
                  <c:v>2.48</c:v>
                </c:pt>
                <c:pt idx="6">
                  <c:v>#N/A</c:v>
                </c:pt>
                <c:pt idx="7">
                  <c:v>2.04</c:v>
                </c:pt>
                <c:pt idx="8">
                  <c:v>#N/A</c:v>
                </c:pt>
                <c:pt idx="9">
                  <c:v>1.79</c:v>
                </c:pt>
              </c:numCache>
            </c:numRef>
          </c:val>
          <c:extLst>
            <c:ext xmlns:c16="http://schemas.microsoft.com/office/drawing/2014/chart" uri="{C3380CC4-5D6E-409C-BE32-E72D297353CC}">
              <c16:uniqueId val="{00000005-51CE-41D4-A00F-CDC9115C2AA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1.32</c:v>
                </c:pt>
                <c:pt idx="2">
                  <c:v>#N/A</c:v>
                </c:pt>
                <c:pt idx="3">
                  <c:v>2.19</c:v>
                </c:pt>
                <c:pt idx="4">
                  <c:v>#N/A</c:v>
                </c:pt>
                <c:pt idx="5">
                  <c:v>2.87</c:v>
                </c:pt>
                <c:pt idx="6">
                  <c:v>#N/A</c:v>
                </c:pt>
                <c:pt idx="7">
                  <c:v>2.79</c:v>
                </c:pt>
                <c:pt idx="8">
                  <c:v>#N/A</c:v>
                </c:pt>
                <c:pt idx="9">
                  <c:v>2.71</c:v>
                </c:pt>
              </c:numCache>
            </c:numRef>
          </c:val>
          <c:extLst>
            <c:ext xmlns:c16="http://schemas.microsoft.com/office/drawing/2014/chart" uri="{C3380CC4-5D6E-409C-BE32-E72D297353CC}">
              <c16:uniqueId val="{00000006-51CE-41D4-A00F-CDC9115C2AA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3.55</c:v>
                </c:pt>
                <c:pt idx="2">
                  <c:v>#N/A</c:v>
                </c:pt>
                <c:pt idx="3">
                  <c:v>3.77</c:v>
                </c:pt>
                <c:pt idx="4">
                  <c:v>#N/A</c:v>
                </c:pt>
                <c:pt idx="5">
                  <c:v>3.27</c:v>
                </c:pt>
                <c:pt idx="6">
                  <c:v>#N/A</c:v>
                </c:pt>
                <c:pt idx="7">
                  <c:v>3.44</c:v>
                </c:pt>
                <c:pt idx="8">
                  <c:v>#N/A</c:v>
                </c:pt>
                <c:pt idx="9">
                  <c:v>3.4</c:v>
                </c:pt>
              </c:numCache>
            </c:numRef>
          </c:val>
          <c:extLst>
            <c:ext xmlns:c16="http://schemas.microsoft.com/office/drawing/2014/chart" uri="{C3380CC4-5D6E-409C-BE32-E72D297353CC}">
              <c16:uniqueId val="{00000007-51CE-41D4-A00F-CDC9115C2AAF}"/>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6.55</c:v>
                </c:pt>
                <c:pt idx="2">
                  <c:v>#N/A</c:v>
                </c:pt>
                <c:pt idx="3">
                  <c:v>7.12</c:v>
                </c:pt>
                <c:pt idx="4">
                  <c:v>#N/A</c:v>
                </c:pt>
                <c:pt idx="5">
                  <c:v>6.67</c:v>
                </c:pt>
                <c:pt idx="6">
                  <c:v>#N/A</c:v>
                </c:pt>
                <c:pt idx="7">
                  <c:v>7.73</c:v>
                </c:pt>
                <c:pt idx="8">
                  <c:v>#N/A</c:v>
                </c:pt>
                <c:pt idx="9">
                  <c:v>7.32</c:v>
                </c:pt>
              </c:numCache>
            </c:numRef>
          </c:val>
          <c:extLst>
            <c:ext xmlns:c16="http://schemas.microsoft.com/office/drawing/2014/chart" uri="{C3380CC4-5D6E-409C-BE32-E72D297353CC}">
              <c16:uniqueId val="{00000008-51CE-41D4-A00F-CDC9115C2AA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7.4</c:v>
                </c:pt>
                <c:pt idx="2">
                  <c:v>#N/A</c:v>
                </c:pt>
                <c:pt idx="3">
                  <c:v>8.52</c:v>
                </c:pt>
                <c:pt idx="4">
                  <c:v>#N/A</c:v>
                </c:pt>
                <c:pt idx="5">
                  <c:v>9.36</c:v>
                </c:pt>
                <c:pt idx="6">
                  <c:v>#N/A</c:v>
                </c:pt>
                <c:pt idx="7">
                  <c:v>8.67</c:v>
                </c:pt>
                <c:pt idx="8">
                  <c:v>#N/A</c:v>
                </c:pt>
                <c:pt idx="9">
                  <c:v>8.2200000000000006</c:v>
                </c:pt>
              </c:numCache>
            </c:numRef>
          </c:val>
          <c:extLst>
            <c:ext xmlns:c16="http://schemas.microsoft.com/office/drawing/2014/chart" uri="{C3380CC4-5D6E-409C-BE32-E72D297353CC}">
              <c16:uniqueId val="{00000009-51CE-41D4-A00F-CDC9115C2AA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12273</c:v>
                </c:pt>
                <c:pt idx="5">
                  <c:v>12480</c:v>
                </c:pt>
                <c:pt idx="8">
                  <c:v>12477</c:v>
                </c:pt>
                <c:pt idx="11">
                  <c:v>12618</c:v>
                </c:pt>
                <c:pt idx="14">
                  <c:v>12637</c:v>
                </c:pt>
              </c:numCache>
            </c:numRef>
          </c:val>
          <c:extLst>
            <c:ext xmlns:c16="http://schemas.microsoft.com/office/drawing/2014/chart" uri="{C3380CC4-5D6E-409C-BE32-E72D297353CC}">
              <c16:uniqueId val="{00000000-831A-4813-9DB5-5AF85B1D64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831A-4813-9DB5-5AF85B1D64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9</c:v>
                </c:pt>
                <c:pt idx="6">
                  <c:v>10</c:v>
                </c:pt>
                <c:pt idx="9">
                  <c:v>12</c:v>
                </c:pt>
                <c:pt idx="12">
                  <c:v>8</c:v>
                </c:pt>
              </c:numCache>
            </c:numRef>
          </c:val>
          <c:extLst>
            <c:ext xmlns:c16="http://schemas.microsoft.com/office/drawing/2014/chart" uri="{C3380CC4-5D6E-409C-BE32-E72D297353CC}">
              <c16:uniqueId val="{00000002-831A-4813-9DB5-5AF85B1D64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c:v>
                </c:pt>
                <c:pt idx="3">
                  <c:v>30</c:v>
                </c:pt>
                <c:pt idx="6">
                  <c:v>38</c:v>
                </c:pt>
                <c:pt idx="9">
                  <c:v>50</c:v>
                </c:pt>
                <c:pt idx="12">
                  <c:v>53</c:v>
                </c:pt>
              </c:numCache>
            </c:numRef>
          </c:val>
          <c:extLst>
            <c:ext xmlns:c16="http://schemas.microsoft.com/office/drawing/2014/chart" uri="{C3380CC4-5D6E-409C-BE32-E72D297353CC}">
              <c16:uniqueId val="{00000003-831A-4813-9DB5-5AF85B1D64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2567</c:v>
                </c:pt>
                <c:pt idx="3">
                  <c:v>2664</c:v>
                </c:pt>
                <c:pt idx="6">
                  <c:v>2411</c:v>
                </c:pt>
                <c:pt idx="9">
                  <c:v>1909</c:v>
                </c:pt>
                <c:pt idx="12">
                  <c:v>1823</c:v>
                </c:pt>
              </c:numCache>
            </c:numRef>
          </c:val>
          <c:extLst>
            <c:ext xmlns:c16="http://schemas.microsoft.com/office/drawing/2014/chart" uri="{C3380CC4-5D6E-409C-BE32-E72D297353CC}">
              <c16:uniqueId val="{00000004-831A-4813-9DB5-5AF85B1D64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1A-4813-9DB5-5AF85B1D64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1A-4813-9DB5-5AF85B1D64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12822</c:v>
                </c:pt>
                <c:pt idx="3">
                  <c:v>12530</c:v>
                </c:pt>
                <c:pt idx="6">
                  <c:v>12372</c:v>
                </c:pt>
                <c:pt idx="9">
                  <c:v>12383</c:v>
                </c:pt>
                <c:pt idx="12">
                  <c:v>12704</c:v>
                </c:pt>
              </c:numCache>
            </c:numRef>
          </c:val>
          <c:extLst>
            <c:ext xmlns:c16="http://schemas.microsoft.com/office/drawing/2014/chart" uri="{C3380CC4-5D6E-409C-BE32-E72D297353CC}">
              <c16:uniqueId val="{00000007-831A-4813-9DB5-5AF85B1D64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3137</c:v>
                </c:pt>
                <c:pt idx="2">
                  <c:v>#N/A</c:v>
                </c:pt>
                <c:pt idx="3">
                  <c:v>#N/A</c:v>
                </c:pt>
                <c:pt idx="4">
                  <c:v>2754</c:v>
                </c:pt>
                <c:pt idx="5">
                  <c:v>#N/A</c:v>
                </c:pt>
                <c:pt idx="6">
                  <c:v>#N/A</c:v>
                </c:pt>
                <c:pt idx="7">
                  <c:v>2354</c:v>
                </c:pt>
                <c:pt idx="8">
                  <c:v>#N/A</c:v>
                </c:pt>
                <c:pt idx="9">
                  <c:v>#N/A</c:v>
                </c:pt>
                <c:pt idx="10">
                  <c:v>1736</c:v>
                </c:pt>
                <c:pt idx="11">
                  <c:v>#N/A</c:v>
                </c:pt>
                <c:pt idx="12">
                  <c:v>#N/A</c:v>
                </c:pt>
                <c:pt idx="13">
                  <c:v>1951</c:v>
                </c:pt>
                <c:pt idx="14">
                  <c:v>#N/A</c:v>
                </c:pt>
              </c:numCache>
            </c:numRef>
          </c:val>
          <c:smooth val="0"/>
          <c:extLst>
            <c:ext xmlns:c16="http://schemas.microsoft.com/office/drawing/2014/chart" uri="{C3380CC4-5D6E-409C-BE32-E72D297353CC}">
              <c16:uniqueId val="{00000008-831A-4813-9DB5-5AF85B1D64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133695</c:v>
                </c:pt>
                <c:pt idx="5">
                  <c:v>137035</c:v>
                </c:pt>
                <c:pt idx="8">
                  <c:v>138673</c:v>
                </c:pt>
                <c:pt idx="11">
                  <c:v>136684</c:v>
                </c:pt>
                <c:pt idx="14">
                  <c:v>133899</c:v>
                </c:pt>
              </c:numCache>
            </c:numRef>
          </c:val>
          <c:extLst>
            <c:ext xmlns:c16="http://schemas.microsoft.com/office/drawing/2014/chart" uri="{C3380CC4-5D6E-409C-BE32-E72D297353CC}">
              <c16:uniqueId val="{00000000-E157-4A5C-8E26-6484CFFC51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32994</c:v>
                </c:pt>
                <c:pt idx="5">
                  <c:v>32935</c:v>
                </c:pt>
                <c:pt idx="8">
                  <c:v>34170</c:v>
                </c:pt>
                <c:pt idx="11">
                  <c:v>35440</c:v>
                </c:pt>
                <c:pt idx="14">
                  <c:v>34399</c:v>
                </c:pt>
              </c:numCache>
            </c:numRef>
          </c:val>
          <c:extLst>
            <c:ext xmlns:c16="http://schemas.microsoft.com/office/drawing/2014/chart" uri="{C3380CC4-5D6E-409C-BE32-E72D297353CC}">
              <c16:uniqueId val="{00000001-E157-4A5C-8E26-6484CFFC51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33318</c:v>
                </c:pt>
                <c:pt idx="5">
                  <c:v>23081</c:v>
                </c:pt>
                <c:pt idx="8">
                  <c:v>28384</c:v>
                </c:pt>
                <c:pt idx="11">
                  <c:v>29724</c:v>
                </c:pt>
                <c:pt idx="14">
                  <c:v>30008</c:v>
                </c:pt>
              </c:numCache>
            </c:numRef>
          </c:val>
          <c:extLst>
            <c:ext xmlns:c16="http://schemas.microsoft.com/office/drawing/2014/chart" uri="{C3380CC4-5D6E-409C-BE32-E72D297353CC}">
              <c16:uniqueId val="{00000002-E157-4A5C-8E26-6484CFFC51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57-4A5C-8E26-6484CFFC51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57-4A5C-8E26-6484CFFC51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57-4A5C-8E26-6484CFFC51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16285</c:v>
                </c:pt>
                <c:pt idx="3">
                  <c:v>16468</c:v>
                </c:pt>
                <c:pt idx="6">
                  <c:v>16588</c:v>
                </c:pt>
                <c:pt idx="9">
                  <c:v>16729</c:v>
                </c:pt>
                <c:pt idx="12">
                  <c:v>17360</c:v>
                </c:pt>
              </c:numCache>
            </c:numRef>
          </c:val>
          <c:extLst>
            <c:ext xmlns:c16="http://schemas.microsoft.com/office/drawing/2014/chart" uri="{C3380CC4-5D6E-409C-BE32-E72D297353CC}">
              <c16:uniqueId val="{00000006-E157-4A5C-8E26-6484CFFC51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252</c:v>
                </c:pt>
                <c:pt idx="3">
                  <c:v>504</c:v>
                </c:pt>
                <c:pt idx="6">
                  <c:v>587</c:v>
                </c:pt>
                <c:pt idx="9">
                  <c:v>535</c:v>
                </c:pt>
                <c:pt idx="12">
                  <c:v>450</c:v>
                </c:pt>
              </c:numCache>
            </c:numRef>
          </c:val>
          <c:extLst>
            <c:ext xmlns:c16="http://schemas.microsoft.com/office/drawing/2014/chart" uri="{C3380CC4-5D6E-409C-BE32-E72D297353CC}">
              <c16:uniqueId val="{00000007-E157-4A5C-8E26-6484CFFC51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26040</c:v>
                </c:pt>
                <c:pt idx="3">
                  <c:v>24264</c:v>
                </c:pt>
                <c:pt idx="6">
                  <c:v>22128</c:v>
                </c:pt>
                <c:pt idx="9">
                  <c:v>20799</c:v>
                </c:pt>
                <c:pt idx="12">
                  <c:v>20546</c:v>
                </c:pt>
              </c:numCache>
            </c:numRef>
          </c:val>
          <c:extLst>
            <c:ext xmlns:c16="http://schemas.microsoft.com/office/drawing/2014/chart" uri="{C3380CC4-5D6E-409C-BE32-E72D297353CC}">
              <c16:uniqueId val="{00000008-E157-4A5C-8E26-6484CFFC51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1638</c:v>
                </c:pt>
                <c:pt idx="3">
                  <c:v>1626</c:v>
                </c:pt>
                <c:pt idx="6">
                  <c:v>1583</c:v>
                </c:pt>
                <c:pt idx="9">
                  <c:v>1431</c:v>
                </c:pt>
                <c:pt idx="12">
                  <c:v>1654</c:v>
                </c:pt>
              </c:numCache>
            </c:numRef>
          </c:val>
          <c:extLst>
            <c:ext xmlns:c16="http://schemas.microsoft.com/office/drawing/2014/chart" uri="{C3380CC4-5D6E-409C-BE32-E72D297353CC}">
              <c16:uniqueId val="{00000009-E157-4A5C-8E26-6484CFFC51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138383</c:v>
                </c:pt>
                <c:pt idx="3">
                  <c:v>145285</c:v>
                </c:pt>
                <c:pt idx="6">
                  <c:v>148023</c:v>
                </c:pt>
                <c:pt idx="9">
                  <c:v>148841</c:v>
                </c:pt>
                <c:pt idx="12">
                  <c:v>145188</c:v>
                </c:pt>
              </c:numCache>
            </c:numRef>
          </c:val>
          <c:extLst>
            <c:ext xmlns:c16="http://schemas.microsoft.com/office/drawing/2014/chart" uri="{C3380CC4-5D6E-409C-BE32-E72D297353CC}">
              <c16:uniqueId val="{0000000A-E157-4A5C-8E26-6484CFFC513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157-4A5C-8E26-6484CFFC513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8690</c:v>
                </c:pt>
                <c:pt idx="1">
                  <c:v>9691</c:v>
                </c:pt>
                <c:pt idx="2">
                  <c:v>10692</c:v>
                </c:pt>
              </c:numCache>
            </c:numRef>
          </c:val>
          <c:extLst>
            <c:ext xmlns:c16="http://schemas.microsoft.com/office/drawing/2014/chart" uri="{C3380CC4-5D6E-409C-BE32-E72D297353CC}">
              <c16:uniqueId val="{00000000-950F-40F6-AA70-F9BFC001A20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50F-40F6-AA70-F9BFC001A20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14684</c:v>
                </c:pt>
                <c:pt idx="1">
                  <c:v>15403</c:v>
                </c:pt>
                <c:pt idx="2">
                  <c:v>15614</c:v>
                </c:pt>
              </c:numCache>
            </c:numRef>
          </c:val>
          <c:extLst>
            <c:ext xmlns:c16="http://schemas.microsoft.com/office/drawing/2014/chart" uri="{C3380CC4-5D6E-409C-BE32-E72D297353CC}">
              <c16:uniqueId val="{00000002-950F-40F6-AA70-F9BFC001A20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{08EB8869-12EE-4856-871C-127150354839}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A7F-402E-8D04-03C51E325F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{86DD2964-2F1B-4C6E-BDF1-CBA78A16B239}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7F-402E-8D04-03C51E325F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{3AF5920C-711E-4ED5-97CD-7A77DE5EAE57}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7F-402E-8D04-03C51E325F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{61E42E1C-6F5A-4D5E-9903-34426D9B7B3D}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7F-402E-8D04-03C51E325F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{2B87788C-EE44-404B-AA25-C721589E2707}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7F-402E-8D04-03C51E325F6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{A377242D-E8DB-423F-A2CA-7C7C43BA00BD}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A7F-402E-8D04-03C51E325F6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{ACBF21B4-039A-49BE-B582-B1841C30AA87}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A7F-402E-8D04-03C51E325F6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{86D24DB5-8175-4073-B17B-B307AAAA4BF5}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A7F-402E-8D04-03C51E325F6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{20B6F649-316E-48A2-91A0-6D083411CD94}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A7F-402E-8D04-03C51E325F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59.8</c:v>
                </c:pt>
                <c:pt idx="8">
                  <c:v>58.9</c:v>
                </c:pt>
                <c:pt idx="16">
                  <c:v>59.9</c:v>
                </c:pt>
                <c:pt idx="24">
                  <c:v>60.9</c:v>
                </c:pt>
                <c:pt idx="32">
                  <c:v>62.1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A7F-402E-8D04-03C51E325F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{C5D1D16A-0DD3-4DF3-917D-FFF5C4470BEA}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A7F-402E-8D04-03C51E325F6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{CBD5EA1B-38E4-434C-95DA-84CF8971EDA5}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7F-402E-8D04-03C51E325F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{29745E6E-9AE3-45FE-A773-6C57F0E6D8EB}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7F-402E-8D04-03C51E325F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{1271D992-B11C-467B-8F90-402A21C9921B}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7F-402E-8D04-03C51E325F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{ED6292AC-AE9A-4B6B-96C5-6D52DC8A6E8D}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7F-402E-8D04-03C51E325F6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{C16B8FD2-7363-47B5-829B-2EBE3A34E8BD}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A7F-402E-8D04-03C51E325F6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{7D4DD0D9-9A92-4CA3-A636-1F691321A158}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A7F-402E-8D04-03C51E325F6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{E50F9F5A-845F-46E1-9622-5FB1BB484C96}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A7F-402E-8D04-03C51E325F6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{75726507-B988-483E-A258-DB3B7C0C3E0F}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A7F-402E-8D04-03C51E325F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1A7F-402E-8D04-03C51E325F6C}"/>
            </c:ext>
          </c:extLst>
        </c:ser>
        <c:dLbls>
          <c:showLegendKey val="0"/>
          <c:showVal val="1"/>
          <c:showCatName val="0"/>
          <c:showSerName val="0"/>
          <c:showPercent val="0"/>
          <c:showBubbleSize val="0"/>
        </c:dLbls>
        <c:axId val="46179840"/>
        <c:axId val="46181760"/>
      </c:scatterChart>
      <c:valAx>
        <c:axId val="461798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{E80CBEAA-B971-4B7B-8D2D-7B3F22F986B2}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A30-45C2-9486-F353CE6F64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{5ACAC91D-9C48-4533-84DC-087874A618A6}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30-45C2-9486-F353CE6F64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{3E9E9D12-B75A-440A-9B63-F5F4A869970A}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30-45C2-9486-F353CE6F64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{B28431B2-661F-482E-BEBF-0A2AB0CEBCB8}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30-45C2-9486-F353CE6F64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{2BC66A83-5992-4986-BA0C-EDCC7DC3F870}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30-45C2-9486-F353CE6F644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{9D4BDC65-A557-4D02-933E-DC3D38791BA7}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A30-45C2-9486-F353CE6F644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{64195A26-12AE-4D00-A193-1DF77791C013}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A30-45C2-9486-F353CE6F644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{A516D7E4-7724-4D94-A11F-8F8591F350DC}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A30-45C2-9486-F353CE6F644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{5E5B0595-F4C6-43F8-9D12-F9BAF12D8B6C}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A30-45C2-9486-F353CE6F64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4.0999999999999996</c:v>
                </c:pt>
                <c:pt idx="16">
                  <c:v>3.5</c:v>
                </c:pt>
                <c:pt idx="24">
                  <c:v>2.9</c:v>
                </c:pt>
                <c:pt idx="32">
                  <c:v>2.5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A30-45C2-9486-F353CE6F644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{3E718416-026C-4E6E-BF52-B6C6120F5185}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A30-45C2-9486-F353CE6F644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{D7FF11F7-A790-4538-8539-A107BDDC4D75}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30-45C2-9486-F353CE6F64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{544A7E4B-6F54-433C-8C5C-B3E1DF3FD9D6}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30-45C2-9486-F353CE6F64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{DAD6B363-9074-41A0-B5AD-823AE75E8FDA}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30-45C2-9486-F353CE6F64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{E8441B2C-02A1-42F2-BC88-0824AFD8610F}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30-45C2-9486-F353CE6F644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{53294B7E-300A-4677-AD71-68D172B45717}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A30-45C2-9486-F353CE6F644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{201A52F7-4994-47A5-A9A5-90EDDECB0710}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A30-45C2-9486-F353CE6F6443}"/>
                </c:ext>
              </c:extLst>
            </c:dLbl>
            <c:dLbl>
              <c:idx val="24"/>
              <c:layout>
                <c:manualLayout>
                  <c:x val="-4.4905057365901176E-2"/>
                  <c:y val="-5.778039286064114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{44954E03-1E9C-448A-8948-0895022B662F}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A30-45C2-9486-F353CE6F6443}"/>
                </c:ext>
              </c:extLst>
            </c:dLbl>
            <c:dLbl>
              <c:idx val="32"/>
              <c:layout>
                <c:manualLayout>
                  <c:x val="-1.8235628084250128E-2"/>
                  <c:y val="-6.705324380251619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{423504D9-3400-43D0-AD97-A35014F0121F}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A30-45C2-9486-F353CE6F64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6A30-45C2-9486-F353CE6F6443}"/>
            </c:ext>
          </c:extLst>
        </c:ser>
        <c:dLbls>
          <c:showLegendKey val="0"/>
          <c:showVal val="1"/>
          <c:showCatName val="0"/>
          <c:showSerName val="0"/>
          <c:showPercent val="0"/>
          <c:showBubbleSize val="0"/>
        </c:dLbls>
        <c:axId val="84219776"/>
        <c:axId val="84234240"/>
      </c:scatterChart>
      <c:valAx>
        <c:axId val="84219776"/>
        <c:scaling>
          <c:orientation val="maxMin"/>
          <c:max val="5.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防災・減災対策や公共施設の更新、長寿命化にかかる起債の償還が進み、元利償還金等の合計は増加した。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加えて、臨時財政対策債の償還が増加しており、算入公債費等の額も増となっている。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年度の実質公債費比率は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臨時財政対策債の残高の減により、将来負担額は減少した。また、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薬科大学新キャンパス整備のため、薬科大学整備基金に積み増しを</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行うなど</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大規模な財政需要に備え基金積立を計画的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に行うことで、</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充当可能財源等の確保に努めている。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将来負担比率（分子）は平成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年度からマイナスに転じており、令和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年度も引き続きマイナス状態を維持している。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岐阜県岐阜市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旧庁舎解体工事の財源として約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億円を庁舎整備基金から、子ども医療費助成などの財源として約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億円を市民福祉健康医療基金からそれぞれ取り崩した。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一方、財政調整基金について、予算で取崩しを見込んだが、決算収支見込みを踏まえ、取崩しはせず、</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億円の積立てを行った。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また、将来の負担に備える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ため鉄道高架事業基金及び薬科大学整備基金に計画的に積立てを行った。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これらの結果、基金全体としては、約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基金全体を通しての積立目標等は設定していない。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積立ては、一般会計の毎会計年度において新たに生じた歳入歳出の決算剰余金の範囲内とし、取崩しは、決算収支を踏まえた必要額の繰入れを行う。また、岐阜市行財政改革プランにおいて、財政規律を堅持するため、財政調整基金と前年度繰越金の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億円を維持する目標を設定している。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特定目的基金については、大型プロジェクト事業の実施にあたり、財政需要の年度間の平準化を図るため、計画的に積立て、事業進捗に合わせた取崩しを行う。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・鉄道高架事業基金：鉄道高架事業（名鉄名古屋本線の鉄道高架事業に係る負担金、周辺のまちづくりなど）</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・公共施設等マネジメント基金：公共施設等の計画的な維持更新（</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年度設置）</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・薬科大学整備基金：薬科大学の整備に充てるため（新キャンパス整備など）</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・教育施設整備基金：義務教育施設の整備（小中学校改築、大規模修繕など）</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市民福祉健康医療</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市民の健やかな生活を支えるための福祉、健康及び医療に係る事業の推進</a:t>
          </a:r>
          <a:endParaRPr kumimoji="0"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・鉄道高架事業基金：鉄道高架事業のために</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億円を積立てたことなどによる増加</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・公共施設等マネジメント基金：公共施設等の計画的な維持更新のため</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億円を積立てたことによる増加</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・薬科大学整備基金：新キャンパス整備のため</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億円を積み立てたことなどによる増加</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市民福祉健康医療基金</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子ども医療費助成のため</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に約</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億円を充当したことによる減少</a:t>
          </a:r>
          <a:endParaRPr lang="ja-JP" altLang="ja-JP" sz="1250">
            <a:effectLst/>
            <a:latin typeface="ＭＳ ゴシック" panose="020B0609070205080204" pitchFamily="49" charset="-128"/>
            <a:ea typeface="ＭＳ ゴシック" panose="020B0609070205080204" pitchFamily="49" charset="-128"/>
          </a:endParaRPr>
        </a:p>
        <a:p>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・鉄道高架事業基金：鉄道高架事業に備え、所要額を計画的に積み立てる予定</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・公共施設等マネジメント基金：教育施設整備基金の取崩しが終了するまでに、所要額を積立てる予定</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・薬科大学整備基金：新キャンパス整備に備え、所要額を計画的に積み立てる予定</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・教育施設整備基金：義務教育施設の整備予定に合わせて必要額を取崩す</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市民福祉健康医療基金</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将来の社会保障関係経費の急増に備えるため、予算の範囲内で積立て、急激な税収減や臨時的かつ大規模な財政需要が生じた際に必要額を取崩す</a:t>
          </a:r>
          <a:endParaRPr lang="ja-JP" altLang="ja-JP" sz="125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財源不足を補うため、令和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年度予算編成では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億円の取崩しを見込んだが、決算収支見込みを踏まえ、最終的に取崩しはせず、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ては、一般会計の毎会計年度において生じた歳入歳出の決算剰余金の範囲内とし、取崩しは、決算収支を踏まえた必要額の繰入れを行う。また、岐阜市行財政改革プランにおいて、財政規律を堅持するため、財政調整基金と前年度繰越金の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億円を維持する目標を設定している。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残高はゼロである。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当面減債基金の積立ての予定はない。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96D4F68-5B29-4339-8786-64233883F0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8C97782-C681-4240-8C1D-93FD9632A9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F69177E-EC04-4A18-BC49-F66703F4F4DE}"/>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B21176E-23CE-4F18-9D26-937020D3205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D01CD0D-7B95-4D31-A113-AD55A99F3005}"/>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EE554E7-29FC-4521-9F58-57DA95D6E29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EB79EE8-D7EA-4D86-87AA-64EEA4BF060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AD01848-5B5B-4684-B586-B4EEFDFA3A47}"/>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11DB9F2-94C7-4AFE-B25B-63AA91D08C5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6FDC1E7-4319-4D46-994B-2DD802039DF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F144261-53D6-49BC-86F6-0E379E95141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7E2E1BC-DDE2-4002-932E-8765AB2F4A9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EEA2D15-D010-4F20-9C86-278BB3AA4A8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75D1A58-00D4-4A8B-9611-74D7B0B6C40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0DF3F92-42E0-42ED-BED9-8E9F1D8BF2B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81FC667-65DE-49DF-B366-A4B8CAECC25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84C3D79-763E-456C-8224-75EEED18909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5798A20-E8C6-434F-A5D8-78A57EFCB25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ED8D36A-DA7F-493E-A404-8A45B93D5C0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AB1CC48-AD63-4A24-979D-0AAF1D7F1DC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B4F6234-FE7A-463A-B33D-408E54EAE8A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64B452A-3B7C-4A65-8040-3D2763AEC98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400,937
389,914
203.60
189,505,205
181,350,993
7,483,992
90,150,909
144,932,206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D58791E-04CD-40F3-B6EF-4013529DD01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2183F0C-AE5E-467C-B12F-7057855D369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B4C3118-35AD-4EAF-9081-B8DAF80B5D1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9F266D5-5081-4758-95C0-AFC8937D5D1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C295531-0D8F-4E3C-B567-60F5AC8E35B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BB4E15D-2F93-4E07-A211-4A3B9280458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422261C-981F-4F9F-94D7-1D4C26EC846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18C0648-019F-4FE4-8277-32D1A3DBD66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4B5B7D8-725C-4202-AF7F-2234A731319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7CF6545-C5BA-41CD-BA96-6AA4804419A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03DDE97-D379-4E95-9B6A-23686334052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ACF1268-8891-409D-A94A-617BFDE8753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81C30C9-1793-49C7-A49A-F86A0AAECE4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05AC4BB-5940-4F44-A49E-E54D4EFFECA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B9973C6-5B41-4D63-839F-40A7C73F123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342B34B-F842-4C4E-9C96-7D8F192BE60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1B098A7-BAEC-4E91-812D-6C80139FB63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6C2AA7E-1CAD-4063-A3CD-AD60C3C0E51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855AFD5-D5B9-4E60-A58A-8D580525CE4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C12D997-2CD5-4B82-A837-6B943EA4B62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B0BD75D9-4CAF-4F96-B491-2F9FF44618F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2BCCF7F-C570-4E82-B01E-425A36C2BE24}"/>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0878904-33E2-4558-99F1-504A1F351DB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E03A6AC-A8F8-4D59-BC35-566591BAA70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B3A5BFB-823D-4964-9789-102C141DB9A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9B49D12-57F6-490F-879B-698DDB8268A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47F7B3A-2732-4A7D-9865-E0C76DD4AE3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A7CA533-22DF-4FBF-A242-B0C8503704C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8E1E0EA-4706-479D-BE53-ABC5D4BFFAC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6F50F65-FB18-4843-9A29-27AF6752C15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AD9B03-A661-40D2-AB67-1A36AA05A07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40431ED-13F8-456B-B903-C351793A612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A5ED0F1-F865-4D78-8BDB-ECB064358F1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55BD846-5395-4972-AD8A-C08E5400CB7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093D70F-19E4-45D3-BD4C-BA929B91879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年度に新庁舎の建設完了等により一旦減少に転じるが、令和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年度以降は減価償却の進捗により、再び増加傾向となっている。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類似団体内平均値より低い水準にあるが、今後も「岐阜市公共施設等総合管理計画」に基づき、施設の最適化を進めていく。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3F2FBB-AD88-4346-89CC-21175BD5E89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4EF7743-586A-471C-904C-DBCA8EBDDC2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8AC9BD35-F4E4-4E39-B9E5-7BC7E8B2852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F3E77983-089D-4110-AE68-5E02035B8C3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70005F65-489A-4640-9C64-EC0677560D4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48402118-3255-45E9-892E-168F91CC2C2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74650DB0-0294-4A60-B731-F57C29BFBBE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65D5BDBB-2956-4439-BF67-63BC20FCB6F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529FB9D7-1DD0-4234-8C5F-0CC9A157A01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B57689EA-1695-4509-A220-485150C7AE2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EDF9B485-EA40-4471-B0BB-3D1CBE5C379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C22E30C4-CC63-4D66-8D23-4202F861F13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FAF5F48B-3498-421C-A02A-1CF02C625E2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49FF8F7B-6779-42DD-BBFD-E23142352DA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2CEB2935-4F5E-410D-9824-CBA452B13F0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A8CA6385-B5AA-45B2-9355-CE65F1BD30C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75" name="直線コネクタ 74">
          <a:extLst>
            <a:ext uri="{FF2B5EF4-FFF2-40B4-BE49-F238E27FC236}">
              <a16:creationId xmlns:a16="http://schemas.microsoft.com/office/drawing/2014/main" id="{D75E7E3A-4EE1-400F-90F9-93CB061C896C}"/>
            </a:ext>
          </a:extLst>
        </xdr:cNvPr>
        <xdr:cNvCxnSpPr/>
      </xdr:nvCxnSpPr>
      <xdr:spPr>
        <a:xfrm flipV="1">
          <a:off x="4760595" y="540639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6" name="有形固定資産減価償却率最小値テキスト">
          <a:extLst>
            <a:ext uri="{FF2B5EF4-FFF2-40B4-BE49-F238E27FC236}">
              <a16:creationId xmlns:a16="http://schemas.microsoft.com/office/drawing/2014/main" id="{389E3ABA-1521-44DD-8439-3DD06E87306A}"/>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7" name="直線コネクタ 76">
          <a:extLst>
            <a:ext uri="{FF2B5EF4-FFF2-40B4-BE49-F238E27FC236}">
              <a16:creationId xmlns:a16="http://schemas.microsoft.com/office/drawing/2014/main" id="{923EEC60-6ECE-4A7C-93C9-4793BDD4D987}"/>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8" name="有形固定資産減価償却率最大値テキスト">
          <a:extLst>
            <a:ext uri="{FF2B5EF4-FFF2-40B4-BE49-F238E27FC236}">
              <a16:creationId xmlns:a16="http://schemas.microsoft.com/office/drawing/2014/main" id="{D21B3764-2CEF-450E-8FBE-61F846EEC690}"/>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9" name="直線コネクタ 78">
          <a:extLst>
            <a:ext uri="{FF2B5EF4-FFF2-40B4-BE49-F238E27FC236}">
              <a16:creationId xmlns:a16="http://schemas.microsoft.com/office/drawing/2014/main" id="{E0D9C565-5BEE-4B43-B08C-51CDB92A1337}"/>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80" name="有形固定資産減価償却率平均値テキスト">
          <a:extLst>
            <a:ext uri="{FF2B5EF4-FFF2-40B4-BE49-F238E27FC236}">
              <a16:creationId xmlns:a16="http://schemas.microsoft.com/office/drawing/2014/main" id="{0DE07F28-999F-49E4-B313-C83E50E62431}"/>
            </a:ext>
          </a:extLst>
        </xdr:cNvPr>
        <xdr:cNvSpPr txBox="1"/>
      </xdr:nvSpPr>
      <xdr:spPr>
        <a:xfrm>
          <a:off x="4813300" y="6168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1" name="フローチャート: 判断 80">
          <a:extLst>
            <a:ext uri="{FF2B5EF4-FFF2-40B4-BE49-F238E27FC236}">
              <a16:creationId xmlns:a16="http://schemas.microsoft.com/office/drawing/2014/main" id="{971EBAE5-AE1C-47F6-A6EC-DDCC6E2D69E4}"/>
            </a:ext>
          </a:extLst>
        </xdr:cNvPr>
        <xdr:cNvSpPr/>
      </xdr:nvSpPr>
      <xdr:spPr>
        <a:xfrm>
          <a:off x="47117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82" name="フローチャート: 判断 81">
          <a:extLst>
            <a:ext uri="{FF2B5EF4-FFF2-40B4-BE49-F238E27FC236}">
              <a16:creationId xmlns:a16="http://schemas.microsoft.com/office/drawing/2014/main" id="{22B667E7-C893-4523-A2C5-0C96E7A04B99}"/>
            </a:ext>
          </a:extLst>
        </xdr:cNvPr>
        <xdr:cNvSpPr/>
      </xdr:nvSpPr>
      <xdr:spPr>
        <a:xfrm>
          <a:off x="4000500" y="61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3" name="フローチャート: 判断 82">
          <a:extLst>
            <a:ext uri="{FF2B5EF4-FFF2-40B4-BE49-F238E27FC236}">
              <a16:creationId xmlns:a16="http://schemas.microsoft.com/office/drawing/2014/main" id="{78DA5D44-F523-44B3-BD6E-BA313343FCE0}"/>
            </a:ext>
          </a:extLst>
        </xdr:cNvPr>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4" name="フローチャート: 判断 83">
          <a:extLst>
            <a:ext uri="{FF2B5EF4-FFF2-40B4-BE49-F238E27FC236}">
              <a16:creationId xmlns:a16="http://schemas.microsoft.com/office/drawing/2014/main" id="{280A3F4B-C9F5-4BA5-9EF5-49FA77011618}"/>
            </a:ext>
          </a:extLst>
        </xdr:cNvPr>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5" name="フローチャート: 判断 84">
          <a:extLst>
            <a:ext uri="{FF2B5EF4-FFF2-40B4-BE49-F238E27FC236}">
              <a16:creationId xmlns:a16="http://schemas.microsoft.com/office/drawing/2014/main" id="{874CE6BA-B34A-473B-80E0-D8881E47C056}"/>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6D22499-9509-4EAB-A4E9-BF16CEBBB5C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A7C9F0F-EF75-4B8E-9F9C-A66C6A0DA5B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F99C29D-FCF7-47E2-9FB0-DBD96459FA1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B8BE366-B635-4A26-8225-505C6E98268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439C181D-72B9-42E8-9709-10790204502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91" name="楕円 90">
          <a:extLst>
            <a:ext uri="{FF2B5EF4-FFF2-40B4-BE49-F238E27FC236}">
              <a16:creationId xmlns:a16="http://schemas.microsoft.com/office/drawing/2014/main" id="{69A2515A-DC4D-4AFB-AC1E-E577989D634B}"/>
            </a:ext>
          </a:extLst>
        </xdr:cNvPr>
        <xdr:cNvSpPr/>
      </xdr:nvSpPr>
      <xdr:spPr>
        <a:xfrm>
          <a:off x="47117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165117</xdr:rowOff>
    </xdr:from>
    <xdr:ext cx="405111" cy="259045"/>
    <xdr:sp macro="" textlink="">
      <xdr:nvSpPr>
        <xdr:cNvPr id="92" name="有形固定資産減価償却率該当値テキスト">
          <a:extLst>
            <a:ext uri="{FF2B5EF4-FFF2-40B4-BE49-F238E27FC236}">
              <a16:creationId xmlns:a16="http://schemas.microsoft.com/office/drawing/2014/main" id="{9DB7CA5B-AD97-4B15-9E14-807DA57476C9}"/>
            </a:ext>
          </a:extLst>
        </xdr:cNvPr>
        <xdr:cNvSpPr txBox="1"/>
      </xdr:nvSpPr>
      <xdr:spPr>
        <a:xfrm>
          <a:off x="4813300" y="590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99060</xdr:rowOff>
    </xdr:from>
    <xdr:to>
      <xdr:col>19</xdr:col>
      <xdr:colOff>187325</xdr:colOff>
      <xdr:row>31</xdr:row>
      <xdr:rowOff>29210</xdr:rowOff>
    </xdr:to>
    <xdr:sp macro="" textlink="">
      <xdr:nvSpPr>
        <xdr:cNvPr id="93" name="楕円 92">
          <a:extLst>
            <a:ext uri="{FF2B5EF4-FFF2-40B4-BE49-F238E27FC236}">
              <a16:creationId xmlns:a16="http://schemas.microsoft.com/office/drawing/2014/main" id="{E11FBAA4-1AB3-480A-83A5-52CE496A1FF6}"/>
            </a:ext>
          </a:extLst>
        </xdr:cNvPr>
        <xdr:cNvSpPr/>
      </xdr:nvSpPr>
      <xdr:spPr>
        <a:xfrm>
          <a:off x="4000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149860</xdr:rowOff>
    </xdr:from>
    <xdr:to>
      <xdr:col>23</xdr:col>
      <xdr:colOff>85725</xdr:colOff>
      <xdr:row>31</xdr:row>
      <xdr:rowOff>21590</xdr:rowOff>
    </xdr:to>
    <xdr:cxnSp macro="">
      <xdr:nvCxnSpPr>
        <xdr:cNvPr id="94" name="直線コネクタ 93">
          <a:extLst>
            <a:ext uri="{FF2B5EF4-FFF2-40B4-BE49-F238E27FC236}">
              <a16:creationId xmlns:a16="http://schemas.microsoft.com/office/drawing/2014/main" id="{8586DA87-6E65-4886-9FFB-C0997C0395A0}"/>
            </a:ext>
          </a:extLst>
        </xdr:cNvPr>
        <xdr:cNvCxnSpPr/>
      </xdr:nvCxnSpPr>
      <xdr:spPr>
        <a:xfrm>
          <a:off x="4051300" y="6064885"/>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63077</xdr:rowOff>
    </xdr:from>
    <xdr:to>
      <xdr:col>15</xdr:col>
      <xdr:colOff>187325</xdr:colOff>
      <xdr:row>30</xdr:row>
      <xdr:rowOff>164677</xdr:rowOff>
    </xdr:to>
    <xdr:sp macro="" textlink="">
      <xdr:nvSpPr>
        <xdr:cNvPr id="95" name="楕円 94">
          <a:extLst>
            <a:ext uri="{FF2B5EF4-FFF2-40B4-BE49-F238E27FC236}">
              <a16:creationId xmlns:a16="http://schemas.microsoft.com/office/drawing/2014/main" id="{83A3C8FC-8383-45D8-8D38-405BD43234F5}"/>
            </a:ext>
          </a:extLst>
        </xdr:cNvPr>
        <xdr:cNvSpPr/>
      </xdr:nvSpPr>
      <xdr:spPr>
        <a:xfrm>
          <a:off x="3238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113877</xdr:rowOff>
    </xdr:from>
    <xdr:to>
      <xdr:col>19</xdr:col>
      <xdr:colOff>136525</xdr:colOff>
      <xdr:row>30</xdr:row>
      <xdr:rowOff>149860</xdr:rowOff>
    </xdr:to>
    <xdr:cxnSp macro="">
      <xdr:nvCxnSpPr>
        <xdr:cNvPr id="96" name="直線コネクタ 95">
          <a:extLst>
            <a:ext uri="{FF2B5EF4-FFF2-40B4-BE49-F238E27FC236}">
              <a16:creationId xmlns:a16="http://schemas.microsoft.com/office/drawing/2014/main" id="{4BEC9409-7AAC-46EE-95F2-360243DFE725}"/>
            </a:ext>
          </a:extLst>
        </xdr:cNvPr>
        <xdr:cNvCxnSpPr/>
      </xdr:nvCxnSpPr>
      <xdr:spPr>
        <a:xfrm>
          <a:off x="3289300" y="6028902"/>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27093</xdr:rowOff>
    </xdr:from>
    <xdr:to>
      <xdr:col>11</xdr:col>
      <xdr:colOff>187325</xdr:colOff>
      <xdr:row>30</xdr:row>
      <xdr:rowOff>128693</xdr:rowOff>
    </xdr:to>
    <xdr:sp macro="" textlink="">
      <xdr:nvSpPr>
        <xdr:cNvPr id="97" name="楕円 96">
          <a:extLst>
            <a:ext uri="{FF2B5EF4-FFF2-40B4-BE49-F238E27FC236}">
              <a16:creationId xmlns:a16="http://schemas.microsoft.com/office/drawing/2014/main" id="{5A9E28E9-818D-4CB6-82A6-BF704D414C4A}"/>
            </a:ext>
          </a:extLst>
        </xdr:cNvPr>
        <xdr:cNvSpPr/>
      </xdr:nvSpPr>
      <xdr:spPr>
        <a:xfrm>
          <a:off x="2476500" y="59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77893</xdr:rowOff>
    </xdr:from>
    <xdr:to>
      <xdr:col>15</xdr:col>
      <xdr:colOff>136525</xdr:colOff>
      <xdr:row>30</xdr:row>
      <xdr:rowOff>113877</xdr:rowOff>
    </xdr:to>
    <xdr:cxnSp macro="">
      <xdr:nvCxnSpPr>
        <xdr:cNvPr id="98" name="直線コネクタ 97">
          <a:extLst>
            <a:ext uri="{FF2B5EF4-FFF2-40B4-BE49-F238E27FC236}">
              <a16:creationId xmlns:a16="http://schemas.microsoft.com/office/drawing/2014/main" id="{6B4DB5A2-1693-43CF-BB94-8FC09AC7EA13}"/>
            </a:ext>
          </a:extLst>
        </xdr:cNvPr>
        <xdr:cNvCxnSpPr/>
      </xdr:nvCxnSpPr>
      <xdr:spPr>
        <a:xfrm>
          <a:off x="2527300" y="5992918"/>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59478</xdr:rowOff>
    </xdr:from>
    <xdr:to>
      <xdr:col>7</xdr:col>
      <xdr:colOff>187325</xdr:colOff>
      <xdr:row>30</xdr:row>
      <xdr:rowOff>161078</xdr:rowOff>
    </xdr:to>
    <xdr:sp macro="" textlink="">
      <xdr:nvSpPr>
        <xdr:cNvPr id="99" name="楕円 98">
          <a:extLst>
            <a:ext uri="{FF2B5EF4-FFF2-40B4-BE49-F238E27FC236}">
              <a16:creationId xmlns:a16="http://schemas.microsoft.com/office/drawing/2014/main" id="{3AB9C29E-3E87-4D21-AFD1-D7DCB0861666}"/>
            </a:ext>
          </a:extLst>
        </xdr:cNvPr>
        <xdr:cNvSpPr/>
      </xdr:nvSpPr>
      <xdr:spPr>
        <a:xfrm>
          <a:off x="17145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77893</xdr:rowOff>
    </xdr:from>
    <xdr:to>
      <xdr:col>11</xdr:col>
      <xdr:colOff>136525</xdr:colOff>
      <xdr:row>30</xdr:row>
      <xdr:rowOff>110278</xdr:rowOff>
    </xdr:to>
    <xdr:cxnSp macro="">
      <xdr:nvCxnSpPr>
        <xdr:cNvPr id="100" name="直線コネクタ 99">
          <a:extLst>
            <a:ext uri="{FF2B5EF4-FFF2-40B4-BE49-F238E27FC236}">
              <a16:creationId xmlns:a16="http://schemas.microsoft.com/office/drawing/2014/main" id="{7EC5BF8D-D9E3-41A0-8154-582CF5B7BBCF}"/>
            </a:ext>
          </a:extLst>
        </xdr:cNvPr>
        <xdr:cNvCxnSpPr/>
      </xdr:nvCxnSpPr>
      <xdr:spPr>
        <a:xfrm flipV="1">
          <a:off x="1765300" y="599291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101" name="n_1aveValue有形固定資産減価償却率">
          <a:extLst>
            <a:ext uri="{FF2B5EF4-FFF2-40B4-BE49-F238E27FC236}">
              <a16:creationId xmlns:a16="http://schemas.microsoft.com/office/drawing/2014/main" id="{E0347F11-1AEF-4519-986D-61CCEEC47D37}"/>
            </a:ext>
          </a:extLst>
        </xdr:cNvPr>
        <xdr:cNvSpPr txBox="1"/>
      </xdr:nvSpPr>
      <xdr:spPr>
        <a:xfrm>
          <a:off x="3836044" y="625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102" name="n_2aveValue有形固定資産減価償却率">
          <a:extLst>
            <a:ext uri="{FF2B5EF4-FFF2-40B4-BE49-F238E27FC236}">
              <a16:creationId xmlns:a16="http://schemas.microsoft.com/office/drawing/2014/main" id="{5E63C9F0-D998-4D7B-B29F-84C719D90576}"/>
            </a:ext>
          </a:extLst>
        </xdr:cNvPr>
        <xdr:cNvSpPr txBox="1"/>
      </xdr:nvSpPr>
      <xdr:spPr>
        <a:xfrm>
          <a:off x="308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103" name="n_3aveValue有形固定資産減価償却率">
          <a:extLst>
            <a:ext uri="{FF2B5EF4-FFF2-40B4-BE49-F238E27FC236}">
              <a16:creationId xmlns:a16="http://schemas.microsoft.com/office/drawing/2014/main" id="{A1D07F35-09E5-46DB-A591-A9E8F9F30E35}"/>
            </a:ext>
          </a:extLst>
        </xdr:cNvPr>
        <xdr:cNvSpPr txBox="1"/>
      </xdr:nvSpPr>
      <xdr:spPr>
        <a:xfrm>
          <a:off x="23247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104" name="n_4aveValue有形固定資産減価償却率">
          <a:extLst>
            <a:ext uri="{FF2B5EF4-FFF2-40B4-BE49-F238E27FC236}">
              <a16:creationId xmlns:a16="http://schemas.microsoft.com/office/drawing/2014/main" id="{7E0B9774-17A2-4E31-9A2B-D5FF62BAECEE}"/>
            </a:ext>
          </a:extLst>
        </xdr:cNvPr>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45737</xdr:rowOff>
    </xdr:from>
    <xdr:ext cx="405111" cy="259045"/>
    <xdr:sp macro="" textlink="">
      <xdr:nvSpPr>
        <xdr:cNvPr id="105" name="n_1mainValue有形固定資産減価償却率">
          <a:extLst>
            <a:ext uri="{FF2B5EF4-FFF2-40B4-BE49-F238E27FC236}">
              <a16:creationId xmlns:a16="http://schemas.microsoft.com/office/drawing/2014/main" id="{9F505B71-BECE-4D27-9C23-BD84EEC58E4E}"/>
            </a:ext>
          </a:extLst>
        </xdr:cNvPr>
        <xdr:cNvSpPr txBox="1"/>
      </xdr:nvSpPr>
      <xdr:spPr>
        <a:xfrm>
          <a:off x="38360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9754</xdr:rowOff>
    </xdr:from>
    <xdr:ext cx="405111" cy="259045"/>
    <xdr:sp macro="" textlink="">
      <xdr:nvSpPr>
        <xdr:cNvPr id="106" name="n_2mainValue有形固定資産減価償却率">
          <a:extLst>
            <a:ext uri="{FF2B5EF4-FFF2-40B4-BE49-F238E27FC236}">
              <a16:creationId xmlns:a16="http://schemas.microsoft.com/office/drawing/2014/main" id="{B50A19CD-F092-4E80-97FF-E6478B146F01}"/>
            </a:ext>
          </a:extLst>
        </xdr:cNvPr>
        <xdr:cNvSpPr txBox="1"/>
      </xdr:nvSpPr>
      <xdr:spPr>
        <a:xfrm>
          <a:off x="30867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145220</xdr:rowOff>
    </xdr:from>
    <xdr:ext cx="405111" cy="259045"/>
    <xdr:sp macro="" textlink="">
      <xdr:nvSpPr>
        <xdr:cNvPr id="107" name="n_3mainValue有形固定資産減価償却率">
          <a:extLst>
            <a:ext uri="{FF2B5EF4-FFF2-40B4-BE49-F238E27FC236}">
              <a16:creationId xmlns:a16="http://schemas.microsoft.com/office/drawing/2014/main" id="{A2EBA9E0-7FE4-4671-901E-F06B3F04A1BF}"/>
            </a:ext>
          </a:extLst>
        </xdr:cNvPr>
        <xdr:cNvSpPr txBox="1"/>
      </xdr:nvSpPr>
      <xdr:spPr>
        <a:xfrm>
          <a:off x="2324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108" name="n_4mainValue有形固定資産減価償却率">
          <a:extLst>
            <a:ext uri="{FF2B5EF4-FFF2-40B4-BE49-F238E27FC236}">
              <a16:creationId xmlns:a16="http://schemas.microsoft.com/office/drawing/2014/main" id="{FC32A55C-3E5A-4A48-B400-835B5854CF0C}"/>
            </a:ext>
          </a:extLst>
        </xdr:cNvPr>
        <xdr:cNvSpPr txBox="1"/>
      </xdr:nvSpPr>
      <xdr:spPr>
        <a:xfrm>
          <a:off x="1562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E4737514-0BA7-447D-83E8-833499AB4E0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16FC41C4-5589-476E-9AEE-0B37B468ADB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D4DA8419-3687-44A1-BFE5-CA127D6F4E9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A167DCC5-616F-46A4-A06E-D7733E6AF4D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2607BEB3-80A1-42BA-B7C8-05F78294439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75355320-8BA7-4F76-971A-0F450670E7F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A7BCB73F-C3F3-48E9-A3D1-59447E7A8B4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BD5BC3B4-D95F-446E-9359-D5CF45F205D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3549B843-0E2F-4AAA-9C40-2BE8DE175B1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4E7BC52-E9C2-42FE-9C07-5DD72B2AFCB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DBCF1E8F-FDA6-4CFE-888E-ADC5A8B61FE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95653F9B-CAFF-4C08-9ADD-1062C871328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C3B616A1-A3F5-460E-B3E8-761A558D66B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将来負担額が減少した一方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都市計画事業費の減による充当可能財源の減少や、扶助費の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経常経費充当財源等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より比率が増加している。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債務償還比率は類似団体平均を上回る水準となったため、今後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地方債残高に留意しつつ、大型事業に備え、計画的に基金を積み立てるなど、健全な財政運営に努める。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68D5FD63-117D-4D68-BC99-BB7E53FCC0D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AB671CBE-4BBC-4EAB-B94C-F0C45EE085C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429727B6-5AD0-4540-8FBB-EA9AC9DAA12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A980A809-9313-442A-A4CC-D93B796D331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6F66DFF5-A2B7-4231-9A91-B864023B024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2CB4A421-B6B2-4B5F-8681-7A736C4EFC2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4A2E23AE-E9A4-4FA5-9712-D65DEB68915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32F00464-C330-4329-9AFD-464F90625DF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392B29B4-39FD-44A2-BA61-F387535F5C3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355EC237-CA12-4EC6-ACD4-56322461D7C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7A55D145-24C8-497C-9B32-C1DB71FDD80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BBFB11CB-5230-4101-BF93-2E2A26FAB29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6FED04BC-7B12-4D64-A6F7-467CD9AAAE4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4674102-735C-4025-8AB8-7F9713AF0F0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348B84B3-FCF5-4B56-AED7-37ED1C82971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37" name="直線コネクタ 136">
          <a:extLst>
            <a:ext uri="{FF2B5EF4-FFF2-40B4-BE49-F238E27FC236}">
              <a16:creationId xmlns:a16="http://schemas.microsoft.com/office/drawing/2014/main" id="{0A8BF173-A6CA-4637-9C61-1EB878ACB2E4}"/>
            </a:ext>
          </a:extLst>
        </xdr:cNvPr>
        <xdr:cNvCxnSpPr/>
      </xdr:nvCxnSpPr>
      <xdr:spPr>
        <a:xfrm flipV="1">
          <a:off x="14793595" y="5312833"/>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38" name="債務償還比率最小値テキスト">
          <a:extLst>
            <a:ext uri="{FF2B5EF4-FFF2-40B4-BE49-F238E27FC236}">
              <a16:creationId xmlns:a16="http://schemas.microsoft.com/office/drawing/2014/main" id="{8200C458-AA19-4DB9-9973-62B463568BEC}"/>
            </a:ext>
          </a:extLst>
        </xdr:cNvPr>
        <xdr:cNvSpPr txBox="1"/>
      </xdr:nvSpPr>
      <xdr:spPr>
        <a:xfrm>
          <a:off x="14846300" y="6757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39" name="直線コネクタ 138">
          <a:extLst>
            <a:ext uri="{FF2B5EF4-FFF2-40B4-BE49-F238E27FC236}">
              <a16:creationId xmlns:a16="http://schemas.microsoft.com/office/drawing/2014/main" id="{AB5F09B0-FE3D-419D-ABD8-17FD53C7184E}"/>
            </a:ext>
          </a:extLst>
        </xdr:cNvPr>
        <xdr:cNvCxnSpPr/>
      </xdr:nvCxnSpPr>
      <xdr:spPr>
        <a:xfrm>
          <a:off x="14706600" y="675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497186D7-72DE-4C61-9692-D0033FD4435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6A9F58C5-9F18-41A2-A0D7-2043FEAD85F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42" name="債務償還比率平均値テキスト">
          <a:extLst>
            <a:ext uri="{FF2B5EF4-FFF2-40B4-BE49-F238E27FC236}">
              <a16:creationId xmlns:a16="http://schemas.microsoft.com/office/drawing/2014/main" id="{DA5FCE62-54A7-4FA9-87C8-3C48BAC86093}"/>
            </a:ext>
          </a:extLst>
        </xdr:cNvPr>
        <xdr:cNvSpPr txBox="1"/>
      </xdr:nvSpPr>
      <xdr:spPr>
        <a:xfrm>
          <a:off x="14846300" y="5801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43" name="フローチャート: 判断 142">
          <a:extLst>
            <a:ext uri="{FF2B5EF4-FFF2-40B4-BE49-F238E27FC236}">
              <a16:creationId xmlns:a16="http://schemas.microsoft.com/office/drawing/2014/main" id="{8D0B1C6D-AB64-400F-8E2B-4A1BC72AD8BC}"/>
            </a:ext>
          </a:extLst>
        </xdr:cNvPr>
        <xdr:cNvSpPr/>
      </xdr:nvSpPr>
      <xdr:spPr>
        <a:xfrm>
          <a:off x="14744700" y="59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44" name="フローチャート: 判断 143">
          <a:extLst>
            <a:ext uri="{FF2B5EF4-FFF2-40B4-BE49-F238E27FC236}">
              <a16:creationId xmlns:a16="http://schemas.microsoft.com/office/drawing/2014/main" id="{B4E591B5-C8AA-405E-9D82-4A270E07C477}"/>
            </a:ext>
          </a:extLst>
        </xdr:cNvPr>
        <xdr:cNvSpPr/>
      </xdr:nvSpPr>
      <xdr:spPr>
        <a:xfrm>
          <a:off x="140335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45" name="フローチャート: 判断 144">
          <a:extLst>
            <a:ext uri="{FF2B5EF4-FFF2-40B4-BE49-F238E27FC236}">
              <a16:creationId xmlns:a16="http://schemas.microsoft.com/office/drawing/2014/main" id="{ABF057B9-0D9A-4E65-943D-7D6644BE7DCE}"/>
            </a:ext>
          </a:extLst>
        </xdr:cNvPr>
        <xdr:cNvSpPr/>
      </xdr:nvSpPr>
      <xdr:spPr>
        <a:xfrm>
          <a:off x="13271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46" name="フローチャート: 判断 145">
          <a:extLst>
            <a:ext uri="{FF2B5EF4-FFF2-40B4-BE49-F238E27FC236}">
              <a16:creationId xmlns:a16="http://schemas.microsoft.com/office/drawing/2014/main" id="{16AD12CB-95EE-45DF-95DC-94E38EBB07D4}"/>
            </a:ext>
          </a:extLst>
        </xdr:cNvPr>
        <xdr:cNvSpPr/>
      </xdr:nvSpPr>
      <xdr:spPr>
        <a:xfrm>
          <a:off x="12509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47" name="フローチャート: 判断 146">
          <a:extLst>
            <a:ext uri="{FF2B5EF4-FFF2-40B4-BE49-F238E27FC236}">
              <a16:creationId xmlns:a16="http://schemas.microsoft.com/office/drawing/2014/main" id="{58CEEA6C-3D6C-47D0-BBC4-95E71CB9012B}"/>
            </a:ext>
          </a:extLst>
        </xdr:cNvPr>
        <xdr:cNvSpPr/>
      </xdr:nvSpPr>
      <xdr:spPr>
        <a:xfrm>
          <a:off x="11747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70CD9BD-36F0-4F88-B7EB-0A851538FCA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21B2E078-E657-49EB-AE1A-6A7AE3C0037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C930A69-A62F-4789-8FAF-31156BEBB74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E55A3CD-950F-436C-B8F8-5ACE073EE58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67F691B-52E3-454A-8333-B299113B91B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152795</xdr:rowOff>
    </xdr:from>
    <xdr:to>
      <xdr:col>76</xdr:col>
      <xdr:colOff>73025</xdr:colOff>
      <xdr:row>31</xdr:row>
      <xdr:rowOff>82945</xdr:rowOff>
    </xdr:to>
    <xdr:sp macro="" textlink="">
      <xdr:nvSpPr>
        <xdr:cNvPr id="153" name="楕円 152">
          <a:extLst>
            <a:ext uri="{FF2B5EF4-FFF2-40B4-BE49-F238E27FC236}">
              <a16:creationId xmlns:a16="http://schemas.microsoft.com/office/drawing/2014/main" id="{4EC94664-F1D2-4409-9798-5B941A6A940C}"/>
            </a:ext>
          </a:extLst>
        </xdr:cNvPr>
        <xdr:cNvSpPr/>
      </xdr:nvSpPr>
      <xdr:spPr>
        <a:xfrm>
          <a:off x="14744700" y="606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131222</xdr:rowOff>
    </xdr:from>
    <xdr:ext cx="469744" cy="259045"/>
    <xdr:sp macro="" textlink="">
      <xdr:nvSpPr>
        <xdr:cNvPr id="154" name="債務償還比率該当値テキスト">
          <a:extLst>
            <a:ext uri="{FF2B5EF4-FFF2-40B4-BE49-F238E27FC236}">
              <a16:creationId xmlns:a16="http://schemas.microsoft.com/office/drawing/2014/main" id="{7A1AA8AB-BFCA-4F22-841A-50DEE8CB225C}"/>
            </a:ext>
          </a:extLst>
        </xdr:cNvPr>
        <xdr:cNvSpPr txBox="1"/>
      </xdr:nvSpPr>
      <xdr:spPr>
        <a:xfrm>
          <a:off x="14846300" y="604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127847</xdr:rowOff>
    </xdr:from>
    <xdr:to>
      <xdr:col>72</xdr:col>
      <xdr:colOff>123825</xdr:colOff>
      <xdr:row>31</xdr:row>
      <xdr:rowOff>57997</xdr:rowOff>
    </xdr:to>
    <xdr:sp macro="" textlink="">
      <xdr:nvSpPr>
        <xdr:cNvPr id="155" name="楕円 154">
          <a:extLst>
            <a:ext uri="{FF2B5EF4-FFF2-40B4-BE49-F238E27FC236}">
              <a16:creationId xmlns:a16="http://schemas.microsoft.com/office/drawing/2014/main" id="{BF74B6D9-ECD9-4D35-91C0-26299FB39CA4}"/>
            </a:ext>
          </a:extLst>
        </xdr:cNvPr>
        <xdr:cNvSpPr/>
      </xdr:nvSpPr>
      <xdr:spPr>
        <a:xfrm>
          <a:off x="14033500" y="604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7197</xdr:rowOff>
    </xdr:from>
    <xdr:to>
      <xdr:col>76</xdr:col>
      <xdr:colOff>22225</xdr:colOff>
      <xdr:row>31</xdr:row>
      <xdr:rowOff>32145</xdr:rowOff>
    </xdr:to>
    <xdr:cxnSp macro="">
      <xdr:nvCxnSpPr>
        <xdr:cNvPr id="156" name="直線コネクタ 155">
          <a:extLst>
            <a:ext uri="{FF2B5EF4-FFF2-40B4-BE49-F238E27FC236}">
              <a16:creationId xmlns:a16="http://schemas.microsoft.com/office/drawing/2014/main" id="{B94C4081-2E4E-402E-BDD2-E333385C308F}"/>
            </a:ext>
          </a:extLst>
        </xdr:cNvPr>
        <xdr:cNvCxnSpPr/>
      </xdr:nvCxnSpPr>
      <xdr:spPr>
        <a:xfrm>
          <a:off x="14084300" y="6093672"/>
          <a:ext cx="711200" cy="2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90833</xdr:rowOff>
    </xdr:from>
    <xdr:to>
      <xdr:col>68</xdr:col>
      <xdr:colOff>123825</xdr:colOff>
      <xdr:row>30</xdr:row>
      <xdr:rowOff>20983</xdr:rowOff>
    </xdr:to>
    <xdr:sp macro="" textlink="">
      <xdr:nvSpPr>
        <xdr:cNvPr id="157" name="楕円 156">
          <a:extLst>
            <a:ext uri="{FF2B5EF4-FFF2-40B4-BE49-F238E27FC236}">
              <a16:creationId xmlns:a16="http://schemas.microsoft.com/office/drawing/2014/main" id="{AAC3CC39-8C3F-457D-9277-FF87DB4ED399}"/>
            </a:ext>
          </a:extLst>
        </xdr:cNvPr>
        <xdr:cNvSpPr/>
      </xdr:nvSpPr>
      <xdr:spPr>
        <a:xfrm>
          <a:off x="13271500" y="583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141633</xdr:rowOff>
    </xdr:from>
    <xdr:to>
      <xdr:col>72</xdr:col>
      <xdr:colOff>73025</xdr:colOff>
      <xdr:row>31</xdr:row>
      <xdr:rowOff>7197</xdr:rowOff>
    </xdr:to>
    <xdr:cxnSp macro="">
      <xdr:nvCxnSpPr>
        <xdr:cNvPr id="158" name="直線コネクタ 157">
          <a:extLst>
            <a:ext uri="{FF2B5EF4-FFF2-40B4-BE49-F238E27FC236}">
              <a16:creationId xmlns:a16="http://schemas.microsoft.com/office/drawing/2014/main" id="{2DF4ED34-098A-4AD0-930B-7F3A24BCA3D9}"/>
            </a:ext>
          </a:extLst>
        </xdr:cNvPr>
        <xdr:cNvCxnSpPr/>
      </xdr:nvCxnSpPr>
      <xdr:spPr>
        <a:xfrm>
          <a:off x="13322300" y="5885208"/>
          <a:ext cx="762000" cy="20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31842</xdr:rowOff>
    </xdr:from>
    <xdr:to>
      <xdr:col>64</xdr:col>
      <xdr:colOff>123825</xdr:colOff>
      <xdr:row>31</xdr:row>
      <xdr:rowOff>133442</xdr:rowOff>
    </xdr:to>
    <xdr:sp macro="" textlink="">
      <xdr:nvSpPr>
        <xdr:cNvPr id="159" name="楕円 158">
          <a:extLst>
            <a:ext uri="{FF2B5EF4-FFF2-40B4-BE49-F238E27FC236}">
              <a16:creationId xmlns:a16="http://schemas.microsoft.com/office/drawing/2014/main" id="{26FCC692-B644-443F-A3FB-A8C739D15FEC}"/>
            </a:ext>
          </a:extLst>
        </xdr:cNvPr>
        <xdr:cNvSpPr/>
      </xdr:nvSpPr>
      <xdr:spPr>
        <a:xfrm>
          <a:off x="12509500" y="611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141633</xdr:rowOff>
    </xdr:from>
    <xdr:to>
      <xdr:col>68</xdr:col>
      <xdr:colOff>73025</xdr:colOff>
      <xdr:row>31</xdr:row>
      <xdr:rowOff>82642</xdr:rowOff>
    </xdr:to>
    <xdr:cxnSp macro="">
      <xdr:nvCxnSpPr>
        <xdr:cNvPr id="160" name="直線コネクタ 159">
          <a:extLst>
            <a:ext uri="{FF2B5EF4-FFF2-40B4-BE49-F238E27FC236}">
              <a16:creationId xmlns:a16="http://schemas.microsoft.com/office/drawing/2014/main" id="{405DBFCF-4832-4311-A22F-20624ABAF348}"/>
            </a:ext>
          </a:extLst>
        </xdr:cNvPr>
        <xdr:cNvCxnSpPr/>
      </xdr:nvCxnSpPr>
      <xdr:spPr>
        <a:xfrm flipV="1">
          <a:off x="12560300" y="5885208"/>
          <a:ext cx="762000" cy="28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110815</xdr:rowOff>
    </xdr:from>
    <xdr:to>
      <xdr:col>60</xdr:col>
      <xdr:colOff>123825</xdr:colOff>
      <xdr:row>31</xdr:row>
      <xdr:rowOff>40965</xdr:rowOff>
    </xdr:to>
    <xdr:sp macro="" textlink="">
      <xdr:nvSpPr>
        <xdr:cNvPr id="161" name="楕円 160">
          <a:extLst>
            <a:ext uri="{FF2B5EF4-FFF2-40B4-BE49-F238E27FC236}">
              <a16:creationId xmlns:a16="http://schemas.microsoft.com/office/drawing/2014/main" id="{B1CFD909-A5ED-4C2B-A2CC-EA79F10DC603}"/>
            </a:ext>
          </a:extLst>
        </xdr:cNvPr>
        <xdr:cNvSpPr/>
      </xdr:nvSpPr>
      <xdr:spPr>
        <a:xfrm>
          <a:off x="11747500" y="602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161615</xdr:rowOff>
    </xdr:from>
    <xdr:to>
      <xdr:col>64</xdr:col>
      <xdr:colOff>73025</xdr:colOff>
      <xdr:row>31</xdr:row>
      <xdr:rowOff>82642</xdr:rowOff>
    </xdr:to>
    <xdr:cxnSp macro="">
      <xdr:nvCxnSpPr>
        <xdr:cNvPr id="162" name="直線コネクタ 161">
          <a:extLst>
            <a:ext uri="{FF2B5EF4-FFF2-40B4-BE49-F238E27FC236}">
              <a16:creationId xmlns:a16="http://schemas.microsoft.com/office/drawing/2014/main" id="{69AF4154-66E4-4F3B-999F-E2ADD4CF0EB6}"/>
            </a:ext>
          </a:extLst>
        </xdr:cNvPr>
        <xdr:cNvCxnSpPr/>
      </xdr:nvCxnSpPr>
      <xdr:spPr>
        <a:xfrm>
          <a:off x="11798300" y="6076640"/>
          <a:ext cx="762000" cy="9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63" name="n_1aveValue債務償還比率">
          <a:extLst>
            <a:ext uri="{FF2B5EF4-FFF2-40B4-BE49-F238E27FC236}">
              <a16:creationId xmlns:a16="http://schemas.microsoft.com/office/drawing/2014/main" id="{1426B406-0F2D-4385-BB33-BDB80AB81725}"/>
            </a:ext>
          </a:extLst>
        </xdr:cNvPr>
        <xdr:cNvSpPr txBox="1"/>
      </xdr:nvSpPr>
      <xdr:spPr>
        <a:xfrm>
          <a:off x="13836727" y="57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46534</xdr:rowOff>
    </xdr:from>
    <xdr:ext cx="469744" cy="259045"/>
    <xdr:sp macro="" textlink="">
      <xdr:nvSpPr>
        <xdr:cNvPr id="164" name="n_2aveValue債務償還比率">
          <a:extLst>
            <a:ext uri="{FF2B5EF4-FFF2-40B4-BE49-F238E27FC236}">
              <a16:creationId xmlns:a16="http://schemas.microsoft.com/office/drawing/2014/main" id="{D2AA1760-586F-4743-A9C2-03AD3D420BFC}"/>
            </a:ext>
          </a:extLst>
        </xdr:cNvPr>
        <xdr:cNvSpPr txBox="1"/>
      </xdr:nvSpPr>
      <xdr:spPr>
        <a:xfrm>
          <a:off x="13087427" y="596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65" name="n_3aveValue債務償還比率">
          <a:extLst>
            <a:ext uri="{FF2B5EF4-FFF2-40B4-BE49-F238E27FC236}">
              <a16:creationId xmlns:a16="http://schemas.microsoft.com/office/drawing/2014/main" id="{C727F18D-D226-47DC-808F-F6C95A35C293}"/>
            </a:ext>
          </a:extLst>
        </xdr:cNvPr>
        <xdr:cNvSpPr txBox="1"/>
      </xdr:nvSpPr>
      <xdr:spPr>
        <a:xfrm>
          <a:off x="12325427"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64117</xdr:rowOff>
    </xdr:from>
    <xdr:ext cx="469744" cy="259045"/>
    <xdr:sp macro="" textlink="">
      <xdr:nvSpPr>
        <xdr:cNvPr id="166" name="n_4aveValue債務償還比率">
          <a:extLst>
            <a:ext uri="{FF2B5EF4-FFF2-40B4-BE49-F238E27FC236}">
              <a16:creationId xmlns:a16="http://schemas.microsoft.com/office/drawing/2014/main" id="{58B07253-1FF5-4F03-AEAB-1242A4CD01A1}"/>
            </a:ext>
          </a:extLst>
        </xdr:cNvPr>
        <xdr:cNvSpPr txBox="1"/>
      </xdr:nvSpPr>
      <xdr:spPr>
        <a:xfrm>
          <a:off x="11563427" y="61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49124</xdr:rowOff>
    </xdr:from>
    <xdr:ext cx="469744" cy="259045"/>
    <xdr:sp macro="" textlink="">
      <xdr:nvSpPr>
        <xdr:cNvPr id="167" name="n_1mainValue債務償還比率">
          <a:extLst>
            <a:ext uri="{FF2B5EF4-FFF2-40B4-BE49-F238E27FC236}">
              <a16:creationId xmlns:a16="http://schemas.microsoft.com/office/drawing/2014/main" id="{DFB4454F-0D82-4A9E-AC93-2AC0BB732E3E}"/>
            </a:ext>
          </a:extLst>
        </xdr:cNvPr>
        <xdr:cNvSpPr txBox="1"/>
      </xdr:nvSpPr>
      <xdr:spPr>
        <a:xfrm>
          <a:off x="13836727" y="613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37510</xdr:rowOff>
    </xdr:from>
    <xdr:ext cx="469744" cy="259045"/>
    <xdr:sp macro="" textlink="">
      <xdr:nvSpPr>
        <xdr:cNvPr id="168" name="n_2mainValue債務償還比率">
          <a:extLst>
            <a:ext uri="{FF2B5EF4-FFF2-40B4-BE49-F238E27FC236}">
              <a16:creationId xmlns:a16="http://schemas.microsoft.com/office/drawing/2014/main" id="{7D85080A-7246-4D5B-A6CD-615A8962C21C}"/>
            </a:ext>
          </a:extLst>
        </xdr:cNvPr>
        <xdr:cNvSpPr txBox="1"/>
      </xdr:nvSpPr>
      <xdr:spPr>
        <a:xfrm>
          <a:off x="13087427" y="560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124569</xdr:rowOff>
    </xdr:from>
    <xdr:ext cx="469744" cy="259045"/>
    <xdr:sp macro="" textlink="">
      <xdr:nvSpPr>
        <xdr:cNvPr id="169" name="n_3mainValue債務償還比率">
          <a:extLst>
            <a:ext uri="{FF2B5EF4-FFF2-40B4-BE49-F238E27FC236}">
              <a16:creationId xmlns:a16="http://schemas.microsoft.com/office/drawing/2014/main" id="{5B8504B9-349C-4B15-ACB9-6C6B6DBA65ED}"/>
            </a:ext>
          </a:extLst>
        </xdr:cNvPr>
        <xdr:cNvSpPr txBox="1"/>
      </xdr:nvSpPr>
      <xdr:spPr>
        <a:xfrm>
          <a:off x="12325427" y="6211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57492</xdr:rowOff>
    </xdr:from>
    <xdr:ext cx="469744" cy="259045"/>
    <xdr:sp macro="" textlink="">
      <xdr:nvSpPr>
        <xdr:cNvPr id="170" name="n_4mainValue債務償還比率">
          <a:extLst>
            <a:ext uri="{FF2B5EF4-FFF2-40B4-BE49-F238E27FC236}">
              <a16:creationId xmlns:a16="http://schemas.microsoft.com/office/drawing/2014/main" id="{70148780-B209-41CA-A043-6392B0FF464E}"/>
            </a:ext>
          </a:extLst>
        </xdr:cNvPr>
        <xdr:cNvSpPr txBox="1"/>
      </xdr:nvSpPr>
      <xdr:spPr>
        <a:xfrm>
          <a:off x="11563427" y="580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36FD832A-126F-4F0A-8768-7908CFC2CB3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2A5DD81F-77F3-4FAA-8B9E-A95535AC2D2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FFFF1511-1523-4475-AEC3-27264A87370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9962FFA8-4607-4036-8B05-AA3FD426DC2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E3D081EA-998F-4168-BB77-DFF9CDFBCB8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8B52C6F5-C876-45AA-ACA1-C378355253F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C45570A-3103-49D2-A4FA-C2A89ACBCE6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7A94650-E65F-4B88-AFE7-C84B5FC7E04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99FCF97-0EF2-45F0-B929-18EEB74A7C7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B8567B8-08AF-481C-B791-59A0B9A468E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33D072A-330D-4177-951C-C19B9EFD956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14692C2-655A-41D2-83CF-107A1825F7D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94B9435-91A0-4626-AC8F-22C9ABCC9CF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68878A5-4FEA-4761-8292-BF0C3EBC5C1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5E79EF3-7885-47F7-90C9-2AC31AF6D29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157AE42-31AA-474C-8540-8C0F0B26929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400,937
389,914
203.60
189,505,205
181,350,993
7,483,992
90,150,909
144,932,206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32C310-8A07-4114-8EDC-011F27B3881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8C32F37-FBDD-4B3C-80CC-6669D5540D7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308C053-4DBD-41FA-9B06-ADB31007373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B7B61F5-C636-4CCE-8B09-E25F7C52DDD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4209085-D9CF-4C34-BAF7-BD72A7308E3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E098192-F3A1-4C6A-9F8C-449657F012D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8E1382C-7222-4261-B587-B181A06FECD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03BBA65-25D8-45C9-A77A-EDFEC653745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F49F23E-471C-4741-A50C-D1DBB21F7F9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75CC710-AA96-4618-97C4-EF1F2A49072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CF049B0-9DFA-47B6-AEC3-1AC5FC63D93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1734C1C-5317-4B59-9A70-45ED045537E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0BE2B33-4DC0-4C6B-8B65-BE5F95CD975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DBBF3FF-8899-4F7D-BE82-58E74B9EC8D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EDE81C2-2EC9-4EEE-9F83-7B56B5F9E95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D587528-0352-4824-81D4-74F376A2404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0F568D3-D92F-4D5E-85C0-366049FAB4A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A6F1573-5BC3-459D-9134-9C6B506EC3C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7B8A884-1F0C-4168-9F82-A4ED023EF99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8E5960C-EC95-429A-96F3-F8C80983411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4200627-2860-4D78-A51B-DC73C4814E2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7E0AAB4-F3D0-4145-9A58-979AC2036A0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228FC09-821F-4CC2-A679-73E0080D196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AD8934D-3855-44FD-8C27-3AA2B9B5E9C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9C4EC55-00E5-4FD8-AA63-81FD83C7A6C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EA57E18-A349-42E8-81D1-6016D9A2CDA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F124275-DC66-4EFD-85D5-24B4701AD37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B0D1B9F-7760-4D5A-9C67-5F1464A58F4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592660C-9B90-48DB-B4D1-72252E01DAD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D28CBFA-AFD0-4D94-8A2A-E352DDB3D50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D4C5DA1-E3E2-4E57-9405-68C14F29F1B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2C0EA6B-51B0-4BCB-A3FB-49A05101514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60E87B6-27B0-493E-8BF8-0177DEC9096D}"/>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F5FA8729-8BE1-43BA-8E2B-08A52F3FA1D8}"/>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A86132B-C5BF-472C-A378-5D7241659E8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9404142-A644-4D44-B102-0AED875AD9E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DD0AFF5-B1A5-4D3F-935B-8839CFAAEF5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8C00C69-C98C-41EE-952F-156B93E9B5E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9787384B-B976-475E-9557-F6147F5D67A2}"/>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41D276D-602B-4CDC-BCEF-ACBF549911B1}"/>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4B99434-9F88-4E6F-9445-17B42CBFF0D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4E9A95C-94FC-4DC4-92B1-4F8D6F60EC4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9706DD6-5A58-43B3-8FE9-C77BA7F8B09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0BE7D6FD-6C79-44B0-A02E-BE67B74D1348}"/>
            </a:ext>
          </a:extLst>
        </xdr:cNvPr>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A32B9744-AD20-407F-8AB7-C999D8346263}"/>
            </a:ext>
          </a:extLst>
        </xdr:cNvPr>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6175BF3C-E5BB-4A77-B389-F84F0706EAB3}"/>
            </a:ext>
          </a:extLst>
        </xdr:cNvPr>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10ED3298-E353-4857-9CD6-7E4F1839FBDE}"/>
            </a:ext>
          </a:extLst>
        </xdr:cNvPr>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778309D2-0A1B-4E47-AECF-6A3D8B12ECFA}"/>
            </a:ext>
          </a:extLst>
        </xdr:cNvPr>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B9C99404-EF6F-49AC-B638-6324B30756DE}"/>
            </a:ext>
          </a:extLst>
        </xdr:cNvPr>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E340D478-C2BC-40D7-87D9-1C9CAC76139F}"/>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AFBA2202-3AF0-4B2D-9A01-7C399AFBC3D5}"/>
            </a:ext>
          </a:extLst>
        </xdr:cNvPr>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8CE7AF12-C734-4F9D-8AE8-FE5ED5782464}"/>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1DA6B429-C449-4E24-A8F0-9BA19422E82E}"/>
            </a:ext>
          </a:extLst>
        </xdr:cNvPr>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5F07B43A-F2ED-466C-A81C-055066644826}"/>
            </a:ext>
          </a:extLst>
        </xdr:cNvPr>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693A259-126A-4D7D-999C-B7B97BBAE91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23ED48B-B96B-4566-B1E7-6B2CBE6217B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92CA118-8F33-4999-AE59-D0A10519A32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3CC7A3A-188B-4A9A-8598-D3C0BC302FF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69133F1-3252-4970-8C58-645573D2EEC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137414</xdr:rowOff>
    </xdr:from>
    <xdr:to>
      <xdr:col>24</xdr:col>
      <xdr:colOff>114300</xdr:colOff>
      <xdr:row>36</xdr:row>
      <xdr:rowOff>67564</xdr:rowOff>
    </xdr:to>
    <xdr:sp macro="" textlink="">
      <xdr:nvSpPr>
        <xdr:cNvPr id="71" name="楕円 70">
          <a:extLst>
            <a:ext uri="{FF2B5EF4-FFF2-40B4-BE49-F238E27FC236}">
              <a16:creationId xmlns:a16="http://schemas.microsoft.com/office/drawing/2014/main" id="{5450582E-8ABD-4045-8DF3-5E561ED331C8}"/>
            </a:ext>
          </a:extLst>
        </xdr:cNvPr>
        <xdr:cNvSpPr/>
      </xdr:nvSpPr>
      <xdr:spPr>
        <a:xfrm>
          <a:off x="4584700" y="61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160291</xdr:rowOff>
    </xdr:from>
    <xdr:ext cx="405111" cy="259045"/>
    <xdr:sp macro="" textlink="">
      <xdr:nvSpPr>
        <xdr:cNvPr id="72" name="【道路】&#10;有形固定資産減価償却率該当値テキスト">
          <a:extLst>
            <a:ext uri="{FF2B5EF4-FFF2-40B4-BE49-F238E27FC236}">
              <a16:creationId xmlns:a16="http://schemas.microsoft.com/office/drawing/2014/main" id="{184207F4-B5D8-4A1F-AA98-3EEF450AC00A}"/>
            </a:ext>
          </a:extLst>
        </xdr:cNvPr>
        <xdr:cNvSpPr txBox="1"/>
      </xdr:nvSpPr>
      <xdr:spPr>
        <a:xfrm>
          <a:off x="4673600" y="598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105410</xdr:rowOff>
    </xdr:from>
    <xdr:to>
      <xdr:col>20</xdr:col>
      <xdr:colOff>38100</xdr:colOff>
      <xdr:row>36</xdr:row>
      <xdr:rowOff>35560</xdr:rowOff>
    </xdr:to>
    <xdr:sp macro="" textlink="">
      <xdr:nvSpPr>
        <xdr:cNvPr id="73" name="楕円 72">
          <a:extLst>
            <a:ext uri="{FF2B5EF4-FFF2-40B4-BE49-F238E27FC236}">
              <a16:creationId xmlns:a16="http://schemas.microsoft.com/office/drawing/2014/main" id="{60BFA5BA-6158-474B-B075-821A01B351B5}"/>
            </a:ext>
          </a:extLst>
        </xdr:cNvPr>
        <xdr:cNvSpPr/>
      </xdr:nvSpPr>
      <xdr:spPr>
        <a:xfrm>
          <a:off x="3746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156210</xdr:rowOff>
    </xdr:from>
    <xdr:to>
      <xdr:col>24</xdr:col>
      <xdr:colOff>63500</xdr:colOff>
      <xdr:row>36</xdr:row>
      <xdr:rowOff>16764</xdr:rowOff>
    </xdr:to>
    <xdr:cxnSp macro="">
      <xdr:nvCxnSpPr>
        <xdr:cNvPr id="74" name="直線コネクタ 73">
          <a:extLst>
            <a:ext uri="{FF2B5EF4-FFF2-40B4-BE49-F238E27FC236}">
              <a16:creationId xmlns:a16="http://schemas.microsoft.com/office/drawing/2014/main" id="{50BAC9C2-B602-4F7A-BBAD-CA58BDA863AE}"/>
            </a:ext>
          </a:extLst>
        </xdr:cNvPr>
        <xdr:cNvCxnSpPr/>
      </xdr:nvCxnSpPr>
      <xdr:spPr>
        <a:xfrm>
          <a:off x="3797300" y="61569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73406</xdr:rowOff>
    </xdr:from>
    <xdr:to>
      <xdr:col>15</xdr:col>
      <xdr:colOff>101600</xdr:colOff>
      <xdr:row>36</xdr:row>
      <xdr:rowOff>3556</xdr:rowOff>
    </xdr:to>
    <xdr:sp macro="" textlink="">
      <xdr:nvSpPr>
        <xdr:cNvPr id="75" name="楕円 74">
          <a:extLst>
            <a:ext uri="{FF2B5EF4-FFF2-40B4-BE49-F238E27FC236}">
              <a16:creationId xmlns:a16="http://schemas.microsoft.com/office/drawing/2014/main" id="{D8799A8B-DCA2-4DDB-9BE0-6FF18C5AC6AB}"/>
            </a:ext>
          </a:extLst>
        </xdr:cNvPr>
        <xdr:cNvSpPr/>
      </xdr:nvSpPr>
      <xdr:spPr>
        <a:xfrm>
          <a:off x="2857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124206</xdr:rowOff>
    </xdr:from>
    <xdr:to>
      <xdr:col>19</xdr:col>
      <xdr:colOff>177800</xdr:colOff>
      <xdr:row>35</xdr:row>
      <xdr:rowOff>156210</xdr:rowOff>
    </xdr:to>
    <xdr:cxnSp macro="">
      <xdr:nvCxnSpPr>
        <xdr:cNvPr id="76" name="直線コネクタ 75">
          <a:extLst>
            <a:ext uri="{FF2B5EF4-FFF2-40B4-BE49-F238E27FC236}">
              <a16:creationId xmlns:a16="http://schemas.microsoft.com/office/drawing/2014/main" id="{57049264-6167-42C9-8814-16346BEAE1C5}"/>
            </a:ext>
          </a:extLst>
        </xdr:cNvPr>
        <xdr:cNvCxnSpPr/>
      </xdr:nvCxnSpPr>
      <xdr:spPr>
        <a:xfrm>
          <a:off x="2908300" y="61249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43688</xdr:rowOff>
    </xdr:from>
    <xdr:to>
      <xdr:col>10</xdr:col>
      <xdr:colOff>165100</xdr:colOff>
      <xdr:row>35</xdr:row>
      <xdr:rowOff>145288</xdr:rowOff>
    </xdr:to>
    <xdr:sp macro="" textlink="">
      <xdr:nvSpPr>
        <xdr:cNvPr id="77" name="楕円 76">
          <a:extLst>
            <a:ext uri="{FF2B5EF4-FFF2-40B4-BE49-F238E27FC236}">
              <a16:creationId xmlns:a16="http://schemas.microsoft.com/office/drawing/2014/main" id="{A7338222-253B-44F3-A450-EE915A2DB8A6}"/>
            </a:ext>
          </a:extLst>
        </xdr:cNvPr>
        <xdr:cNvSpPr/>
      </xdr:nvSpPr>
      <xdr:spPr>
        <a:xfrm>
          <a:off x="1968500" y="60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94488</xdr:rowOff>
    </xdr:from>
    <xdr:to>
      <xdr:col>15</xdr:col>
      <xdr:colOff>50800</xdr:colOff>
      <xdr:row>35</xdr:row>
      <xdr:rowOff>124206</xdr:rowOff>
    </xdr:to>
    <xdr:cxnSp macro="">
      <xdr:nvCxnSpPr>
        <xdr:cNvPr id="78" name="直線コネクタ 77">
          <a:extLst>
            <a:ext uri="{FF2B5EF4-FFF2-40B4-BE49-F238E27FC236}">
              <a16:creationId xmlns:a16="http://schemas.microsoft.com/office/drawing/2014/main" id="{F7513481-866F-45B7-AA89-C7DDF9B00F8B}"/>
            </a:ext>
          </a:extLst>
        </xdr:cNvPr>
        <xdr:cNvCxnSpPr/>
      </xdr:nvCxnSpPr>
      <xdr:spPr>
        <a:xfrm>
          <a:off x="2019300" y="609523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11684</xdr:rowOff>
    </xdr:from>
    <xdr:to>
      <xdr:col>6</xdr:col>
      <xdr:colOff>38100</xdr:colOff>
      <xdr:row>35</xdr:row>
      <xdr:rowOff>113284</xdr:rowOff>
    </xdr:to>
    <xdr:sp macro="" textlink="">
      <xdr:nvSpPr>
        <xdr:cNvPr id="79" name="楕円 78">
          <a:extLst>
            <a:ext uri="{FF2B5EF4-FFF2-40B4-BE49-F238E27FC236}">
              <a16:creationId xmlns:a16="http://schemas.microsoft.com/office/drawing/2014/main" id="{28D72090-E913-45B7-B977-3CB2786EDCE4}"/>
            </a:ext>
          </a:extLst>
        </xdr:cNvPr>
        <xdr:cNvSpPr/>
      </xdr:nvSpPr>
      <xdr:spPr>
        <a:xfrm>
          <a:off x="1079500" y="601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62484</xdr:rowOff>
    </xdr:from>
    <xdr:to>
      <xdr:col>10</xdr:col>
      <xdr:colOff>114300</xdr:colOff>
      <xdr:row>35</xdr:row>
      <xdr:rowOff>94488</xdr:rowOff>
    </xdr:to>
    <xdr:cxnSp macro="">
      <xdr:nvCxnSpPr>
        <xdr:cNvPr id="80" name="直線コネクタ 79">
          <a:extLst>
            <a:ext uri="{FF2B5EF4-FFF2-40B4-BE49-F238E27FC236}">
              <a16:creationId xmlns:a16="http://schemas.microsoft.com/office/drawing/2014/main" id="{E06877D1-DB12-4DB7-8626-0FB74545AA42}"/>
            </a:ext>
          </a:extLst>
        </xdr:cNvPr>
        <xdr:cNvCxnSpPr/>
      </xdr:nvCxnSpPr>
      <xdr:spPr>
        <a:xfrm>
          <a:off x="1130300" y="606323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E6354A36-F48A-41FF-8FE5-F5A0126A0597}"/>
            </a:ext>
          </a:extLst>
        </xdr:cNvPr>
        <xdr:cNvSpPr txBox="1"/>
      </xdr:nvSpPr>
      <xdr:spPr>
        <a:xfrm>
          <a:off x="3582044"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9DAA3D6E-DAA3-43A6-BCCE-388EAF2C8E15}"/>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4A5F1069-4CBA-41FE-82A2-470A59B8CC44}"/>
            </a:ext>
          </a:extLst>
        </xdr:cNvPr>
        <xdr:cNvSpPr txBox="1"/>
      </xdr:nvSpPr>
      <xdr:spPr>
        <a:xfrm>
          <a:off x="1816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DD0998D9-3C8C-43F5-9F4C-9D15AD083580}"/>
            </a:ext>
          </a:extLst>
        </xdr:cNvPr>
        <xdr:cNvSpPr txBox="1"/>
      </xdr:nvSpPr>
      <xdr:spPr>
        <a:xfrm>
          <a:off x="927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52087</xdr:rowOff>
    </xdr:from>
    <xdr:ext cx="405111" cy="259045"/>
    <xdr:sp macro="" textlink="">
      <xdr:nvSpPr>
        <xdr:cNvPr id="85" name="n_1mainValue【道路】&#10;有形固定資産減価償却率">
          <a:extLst>
            <a:ext uri="{FF2B5EF4-FFF2-40B4-BE49-F238E27FC236}">
              <a16:creationId xmlns:a16="http://schemas.microsoft.com/office/drawing/2014/main" id="{9E76A360-6025-4325-BFC5-B0E027B16A53}"/>
            </a:ext>
          </a:extLst>
        </xdr:cNvPr>
        <xdr:cNvSpPr txBox="1"/>
      </xdr:nvSpPr>
      <xdr:spPr>
        <a:xfrm>
          <a:off x="35820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20083</xdr:rowOff>
    </xdr:from>
    <xdr:ext cx="405111" cy="259045"/>
    <xdr:sp macro="" textlink="">
      <xdr:nvSpPr>
        <xdr:cNvPr id="86" name="n_2mainValue【道路】&#10;有形固定資産減価償却率">
          <a:extLst>
            <a:ext uri="{FF2B5EF4-FFF2-40B4-BE49-F238E27FC236}">
              <a16:creationId xmlns:a16="http://schemas.microsoft.com/office/drawing/2014/main" id="{5BD6189A-D505-4CD3-89D6-6955CAFF744C}"/>
            </a:ext>
          </a:extLst>
        </xdr:cNvPr>
        <xdr:cNvSpPr txBox="1"/>
      </xdr:nvSpPr>
      <xdr:spPr>
        <a:xfrm>
          <a:off x="2705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161815</xdr:rowOff>
    </xdr:from>
    <xdr:ext cx="405111" cy="259045"/>
    <xdr:sp macro="" textlink="">
      <xdr:nvSpPr>
        <xdr:cNvPr id="87" name="n_3mainValue【道路】&#10;有形固定資産減価償却率">
          <a:extLst>
            <a:ext uri="{FF2B5EF4-FFF2-40B4-BE49-F238E27FC236}">
              <a16:creationId xmlns:a16="http://schemas.microsoft.com/office/drawing/2014/main" id="{7AC52718-6810-4B00-875A-A9928BBB8692}"/>
            </a:ext>
          </a:extLst>
        </xdr:cNvPr>
        <xdr:cNvSpPr txBox="1"/>
      </xdr:nvSpPr>
      <xdr:spPr>
        <a:xfrm>
          <a:off x="1816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129811</xdr:rowOff>
    </xdr:from>
    <xdr:ext cx="405111" cy="259045"/>
    <xdr:sp macro="" textlink="">
      <xdr:nvSpPr>
        <xdr:cNvPr id="88" name="n_4mainValue【道路】&#10;有形固定資産減価償却率">
          <a:extLst>
            <a:ext uri="{FF2B5EF4-FFF2-40B4-BE49-F238E27FC236}">
              <a16:creationId xmlns:a16="http://schemas.microsoft.com/office/drawing/2014/main" id="{69BD2606-C315-4613-AE66-485362480007}"/>
            </a:ext>
          </a:extLst>
        </xdr:cNvPr>
        <xdr:cNvSpPr txBox="1"/>
      </xdr:nvSpPr>
      <xdr:spPr>
        <a:xfrm>
          <a:off x="927744" y="57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30536A7-A0CA-44F5-AE59-34F5959C498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778F926-29A3-43BE-9BC6-9B877ADC82E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6B5935C-0E02-4200-9CAC-3E5D3956EC3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F27945B-7846-4F38-9ED0-3B66CFB6F55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741FB0F-67E6-47FE-94B7-223ECB2F088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29EE392-6603-4CD9-B437-BD9B413ECC2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FFEDA51-8131-48AF-B204-78B9DCA919A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96BA2C8-6C88-4D03-8B80-5F8B0ABF201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DF7E1D6-0471-4127-B17B-E8A90574A7A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2FA2123-EF78-430C-A6FA-1DF6A93DDCB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9AE595C6-2BDC-4C12-BD51-2B8A200D37E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717D81DF-5818-467B-8D8D-8BC24CDE98A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7690F99C-5A2E-4B17-B919-D0330D78611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9440F271-5D20-43AC-BBC2-76EC3C18ED5E}"/>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F584C5E5-F365-4AFC-AC5A-AB7B7DF0CA9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3CFBCEFF-D3DC-4CAE-BF13-3BFFD9CB9E68}"/>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8774A70B-1549-477B-83EF-5EA805FF2BC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B127D81B-DDDD-418F-A704-C6BB0A3B2CF8}"/>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F3CEA5F7-CADE-474A-8F5A-CB0964B3437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E6D25153-50B7-45F4-AA34-65968DA803F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7D814A31-34BD-4E8D-98B5-054AB3A75E1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4A51E776-ADA0-4A38-A6E3-E82DE7CD1F39}"/>
            </a:ext>
          </a:extLst>
        </xdr:cNvPr>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0F361AF9-1906-4878-A5AF-0B35FBBE44EE}"/>
            </a:ext>
          </a:extLst>
        </xdr:cNvPr>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EDAF75FB-8A83-4155-8525-CA33D2158796}"/>
            </a:ext>
          </a:extLst>
        </xdr:cNvPr>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71AD2180-BFA1-44D5-8C2F-4C1EB3738151}"/>
            </a:ext>
          </a:extLst>
        </xdr:cNvPr>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58BFEE9D-FC3E-4C8F-9A61-0EC2F6764E07}"/>
            </a:ext>
          </a:extLst>
        </xdr:cNvPr>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a:extLst>
            <a:ext uri="{FF2B5EF4-FFF2-40B4-BE49-F238E27FC236}">
              <a16:creationId xmlns:a16="http://schemas.microsoft.com/office/drawing/2014/main" id="{A8CC2F86-2EAB-4AF8-ACF4-9E33698DD412}"/>
            </a:ext>
          </a:extLst>
        </xdr:cNvPr>
        <xdr:cNvSpPr txBox="1"/>
      </xdr:nvSpPr>
      <xdr:spPr>
        <a:xfrm>
          <a:off x="10515600" y="6549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635CEB94-1FEF-4A69-9B87-63679B0A9AAB}"/>
            </a:ext>
          </a:extLst>
        </xdr:cNvPr>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56A94073-4527-457C-99AD-3C43F4DF66E0}"/>
            </a:ext>
          </a:extLst>
        </xdr:cNvPr>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93A04554-8073-47A3-8888-97FD2354F138}"/>
            </a:ext>
          </a:extLst>
        </xdr:cNvPr>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CEC94D40-1B50-4BBA-8792-32BEA308A1F3}"/>
            </a:ext>
          </a:extLst>
        </xdr:cNvPr>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5640C7D6-ED95-483F-817D-F413D6FFD6DD}"/>
            </a:ext>
          </a:extLst>
        </xdr:cNvPr>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3442104-2E65-46F6-AEF9-8517124D0A4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7E5A878-D9C4-4DE4-B270-078ABFE0DBC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EA9A03D-7881-4DB5-AC68-DC2D5480C54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8B4AD8C-3EAB-434E-9304-9A93031ABA5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6CC7069-7F83-4089-8A6D-81C463BB047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8027</xdr:rowOff>
    </xdr:from>
    <xdr:to>
      <xdr:col>55</xdr:col>
      <xdr:colOff>50800</xdr:colOff>
      <xdr:row>38</xdr:row>
      <xdr:rowOff>109627</xdr:rowOff>
    </xdr:to>
    <xdr:sp macro="" textlink="">
      <xdr:nvSpPr>
        <xdr:cNvPr id="126" name="楕円 125">
          <a:extLst>
            <a:ext uri="{FF2B5EF4-FFF2-40B4-BE49-F238E27FC236}">
              <a16:creationId xmlns:a16="http://schemas.microsoft.com/office/drawing/2014/main" id="{AA855D97-740E-4F77-9289-93882113594A}"/>
            </a:ext>
          </a:extLst>
        </xdr:cNvPr>
        <xdr:cNvSpPr/>
      </xdr:nvSpPr>
      <xdr:spPr>
        <a:xfrm>
          <a:off x="10426700" y="652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30903</xdr:rowOff>
    </xdr:from>
    <xdr:ext cx="469744" cy="259045"/>
    <xdr:sp macro="" textlink="">
      <xdr:nvSpPr>
        <xdr:cNvPr id="127" name="【道路】&#10;一人当たり延長該当値テキスト">
          <a:extLst>
            <a:ext uri="{FF2B5EF4-FFF2-40B4-BE49-F238E27FC236}">
              <a16:creationId xmlns:a16="http://schemas.microsoft.com/office/drawing/2014/main" id="{0F8F6A10-C216-4EBE-8662-30A0A83DA962}"/>
            </a:ext>
          </a:extLst>
        </xdr:cNvPr>
        <xdr:cNvSpPr txBox="1"/>
      </xdr:nvSpPr>
      <xdr:spPr>
        <a:xfrm>
          <a:off x="10515600" y="637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xdr:rowOff>
    </xdr:from>
    <xdr:to>
      <xdr:col>50</xdr:col>
      <xdr:colOff>165100</xdr:colOff>
      <xdr:row>38</xdr:row>
      <xdr:rowOff>110998</xdr:rowOff>
    </xdr:to>
    <xdr:sp macro="" textlink="">
      <xdr:nvSpPr>
        <xdr:cNvPr id="128" name="楕円 127">
          <a:extLst>
            <a:ext uri="{FF2B5EF4-FFF2-40B4-BE49-F238E27FC236}">
              <a16:creationId xmlns:a16="http://schemas.microsoft.com/office/drawing/2014/main" id="{243D3218-9C91-421C-8469-9776F87F4870}"/>
            </a:ext>
          </a:extLst>
        </xdr:cNvPr>
        <xdr:cNvSpPr/>
      </xdr:nvSpPr>
      <xdr:spPr>
        <a:xfrm>
          <a:off x="9588500" y="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58827</xdr:rowOff>
    </xdr:from>
    <xdr:to>
      <xdr:col>55</xdr:col>
      <xdr:colOff>0</xdr:colOff>
      <xdr:row>38</xdr:row>
      <xdr:rowOff>60198</xdr:rowOff>
    </xdr:to>
    <xdr:cxnSp macro="">
      <xdr:nvCxnSpPr>
        <xdr:cNvPr id="129" name="直線コネクタ 128">
          <a:extLst>
            <a:ext uri="{FF2B5EF4-FFF2-40B4-BE49-F238E27FC236}">
              <a16:creationId xmlns:a16="http://schemas.microsoft.com/office/drawing/2014/main" id="{512FB605-282B-4300-A205-2239AE75CBDE}"/>
            </a:ext>
          </a:extLst>
        </xdr:cNvPr>
        <xdr:cNvCxnSpPr/>
      </xdr:nvCxnSpPr>
      <xdr:spPr>
        <a:xfrm flipV="1">
          <a:off x="9639300" y="6573927"/>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12416</xdr:rowOff>
    </xdr:from>
    <xdr:to>
      <xdr:col>46</xdr:col>
      <xdr:colOff>38100</xdr:colOff>
      <xdr:row>38</xdr:row>
      <xdr:rowOff>114016</xdr:rowOff>
    </xdr:to>
    <xdr:sp macro="" textlink="">
      <xdr:nvSpPr>
        <xdr:cNvPr id="130" name="楕円 129">
          <a:extLst>
            <a:ext uri="{FF2B5EF4-FFF2-40B4-BE49-F238E27FC236}">
              <a16:creationId xmlns:a16="http://schemas.microsoft.com/office/drawing/2014/main" id="{3F86D7E0-528A-4976-98FD-69145BF8F446}"/>
            </a:ext>
          </a:extLst>
        </xdr:cNvPr>
        <xdr:cNvSpPr/>
      </xdr:nvSpPr>
      <xdr:spPr>
        <a:xfrm>
          <a:off x="8699500" y="652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60198</xdr:rowOff>
    </xdr:from>
    <xdr:to>
      <xdr:col>50</xdr:col>
      <xdr:colOff>114300</xdr:colOff>
      <xdr:row>38</xdr:row>
      <xdr:rowOff>63216</xdr:rowOff>
    </xdr:to>
    <xdr:cxnSp macro="">
      <xdr:nvCxnSpPr>
        <xdr:cNvPr id="131" name="直線コネクタ 130">
          <a:extLst>
            <a:ext uri="{FF2B5EF4-FFF2-40B4-BE49-F238E27FC236}">
              <a16:creationId xmlns:a16="http://schemas.microsoft.com/office/drawing/2014/main" id="{04B1024D-43AD-4B1E-825E-5D68528BCC1E}"/>
            </a:ext>
          </a:extLst>
        </xdr:cNvPr>
        <xdr:cNvCxnSpPr/>
      </xdr:nvCxnSpPr>
      <xdr:spPr>
        <a:xfrm flipV="1">
          <a:off x="8750300" y="6575298"/>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17811</xdr:rowOff>
    </xdr:from>
    <xdr:to>
      <xdr:col>41</xdr:col>
      <xdr:colOff>101600</xdr:colOff>
      <xdr:row>38</xdr:row>
      <xdr:rowOff>119411</xdr:rowOff>
    </xdr:to>
    <xdr:sp macro="" textlink="">
      <xdr:nvSpPr>
        <xdr:cNvPr id="132" name="楕円 131">
          <a:extLst>
            <a:ext uri="{FF2B5EF4-FFF2-40B4-BE49-F238E27FC236}">
              <a16:creationId xmlns:a16="http://schemas.microsoft.com/office/drawing/2014/main" id="{9E47A829-33E4-4B26-B8E1-D307A081B41C}"/>
            </a:ext>
          </a:extLst>
        </xdr:cNvPr>
        <xdr:cNvSpPr/>
      </xdr:nvSpPr>
      <xdr:spPr>
        <a:xfrm>
          <a:off x="7810500" y="653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63216</xdr:rowOff>
    </xdr:from>
    <xdr:to>
      <xdr:col>45</xdr:col>
      <xdr:colOff>177800</xdr:colOff>
      <xdr:row>38</xdr:row>
      <xdr:rowOff>68611</xdr:rowOff>
    </xdr:to>
    <xdr:cxnSp macro="">
      <xdr:nvCxnSpPr>
        <xdr:cNvPr id="133" name="直線コネクタ 132">
          <a:extLst>
            <a:ext uri="{FF2B5EF4-FFF2-40B4-BE49-F238E27FC236}">
              <a16:creationId xmlns:a16="http://schemas.microsoft.com/office/drawing/2014/main" id="{691E9E6E-EC39-43ED-8E8D-E1E181EC5C51}"/>
            </a:ext>
          </a:extLst>
        </xdr:cNvPr>
        <xdr:cNvCxnSpPr/>
      </xdr:nvCxnSpPr>
      <xdr:spPr>
        <a:xfrm flipV="1">
          <a:off x="7861300" y="6578316"/>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19639</xdr:rowOff>
    </xdr:from>
    <xdr:to>
      <xdr:col>36</xdr:col>
      <xdr:colOff>165100</xdr:colOff>
      <xdr:row>38</xdr:row>
      <xdr:rowOff>121239</xdr:rowOff>
    </xdr:to>
    <xdr:sp macro="" textlink="">
      <xdr:nvSpPr>
        <xdr:cNvPr id="134" name="楕円 133">
          <a:extLst>
            <a:ext uri="{FF2B5EF4-FFF2-40B4-BE49-F238E27FC236}">
              <a16:creationId xmlns:a16="http://schemas.microsoft.com/office/drawing/2014/main" id="{53DD2CA7-DEC4-44A0-B78E-9BD8D68C7C83}"/>
            </a:ext>
          </a:extLst>
        </xdr:cNvPr>
        <xdr:cNvSpPr/>
      </xdr:nvSpPr>
      <xdr:spPr>
        <a:xfrm>
          <a:off x="6921500" y="653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68611</xdr:rowOff>
    </xdr:from>
    <xdr:to>
      <xdr:col>41</xdr:col>
      <xdr:colOff>50800</xdr:colOff>
      <xdr:row>38</xdr:row>
      <xdr:rowOff>70439</xdr:rowOff>
    </xdr:to>
    <xdr:cxnSp macro="">
      <xdr:nvCxnSpPr>
        <xdr:cNvPr id="135" name="直線コネクタ 134">
          <a:extLst>
            <a:ext uri="{FF2B5EF4-FFF2-40B4-BE49-F238E27FC236}">
              <a16:creationId xmlns:a16="http://schemas.microsoft.com/office/drawing/2014/main" id="{C92AEE86-DDA2-4F6A-812F-B19C774397BB}"/>
            </a:ext>
          </a:extLst>
        </xdr:cNvPr>
        <xdr:cNvCxnSpPr/>
      </xdr:nvCxnSpPr>
      <xdr:spPr>
        <a:xfrm flipV="1">
          <a:off x="6972300" y="6583711"/>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a:extLst>
            <a:ext uri="{FF2B5EF4-FFF2-40B4-BE49-F238E27FC236}">
              <a16:creationId xmlns:a16="http://schemas.microsoft.com/office/drawing/2014/main" id="{4E626EE6-2EA8-48C6-BA72-23DAE81DC0D9}"/>
            </a:ext>
          </a:extLst>
        </xdr:cNvPr>
        <xdr:cNvSpPr txBox="1"/>
      </xdr:nvSpPr>
      <xdr:spPr>
        <a:xfrm>
          <a:off x="9391727" y="66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a:extLst>
            <a:ext uri="{FF2B5EF4-FFF2-40B4-BE49-F238E27FC236}">
              <a16:creationId xmlns:a16="http://schemas.microsoft.com/office/drawing/2014/main" id="{D5018B9E-5883-4CDB-8FE0-17BB992FA90B}"/>
            </a:ext>
          </a:extLst>
        </xdr:cNvPr>
        <xdr:cNvSpPr txBox="1"/>
      </xdr:nvSpPr>
      <xdr:spPr>
        <a:xfrm>
          <a:off x="8515427" y="667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a:extLst>
            <a:ext uri="{FF2B5EF4-FFF2-40B4-BE49-F238E27FC236}">
              <a16:creationId xmlns:a16="http://schemas.microsoft.com/office/drawing/2014/main" id="{2B031000-083D-4D0C-AC3E-77544BE84754}"/>
            </a:ext>
          </a:extLst>
        </xdr:cNvPr>
        <xdr:cNvSpPr txBox="1"/>
      </xdr:nvSpPr>
      <xdr:spPr>
        <a:xfrm>
          <a:off x="7626427" y="668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39" name="n_4aveValue【道路】&#10;一人当たり延長">
          <a:extLst>
            <a:ext uri="{FF2B5EF4-FFF2-40B4-BE49-F238E27FC236}">
              <a16:creationId xmlns:a16="http://schemas.microsoft.com/office/drawing/2014/main" id="{5B4615BF-D5BF-48FD-B0CF-86EF6C07BBDE}"/>
            </a:ext>
          </a:extLst>
        </xdr:cNvPr>
        <xdr:cNvSpPr txBox="1"/>
      </xdr:nvSpPr>
      <xdr:spPr>
        <a:xfrm>
          <a:off x="6737427" y="667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127525</xdr:rowOff>
    </xdr:from>
    <xdr:ext cx="469744" cy="259045"/>
    <xdr:sp macro="" textlink="">
      <xdr:nvSpPr>
        <xdr:cNvPr id="140" name="n_1mainValue【道路】&#10;一人当たり延長">
          <a:extLst>
            <a:ext uri="{FF2B5EF4-FFF2-40B4-BE49-F238E27FC236}">
              <a16:creationId xmlns:a16="http://schemas.microsoft.com/office/drawing/2014/main" id="{E98CE5E5-5F5C-4BAF-8131-49100A9B4E68}"/>
            </a:ext>
          </a:extLst>
        </xdr:cNvPr>
        <xdr:cNvSpPr txBox="1"/>
      </xdr:nvSpPr>
      <xdr:spPr>
        <a:xfrm>
          <a:off x="9391727" y="62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130543</xdr:rowOff>
    </xdr:from>
    <xdr:ext cx="469744" cy="259045"/>
    <xdr:sp macro="" textlink="">
      <xdr:nvSpPr>
        <xdr:cNvPr id="141" name="n_2mainValue【道路】&#10;一人当たり延長">
          <a:extLst>
            <a:ext uri="{FF2B5EF4-FFF2-40B4-BE49-F238E27FC236}">
              <a16:creationId xmlns:a16="http://schemas.microsoft.com/office/drawing/2014/main" id="{C9A43BD9-1D24-4F6B-9E02-5D3AEFB9B0C4}"/>
            </a:ext>
          </a:extLst>
        </xdr:cNvPr>
        <xdr:cNvSpPr txBox="1"/>
      </xdr:nvSpPr>
      <xdr:spPr>
        <a:xfrm>
          <a:off x="8515427" y="630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135938</xdr:rowOff>
    </xdr:from>
    <xdr:ext cx="469744" cy="259045"/>
    <xdr:sp macro="" textlink="">
      <xdr:nvSpPr>
        <xdr:cNvPr id="142" name="n_3mainValue【道路】&#10;一人当たり延長">
          <a:extLst>
            <a:ext uri="{FF2B5EF4-FFF2-40B4-BE49-F238E27FC236}">
              <a16:creationId xmlns:a16="http://schemas.microsoft.com/office/drawing/2014/main" id="{08D01138-ACEF-421C-A1E4-B6DA28090822}"/>
            </a:ext>
          </a:extLst>
        </xdr:cNvPr>
        <xdr:cNvSpPr txBox="1"/>
      </xdr:nvSpPr>
      <xdr:spPr>
        <a:xfrm>
          <a:off x="7626427" y="630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137766</xdr:rowOff>
    </xdr:from>
    <xdr:ext cx="469744" cy="259045"/>
    <xdr:sp macro="" textlink="">
      <xdr:nvSpPr>
        <xdr:cNvPr id="143" name="n_4mainValue【道路】&#10;一人当たり延長">
          <a:extLst>
            <a:ext uri="{FF2B5EF4-FFF2-40B4-BE49-F238E27FC236}">
              <a16:creationId xmlns:a16="http://schemas.microsoft.com/office/drawing/2014/main" id="{A682058F-D1DE-4946-94C7-1A59EDA92B97}"/>
            </a:ext>
          </a:extLst>
        </xdr:cNvPr>
        <xdr:cNvSpPr txBox="1"/>
      </xdr:nvSpPr>
      <xdr:spPr>
        <a:xfrm>
          <a:off x="6737427" y="630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829E350C-48FA-4A54-9E9D-E1D74FE7621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4DBF233B-C007-440E-B2F7-AFE6DD1327E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90468418-8A32-40FA-BDD3-FFD0AD754CB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6059466C-E2D1-41FF-9073-6A49B820088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74794AD0-540C-476A-B0E8-8479C2EB877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E7D0AC3F-0A35-4520-A41C-60A4ABDF122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E5F00600-B7BA-4024-A3B1-1EB3FED9788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CD4445BD-EA39-4EB1-BC47-C73B588E8A8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3A4662FC-9EB2-41B4-AEED-7FE727EFC0E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3193D1EB-DA53-468F-890C-144898CB62C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87A0411E-E9B0-40C0-A273-F39D39B530E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653946B8-416A-4F77-8C28-A484E180037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454DAA1F-BB2A-4CC3-8102-54D3037E0E9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89681253-5E98-4E0B-B934-E1A7CA67807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0F728F14-DF29-45F0-9A70-36D380A49D1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9E58EB07-F537-46A5-AAF3-9F9C4065C3A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52CEF32C-F516-47E4-8CA8-4C822E07CC0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0E58BE33-089D-4B80-BA47-C7AD628F47D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40DB6552-7AB4-439E-874C-2FC28AC0F1D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92AD6A8F-6DA1-47E9-B4A7-2E407545700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0918F9E0-7898-44A9-9AC1-E7E518B53DE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48F2774B-F9EB-4A7E-B095-3CA72B4F666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42396A06-C949-4EAD-AD68-B68FE31EF36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D566C8A1-5DF9-4A2E-8A67-0209A8E8C72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164C49B0-1B17-4A06-8E61-90C378176FA8}"/>
            </a:ext>
          </a:extLst>
        </xdr:cNvPr>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362A65DE-4AA8-4CA4-A941-140C534A45F4}"/>
            </a:ext>
          </a:extLst>
        </xdr:cNvPr>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1A635C7D-3CAD-42AC-8A85-8D2EA4EBD24B}"/>
            </a:ext>
          </a:extLst>
        </xdr:cNvPr>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9D620CAE-AF5D-4B5C-B8D5-CA4C043C9E0A}"/>
            </a:ext>
          </a:extLst>
        </xdr:cNvPr>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E60B9AE8-62A9-4276-8C01-BB0D7A3107AC}"/>
            </a:ext>
          </a:extLst>
        </xdr:cNvPr>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CEEF6F1D-8C26-4666-A3BF-09011620E954}"/>
            </a:ext>
          </a:extLst>
        </xdr:cNvPr>
        <xdr:cNvSpPr txBox="1"/>
      </xdr:nvSpPr>
      <xdr:spPr>
        <a:xfrm>
          <a:off x="4673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5BA31444-A4BA-427D-A586-04800FC58583}"/>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B01AB664-19D4-4901-929D-9795F46B50FD}"/>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978202B3-DE0D-4F51-BDD3-EAE61E5D9E91}"/>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C9579B54-FEFA-454C-9AA6-25D96BE279AC}"/>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CA074496-29A3-44F6-8A5D-3BC0C2AB50DA}"/>
            </a:ext>
          </a:extLst>
        </xdr:cNvPr>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8BAC8D48-8800-4363-AE2D-651ED7B4885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7B12754-ED9B-462E-8A5B-6D95C276A47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42994DF-9F28-4C49-B277-E62D366AAC8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61700F6-1154-490F-80E6-BAFCB8EB6C7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78C524E-F24A-4215-BEC9-7C8169E6A4B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154940</xdr:rowOff>
    </xdr:from>
    <xdr:to>
      <xdr:col>24</xdr:col>
      <xdr:colOff>114300</xdr:colOff>
      <xdr:row>60</xdr:row>
      <xdr:rowOff>85090</xdr:rowOff>
    </xdr:to>
    <xdr:sp macro="" textlink="">
      <xdr:nvSpPr>
        <xdr:cNvPr id="184" name="楕円 183">
          <a:extLst>
            <a:ext uri="{FF2B5EF4-FFF2-40B4-BE49-F238E27FC236}">
              <a16:creationId xmlns:a16="http://schemas.microsoft.com/office/drawing/2014/main" id="{25691A50-0294-4DB5-A067-C3B8DF31E72F}"/>
            </a:ext>
          </a:extLst>
        </xdr:cNvPr>
        <xdr:cNvSpPr/>
      </xdr:nvSpPr>
      <xdr:spPr>
        <a:xfrm>
          <a:off x="4584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6367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033D09C8-9E9E-4431-9938-14340E8DF776}"/>
            </a:ext>
          </a:extLst>
        </xdr:cNvPr>
        <xdr:cNvSpPr txBox="1"/>
      </xdr:nvSpPr>
      <xdr:spPr>
        <a:xfrm>
          <a:off x="4673600"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126365</xdr:rowOff>
    </xdr:from>
    <xdr:to>
      <xdr:col>20</xdr:col>
      <xdr:colOff>38100</xdr:colOff>
      <xdr:row>60</xdr:row>
      <xdr:rowOff>56515</xdr:rowOff>
    </xdr:to>
    <xdr:sp macro="" textlink="">
      <xdr:nvSpPr>
        <xdr:cNvPr id="186" name="楕円 185">
          <a:extLst>
            <a:ext uri="{FF2B5EF4-FFF2-40B4-BE49-F238E27FC236}">
              <a16:creationId xmlns:a16="http://schemas.microsoft.com/office/drawing/2014/main" id="{766A8D47-858F-45B6-B960-8CEC778A015C}"/>
            </a:ext>
          </a:extLst>
        </xdr:cNvPr>
        <xdr:cNvSpPr/>
      </xdr:nvSpPr>
      <xdr:spPr>
        <a:xfrm>
          <a:off x="3746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xdr:rowOff>
    </xdr:from>
    <xdr:to>
      <xdr:col>24</xdr:col>
      <xdr:colOff>63500</xdr:colOff>
      <xdr:row>60</xdr:row>
      <xdr:rowOff>34290</xdr:rowOff>
    </xdr:to>
    <xdr:cxnSp macro="">
      <xdr:nvCxnSpPr>
        <xdr:cNvPr id="187" name="直線コネクタ 186">
          <a:extLst>
            <a:ext uri="{FF2B5EF4-FFF2-40B4-BE49-F238E27FC236}">
              <a16:creationId xmlns:a16="http://schemas.microsoft.com/office/drawing/2014/main" id="{AF8E3954-A955-40AB-A8E5-02898A0CAB40}"/>
            </a:ext>
          </a:extLst>
        </xdr:cNvPr>
        <xdr:cNvCxnSpPr/>
      </xdr:nvCxnSpPr>
      <xdr:spPr>
        <a:xfrm>
          <a:off x="3797300" y="1029271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99695</xdr:rowOff>
    </xdr:from>
    <xdr:to>
      <xdr:col>15</xdr:col>
      <xdr:colOff>101600</xdr:colOff>
      <xdr:row>60</xdr:row>
      <xdr:rowOff>29845</xdr:rowOff>
    </xdr:to>
    <xdr:sp macro="" textlink="">
      <xdr:nvSpPr>
        <xdr:cNvPr id="188" name="楕円 187">
          <a:extLst>
            <a:ext uri="{FF2B5EF4-FFF2-40B4-BE49-F238E27FC236}">
              <a16:creationId xmlns:a16="http://schemas.microsoft.com/office/drawing/2014/main" id="{6DB898EB-94EF-42D0-9CBA-0C641027194E}"/>
            </a:ext>
          </a:extLst>
        </xdr:cNvPr>
        <xdr:cNvSpPr/>
      </xdr:nvSpPr>
      <xdr:spPr>
        <a:xfrm>
          <a:off x="2857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150495</xdr:rowOff>
    </xdr:from>
    <xdr:to>
      <xdr:col>19</xdr:col>
      <xdr:colOff>177800</xdr:colOff>
      <xdr:row>60</xdr:row>
      <xdr:rowOff>5715</xdr:rowOff>
    </xdr:to>
    <xdr:cxnSp macro="">
      <xdr:nvCxnSpPr>
        <xdr:cNvPr id="189" name="直線コネクタ 188">
          <a:extLst>
            <a:ext uri="{FF2B5EF4-FFF2-40B4-BE49-F238E27FC236}">
              <a16:creationId xmlns:a16="http://schemas.microsoft.com/office/drawing/2014/main" id="{78AA88F7-083E-4D90-90F4-959A5F6C75A1}"/>
            </a:ext>
          </a:extLst>
        </xdr:cNvPr>
        <xdr:cNvCxnSpPr/>
      </xdr:nvCxnSpPr>
      <xdr:spPr>
        <a:xfrm>
          <a:off x="2908300" y="102660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71120</xdr:rowOff>
    </xdr:from>
    <xdr:to>
      <xdr:col>10</xdr:col>
      <xdr:colOff>165100</xdr:colOff>
      <xdr:row>60</xdr:row>
      <xdr:rowOff>1270</xdr:rowOff>
    </xdr:to>
    <xdr:sp macro="" textlink="">
      <xdr:nvSpPr>
        <xdr:cNvPr id="190" name="楕円 189">
          <a:extLst>
            <a:ext uri="{FF2B5EF4-FFF2-40B4-BE49-F238E27FC236}">
              <a16:creationId xmlns:a16="http://schemas.microsoft.com/office/drawing/2014/main" id="{358ED693-66EB-4CB2-9A4A-96FEC7F6BE2A}"/>
            </a:ext>
          </a:extLst>
        </xdr:cNvPr>
        <xdr:cNvSpPr/>
      </xdr:nvSpPr>
      <xdr:spPr>
        <a:xfrm>
          <a:off x="1968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121920</xdr:rowOff>
    </xdr:from>
    <xdr:to>
      <xdr:col>15</xdr:col>
      <xdr:colOff>50800</xdr:colOff>
      <xdr:row>59</xdr:row>
      <xdr:rowOff>150495</xdr:rowOff>
    </xdr:to>
    <xdr:cxnSp macro="">
      <xdr:nvCxnSpPr>
        <xdr:cNvPr id="191" name="直線コネクタ 190">
          <a:extLst>
            <a:ext uri="{FF2B5EF4-FFF2-40B4-BE49-F238E27FC236}">
              <a16:creationId xmlns:a16="http://schemas.microsoft.com/office/drawing/2014/main" id="{A5524243-C717-4EF3-8E36-6DE9EC376C87}"/>
            </a:ext>
          </a:extLst>
        </xdr:cNvPr>
        <xdr:cNvCxnSpPr/>
      </xdr:nvCxnSpPr>
      <xdr:spPr>
        <a:xfrm>
          <a:off x="2019300" y="102374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53975</xdr:rowOff>
    </xdr:from>
    <xdr:to>
      <xdr:col>6</xdr:col>
      <xdr:colOff>38100</xdr:colOff>
      <xdr:row>59</xdr:row>
      <xdr:rowOff>155575</xdr:rowOff>
    </xdr:to>
    <xdr:sp macro="" textlink="">
      <xdr:nvSpPr>
        <xdr:cNvPr id="192" name="楕円 191">
          <a:extLst>
            <a:ext uri="{FF2B5EF4-FFF2-40B4-BE49-F238E27FC236}">
              <a16:creationId xmlns:a16="http://schemas.microsoft.com/office/drawing/2014/main" id="{7C79AC63-0D15-44CB-A3A9-F4EDFFEC0824}"/>
            </a:ext>
          </a:extLst>
        </xdr:cNvPr>
        <xdr:cNvSpPr/>
      </xdr:nvSpPr>
      <xdr:spPr>
        <a:xfrm>
          <a:off x="1079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104775</xdr:rowOff>
    </xdr:from>
    <xdr:to>
      <xdr:col>10</xdr:col>
      <xdr:colOff>114300</xdr:colOff>
      <xdr:row>59</xdr:row>
      <xdr:rowOff>121920</xdr:rowOff>
    </xdr:to>
    <xdr:cxnSp macro="">
      <xdr:nvCxnSpPr>
        <xdr:cNvPr id="193" name="直線コネクタ 192">
          <a:extLst>
            <a:ext uri="{FF2B5EF4-FFF2-40B4-BE49-F238E27FC236}">
              <a16:creationId xmlns:a16="http://schemas.microsoft.com/office/drawing/2014/main" id="{F72F720A-3D95-4110-BF76-8E0632BEEB94}"/>
            </a:ext>
          </a:extLst>
        </xdr:cNvPr>
        <xdr:cNvCxnSpPr/>
      </xdr:nvCxnSpPr>
      <xdr:spPr>
        <a:xfrm>
          <a:off x="1130300" y="102203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90FE55F4-9FEB-46A8-B112-0C6ABFBC2022}"/>
            </a:ext>
          </a:extLst>
        </xdr:cNvPr>
        <xdr:cNvSpPr txBox="1"/>
      </xdr:nvSpPr>
      <xdr:spPr>
        <a:xfrm>
          <a:off x="3582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315060F0-7032-4505-B1B4-5657B318C47A}"/>
            </a:ext>
          </a:extLst>
        </xdr:cNvPr>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C68B9D68-920B-4D46-9FFD-E0627519C089}"/>
            </a:ext>
          </a:extLst>
        </xdr:cNvPr>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47966566-5C54-480F-86E8-25AB72332057}"/>
            </a:ext>
          </a:extLst>
        </xdr:cNvPr>
        <xdr:cNvSpPr txBox="1"/>
      </xdr:nvSpPr>
      <xdr:spPr>
        <a:xfrm>
          <a:off x="927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73042</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8EA82E89-944E-4BBC-BFFD-D97C9471F9F4}"/>
            </a:ext>
          </a:extLst>
        </xdr:cNvPr>
        <xdr:cNvSpPr txBox="1"/>
      </xdr:nvSpPr>
      <xdr:spPr>
        <a:xfrm>
          <a:off x="35820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46372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CA8AEBDF-C094-4C77-9D36-24174792BCBF}"/>
            </a:ext>
          </a:extLst>
        </xdr:cNvPr>
        <xdr:cNvSpPr txBox="1"/>
      </xdr:nvSpPr>
      <xdr:spPr>
        <a:xfrm>
          <a:off x="2705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5E560068-3F60-4793-AF61-614A5CA4015D}"/>
            </a:ext>
          </a:extLst>
        </xdr:cNvPr>
        <xdr:cNvSpPr txBox="1"/>
      </xdr:nvSpPr>
      <xdr:spPr>
        <a:xfrm>
          <a:off x="1816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652</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8F579DFC-AF43-46E5-94F5-CAAA3D7B5CFA}"/>
            </a:ext>
          </a:extLst>
        </xdr:cNvPr>
        <xdr:cNvSpPr txBox="1"/>
      </xdr:nvSpPr>
      <xdr:spPr>
        <a:xfrm>
          <a:off x="927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A735DE4B-83D3-4308-B9E8-A08E51EC65F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4BAC28D4-32D2-4490-B3CF-06102E74AA7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61B0A26A-373A-4590-831C-BF9BCDA6B31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9F447EB4-B67D-46BC-B6BB-E3935083A98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03BD899A-D20F-4210-8B07-73962E89C7D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8FDD75E6-334B-447D-B0F3-AD6FA9924AB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4E13E40E-1C3C-4F6C-AD05-F484C0CAC0F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773D422E-7AB2-4483-93CE-693D92939E6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D987808A-1E3E-4C9C-8D7B-0FF55756853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3D9BAA80-8CC5-4653-A4E8-5BC9800349B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9AE638F0-351F-4E6D-B714-3A98B2BBFD7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64006B27-79E6-414A-888B-9A2F31C0313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A9946E9B-2352-4911-8F54-0CC21277EAC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8E51A4C4-01E5-48A9-992E-57028E1E591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8DF0E7DD-C386-4848-B176-D49739766EF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E0BA736B-B9CA-4E9C-A647-AB0378881978}"/>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E6186D69-95FC-4105-919E-18024D8E495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E97C8ACE-9C34-40C2-AF7F-7CDDF4CD95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F2F2196D-8F0E-4F8B-AD4B-C42364DA80A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0619D70F-FFD4-4B58-AA16-419B141F8748}"/>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101B414D-5685-458E-BAA9-0042F46EFAE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FEB6EEBE-F43F-4177-830E-95C4A477075C}"/>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D5AC2DDB-2546-4F28-AD4E-F785A053EA4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70CF141B-59A3-44BF-86BE-3D07B25D7F7C}"/>
            </a:ext>
          </a:extLst>
        </xdr:cNvPr>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48B16E69-0775-489E-876C-73722099ED44}"/>
            </a:ext>
          </a:extLst>
        </xdr:cNvPr>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C168D7EF-2A07-42EE-8550-CDF1582BA246}"/>
            </a:ext>
          </a:extLst>
        </xdr:cNvPr>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6D8F40AD-854D-4EC0-9637-9E42784FEABA}"/>
            </a:ext>
          </a:extLst>
        </xdr:cNvPr>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E73031CE-3264-40D8-BD72-11BC56621326}"/>
            </a:ext>
          </a:extLst>
        </xdr:cNvPr>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F78BF3EC-2CCB-4FCB-9B5E-FF1FCE0ED6FF}"/>
            </a:ext>
          </a:extLst>
        </xdr:cNvPr>
        <xdr:cNvSpPr txBox="1"/>
      </xdr:nvSpPr>
      <xdr:spPr>
        <a:xfrm>
          <a:off x="10515600" y="1059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796DECBE-B441-4776-9D64-F7EA119EAD45}"/>
            </a:ext>
          </a:extLst>
        </xdr:cNvPr>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13F62F90-3DAB-4281-A8D1-1D10B0EAB389}"/>
            </a:ext>
          </a:extLst>
        </xdr:cNvPr>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D5FAC8F5-2FAA-4F85-98FC-E47A4F2CF512}"/>
            </a:ext>
          </a:extLst>
        </xdr:cNvPr>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45BDC982-D7C6-4F52-85EC-5992E383496A}"/>
            </a:ext>
          </a:extLst>
        </xdr:cNvPr>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0845EC7C-1298-4A15-BEBD-89E5ECECFD5D}"/>
            </a:ext>
          </a:extLst>
        </xdr:cNvPr>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EC77C009-1A7C-441B-A0E6-DA209842958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125DE77-BF23-426F-A92B-BD71B5DBD52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783CED4-7785-4B7F-BDF7-EF7716377D8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CD85F8F-DD9D-4B11-8B84-429B2363EA0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5D8473F-F7E7-4D3F-BBFA-E0BF5B1005E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154361</xdr:rowOff>
    </xdr:from>
    <xdr:to>
      <xdr:col>55</xdr:col>
      <xdr:colOff>50800</xdr:colOff>
      <xdr:row>61</xdr:row>
      <xdr:rowOff>84511</xdr:rowOff>
    </xdr:to>
    <xdr:sp macro="" textlink="">
      <xdr:nvSpPr>
        <xdr:cNvPr id="241" name="楕円 240">
          <a:extLst>
            <a:ext uri="{FF2B5EF4-FFF2-40B4-BE49-F238E27FC236}">
              <a16:creationId xmlns:a16="http://schemas.microsoft.com/office/drawing/2014/main" id="{0170E384-BAC4-4EA2-B5E1-7890A736A3CB}"/>
            </a:ext>
          </a:extLst>
        </xdr:cNvPr>
        <xdr:cNvSpPr/>
      </xdr:nvSpPr>
      <xdr:spPr>
        <a:xfrm>
          <a:off x="10426700" y="1044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5788</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E1F12580-96FD-42A2-8F2B-6F2E32A08905}"/>
            </a:ext>
          </a:extLst>
        </xdr:cNvPr>
        <xdr:cNvSpPr txBox="1"/>
      </xdr:nvSpPr>
      <xdr:spPr>
        <a:xfrm>
          <a:off x="10515600" y="10292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158000</xdr:rowOff>
    </xdr:from>
    <xdr:to>
      <xdr:col>50</xdr:col>
      <xdr:colOff>165100</xdr:colOff>
      <xdr:row>61</xdr:row>
      <xdr:rowOff>88150</xdr:rowOff>
    </xdr:to>
    <xdr:sp macro="" textlink="">
      <xdr:nvSpPr>
        <xdr:cNvPr id="243" name="楕円 242">
          <a:extLst>
            <a:ext uri="{FF2B5EF4-FFF2-40B4-BE49-F238E27FC236}">
              <a16:creationId xmlns:a16="http://schemas.microsoft.com/office/drawing/2014/main" id="{D5351984-1BE8-45B0-83B2-1CF01F5D2467}"/>
            </a:ext>
          </a:extLst>
        </xdr:cNvPr>
        <xdr:cNvSpPr/>
      </xdr:nvSpPr>
      <xdr:spPr>
        <a:xfrm>
          <a:off x="9588500" y="1044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33711</xdr:rowOff>
    </xdr:from>
    <xdr:to>
      <xdr:col>55</xdr:col>
      <xdr:colOff>0</xdr:colOff>
      <xdr:row>61</xdr:row>
      <xdr:rowOff>37350</xdr:rowOff>
    </xdr:to>
    <xdr:cxnSp macro="">
      <xdr:nvCxnSpPr>
        <xdr:cNvPr id="244" name="直線コネクタ 243">
          <a:extLst>
            <a:ext uri="{FF2B5EF4-FFF2-40B4-BE49-F238E27FC236}">
              <a16:creationId xmlns:a16="http://schemas.microsoft.com/office/drawing/2014/main" id="{BBFF8150-3C58-48FB-9035-F9365A6CD70F}"/>
            </a:ext>
          </a:extLst>
        </xdr:cNvPr>
        <xdr:cNvCxnSpPr/>
      </xdr:nvCxnSpPr>
      <xdr:spPr>
        <a:xfrm flipV="1">
          <a:off x="9639300" y="10492161"/>
          <a:ext cx="8382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163040</xdr:rowOff>
    </xdr:from>
    <xdr:to>
      <xdr:col>46</xdr:col>
      <xdr:colOff>38100</xdr:colOff>
      <xdr:row>61</xdr:row>
      <xdr:rowOff>93190</xdr:rowOff>
    </xdr:to>
    <xdr:sp macro="" textlink="">
      <xdr:nvSpPr>
        <xdr:cNvPr id="245" name="楕円 244">
          <a:extLst>
            <a:ext uri="{FF2B5EF4-FFF2-40B4-BE49-F238E27FC236}">
              <a16:creationId xmlns:a16="http://schemas.microsoft.com/office/drawing/2014/main" id="{CAB3BA87-7674-42D0-8116-A2FFED3993ED}"/>
            </a:ext>
          </a:extLst>
        </xdr:cNvPr>
        <xdr:cNvSpPr/>
      </xdr:nvSpPr>
      <xdr:spPr>
        <a:xfrm>
          <a:off x="8699500" y="1045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37350</xdr:rowOff>
    </xdr:from>
    <xdr:to>
      <xdr:col>50</xdr:col>
      <xdr:colOff>114300</xdr:colOff>
      <xdr:row>61</xdr:row>
      <xdr:rowOff>42390</xdr:rowOff>
    </xdr:to>
    <xdr:cxnSp macro="">
      <xdr:nvCxnSpPr>
        <xdr:cNvPr id="246" name="直線コネクタ 245">
          <a:extLst>
            <a:ext uri="{FF2B5EF4-FFF2-40B4-BE49-F238E27FC236}">
              <a16:creationId xmlns:a16="http://schemas.microsoft.com/office/drawing/2014/main" id="{2C7225DE-F7F0-4B76-A852-8DC3A4D050C4}"/>
            </a:ext>
          </a:extLst>
        </xdr:cNvPr>
        <xdr:cNvCxnSpPr/>
      </xdr:nvCxnSpPr>
      <xdr:spPr>
        <a:xfrm flipV="1">
          <a:off x="8750300" y="10495800"/>
          <a:ext cx="88900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168911</xdr:rowOff>
    </xdr:from>
    <xdr:to>
      <xdr:col>41</xdr:col>
      <xdr:colOff>101600</xdr:colOff>
      <xdr:row>61</xdr:row>
      <xdr:rowOff>99061</xdr:rowOff>
    </xdr:to>
    <xdr:sp macro="" textlink="">
      <xdr:nvSpPr>
        <xdr:cNvPr id="247" name="楕円 246">
          <a:extLst>
            <a:ext uri="{FF2B5EF4-FFF2-40B4-BE49-F238E27FC236}">
              <a16:creationId xmlns:a16="http://schemas.microsoft.com/office/drawing/2014/main" id="{D6D3E1AD-7AC1-4434-83AA-C7163ECB93B2}"/>
            </a:ext>
          </a:extLst>
        </xdr:cNvPr>
        <xdr:cNvSpPr/>
      </xdr:nvSpPr>
      <xdr:spPr>
        <a:xfrm>
          <a:off x="7810500" y="1045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42390</xdr:rowOff>
    </xdr:from>
    <xdr:to>
      <xdr:col>45</xdr:col>
      <xdr:colOff>177800</xdr:colOff>
      <xdr:row>61</xdr:row>
      <xdr:rowOff>48261</xdr:rowOff>
    </xdr:to>
    <xdr:cxnSp macro="">
      <xdr:nvCxnSpPr>
        <xdr:cNvPr id="248" name="直線コネクタ 247">
          <a:extLst>
            <a:ext uri="{FF2B5EF4-FFF2-40B4-BE49-F238E27FC236}">
              <a16:creationId xmlns:a16="http://schemas.microsoft.com/office/drawing/2014/main" id="{4191743C-C6F6-4647-8965-B903DD5D6646}"/>
            </a:ext>
          </a:extLst>
        </xdr:cNvPr>
        <xdr:cNvCxnSpPr/>
      </xdr:nvCxnSpPr>
      <xdr:spPr>
        <a:xfrm flipV="1">
          <a:off x="7861300" y="10500840"/>
          <a:ext cx="889000" cy="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6712</xdr:rowOff>
    </xdr:from>
    <xdr:to>
      <xdr:col>36</xdr:col>
      <xdr:colOff>165100</xdr:colOff>
      <xdr:row>61</xdr:row>
      <xdr:rowOff>108312</xdr:rowOff>
    </xdr:to>
    <xdr:sp macro="" textlink="">
      <xdr:nvSpPr>
        <xdr:cNvPr id="249" name="楕円 248">
          <a:extLst>
            <a:ext uri="{FF2B5EF4-FFF2-40B4-BE49-F238E27FC236}">
              <a16:creationId xmlns:a16="http://schemas.microsoft.com/office/drawing/2014/main" id="{1C2CAABB-14C9-48A3-848F-1B12C4969B3F}"/>
            </a:ext>
          </a:extLst>
        </xdr:cNvPr>
        <xdr:cNvSpPr/>
      </xdr:nvSpPr>
      <xdr:spPr>
        <a:xfrm>
          <a:off x="6921500" y="1046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48261</xdr:rowOff>
    </xdr:from>
    <xdr:to>
      <xdr:col>41</xdr:col>
      <xdr:colOff>50800</xdr:colOff>
      <xdr:row>61</xdr:row>
      <xdr:rowOff>57512</xdr:rowOff>
    </xdr:to>
    <xdr:cxnSp macro="">
      <xdr:nvCxnSpPr>
        <xdr:cNvPr id="250" name="直線コネクタ 249">
          <a:extLst>
            <a:ext uri="{FF2B5EF4-FFF2-40B4-BE49-F238E27FC236}">
              <a16:creationId xmlns:a16="http://schemas.microsoft.com/office/drawing/2014/main" id="{3FF32F87-9D8A-4F9D-9654-64814D2010FF}"/>
            </a:ext>
          </a:extLst>
        </xdr:cNvPr>
        <xdr:cNvCxnSpPr/>
      </xdr:nvCxnSpPr>
      <xdr:spPr>
        <a:xfrm flipV="1">
          <a:off x="6972300" y="10506711"/>
          <a:ext cx="889000" cy="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CE7E7FD2-796F-4D9C-A49F-34AE473EC5A0}"/>
            </a:ext>
          </a:extLst>
        </xdr:cNvPr>
        <xdr:cNvSpPr txBox="1"/>
      </xdr:nvSpPr>
      <xdr:spPr>
        <a:xfrm>
          <a:off x="9359411" y="1071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B97DD7DE-5697-41CA-9323-E21032025F0A}"/>
            </a:ext>
          </a:extLst>
        </xdr:cNvPr>
        <xdr:cNvSpPr txBox="1"/>
      </xdr:nvSpPr>
      <xdr:spPr>
        <a:xfrm>
          <a:off x="8483111" y="107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4E87598D-4238-4FC3-83E9-569984865010}"/>
            </a:ext>
          </a:extLst>
        </xdr:cNvPr>
        <xdr:cNvSpPr txBox="1"/>
      </xdr:nvSpPr>
      <xdr:spPr>
        <a:xfrm>
          <a:off x="75941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12288E50-E385-4B28-A352-ACD37491B830}"/>
            </a:ext>
          </a:extLst>
        </xdr:cNvPr>
        <xdr:cNvSpPr txBox="1"/>
      </xdr:nvSpPr>
      <xdr:spPr>
        <a:xfrm>
          <a:off x="6705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104677</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E84E0E5C-59F4-497D-BC93-8E41BBF37AEC}"/>
            </a:ext>
          </a:extLst>
        </xdr:cNvPr>
        <xdr:cNvSpPr txBox="1"/>
      </xdr:nvSpPr>
      <xdr:spPr>
        <a:xfrm>
          <a:off x="9327095" y="1022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109717</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0C71FA77-C9DC-40FA-A6C8-21F989868343}"/>
            </a:ext>
          </a:extLst>
        </xdr:cNvPr>
        <xdr:cNvSpPr txBox="1"/>
      </xdr:nvSpPr>
      <xdr:spPr>
        <a:xfrm>
          <a:off x="8450795" y="1022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115588</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FCF20C80-8A82-44A6-B2F4-D2D81CB0AB06}"/>
            </a:ext>
          </a:extLst>
        </xdr:cNvPr>
        <xdr:cNvSpPr txBox="1"/>
      </xdr:nvSpPr>
      <xdr:spPr>
        <a:xfrm>
          <a:off x="7561795" y="1023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124839</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2037CD07-C283-4DFD-92AA-108F685A809A}"/>
            </a:ext>
          </a:extLst>
        </xdr:cNvPr>
        <xdr:cNvSpPr txBox="1"/>
      </xdr:nvSpPr>
      <xdr:spPr>
        <a:xfrm>
          <a:off x="6672795" y="1024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31D2CE12-982C-456F-BF06-A97A40AF82C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E5A443F3-D93E-4463-894D-5DA28B8A282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1D3E06E0-68E7-4B32-BBE5-87352FFE7F5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8F6CE1F9-9547-44B1-9057-08E15863E37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24A27305-638C-4175-9D7E-52E91973FAB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CF6F7754-0B95-43D3-9C0E-9481D7C4269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C04F47CA-05D1-4526-A140-DDAF53E864A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1D25FD95-C361-4465-8CE2-F2287109353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F01D34A0-9A59-4B8E-AE85-8BB7D8DFA85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57A95915-872C-48A9-92C9-9B29CD50638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3D3794A3-57A1-4D07-BB66-7928B0E11A1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0401EB2E-A1D5-4F27-8504-56D2FE0A5BE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AAE95138-2352-4AE3-B7B3-56EBADDD10DD}"/>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7089C404-2CE6-4044-AA87-498947C5661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D6BF9436-9013-404C-8125-FCAE7F321E9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D01874CD-F3A6-4994-9761-8C2487E6F05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BAA250E7-6784-4E72-98F0-5F905B64939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DF9ED625-C06C-422A-8634-F003189C0D4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E886B0AD-1DFB-4393-BF3B-A6708BC7E2C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D1EDF63C-108E-4525-A1B9-C4BB40BC7F0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87D561A2-4FFC-4306-B395-FE28005A25C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4DF2200B-95D3-4D01-BE5C-BB08C53B1D5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1980C7DA-0D71-421C-A74E-C75D31A5E37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5980EE4B-4DDB-4CCA-8BA0-BE99EAF0034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50A40E6C-9614-4673-B45A-1C5B93DB8A3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DFB327A3-7B7C-4E37-A3AD-69CB2820B35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41BFB8E6-DFA8-44A6-8331-18693DE3556C}"/>
            </a:ext>
          </a:extLst>
        </xdr:cNvPr>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B3E486E3-2E10-4938-A255-90660E7508F6}"/>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EC5CF51F-1D46-4F8F-BC9C-EC1F4DBA3374}"/>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D2FAC691-4EAC-42ED-AB2A-18F6E6FF8F98}"/>
            </a:ext>
          </a:extLst>
        </xdr:cNvPr>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3287AA62-4D2A-422B-99BB-2375F57738E3}"/>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184AE6FB-EA88-443E-A8B5-DE39EF5A812B}"/>
            </a:ext>
          </a:extLst>
        </xdr:cNvPr>
        <xdr:cNvSpPr txBox="1"/>
      </xdr:nvSpPr>
      <xdr:spPr>
        <a:xfrm>
          <a:off x="4673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D3EF1741-1FB3-4607-ACFC-BB41C2D01662}"/>
            </a:ext>
          </a:extLst>
        </xdr:cNvPr>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BAA57F1F-3385-496B-9569-1EFD44315B7C}"/>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6ED12118-9FC2-4D88-9D6F-1DDC772DC5A1}"/>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40606A50-2892-4318-BC28-296A1A65921E}"/>
            </a:ext>
          </a:extLst>
        </xdr:cNvPr>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814AB4AD-A3FA-47DA-A9F8-F55B29530E2E}"/>
            </a:ext>
          </a:extLst>
        </xdr:cNvPr>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93354DB-BCB3-4959-9001-BCDE8C0CEE7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F4B35A4-576E-43E5-9356-ED1F18BDE1E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B289B0E-AC8A-413C-A394-2639AC30B03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482CDDD-A949-4B68-9EBA-C76364868EE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67B9D7F-4F36-4B65-A42C-6F8D42F385E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86905</xdr:rowOff>
    </xdr:from>
    <xdr:to>
      <xdr:col>24</xdr:col>
      <xdr:colOff>114300</xdr:colOff>
      <xdr:row>86</xdr:row>
      <xdr:rowOff>17055</xdr:rowOff>
    </xdr:to>
    <xdr:sp macro="" textlink="">
      <xdr:nvSpPr>
        <xdr:cNvPr id="301" name="楕円 300">
          <a:extLst>
            <a:ext uri="{FF2B5EF4-FFF2-40B4-BE49-F238E27FC236}">
              <a16:creationId xmlns:a16="http://schemas.microsoft.com/office/drawing/2014/main" id="{435C9926-092A-4FB6-AF51-AA2555AD5264}"/>
            </a:ext>
          </a:extLst>
        </xdr:cNvPr>
        <xdr:cNvSpPr/>
      </xdr:nvSpPr>
      <xdr:spPr>
        <a:xfrm>
          <a:off x="45847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1832</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3A705934-FA76-4DC7-B8AE-0781F3BA04CD}"/>
            </a:ext>
          </a:extLst>
        </xdr:cNvPr>
        <xdr:cNvSpPr txBox="1"/>
      </xdr:nvSpPr>
      <xdr:spPr>
        <a:xfrm>
          <a:off x="4673600" y="1457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70576</xdr:rowOff>
    </xdr:from>
    <xdr:to>
      <xdr:col>20</xdr:col>
      <xdr:colOff>38100</xdr:colOff>
      <xdr:row>86</xdr:row>
      <xdr:rowOff>726</xdr:rowOff>
    </xdr:to>
    <xdr:sp macro="" textlink="">
      <xdr:nvSpPr>
        <xdr:cNvPr id="303" name="楕円 302">
          <a:extLst>
            <a:ext uri="{FF2B5EF4-FFF2-40B4-BE49-F238E27FC236}">
              <a16:creationId xmlns:a16="http://schemas.microsoft.com/office/drawing/2014/main" id="{988B550C-03B3-4BEF-B7BE-1780BEB4A3A4}"/>
            </a:ext>
          </a:extLst>
        </xdr:cNvPr>
        <xdr:cNvSpPr/>
      </xdr:nvSpPr>
      <xdr:spPr>
        <a:xfrm>
          <a:off x="3746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121376</xdr:rowOff>
    </xdr:from>
    <xdr:to>
      <xdr:col>24</xdr:col>
      <xdr:colOff>63500</xdr:colOff>
      <xdr:row>85</xdr:row>
      <xdr:rowOff>137705</xdr:rowOff>
    </xdr:to>
    <xdr:cxnSp macro="">
      <xdr:nvCxnSpPr>
        <xdr:cNvPr id="304" name="直線コネクタ 303">
          <a:extLst>
            <a:ext uri="{FF2B5EF4-FFF2-40B4-BE49-F238E27FC236}">
              <a16:creationId xmlns:a16="http://schemas.microsoft.com/office/drawing/2014/main" id="{11CF8752-11A2-43B3-9691-1FD745C48587}"/>
            </a:ext>
          </a:extLst>
        </xdr:cNvPr>
        <xdr:cNvCxnSpPr/>
      </xdr:nvCxnSpPr>
      <xdr:spPr>
        <a:xfrm>
          <a:off x="3797300" y="14694626"/>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50981</xdr:rowOff>
    </xdr:from>
    <xdr:to>
      <xdr:col>15</xdr:col>
      <xdr:colOff>101600</xdr:colOff>
      <xdr:row>85</xdr:row>
      <xdr:rowOff>152581</xdr:rowOff>
    </xdr:to>
    <xdr:sp macro="" textlink="">
      <xdr:nvSpPr>
        <xdr:cNvPr id="305" name="楕円 304">
          <a:extLst>
            <a:ext uri="{FF2B5EF4-FFF2-40B4-BE49-F238E27FC236}">
              <a16:creationId xmlns:a16="http://schemas.microsoft.com/office/drawing/2014/main" id="{6F69D65D-F4D0-43F4-8299-F806A5F9DE19}"/>
            </a:ext>
          </a:extLst>
        </xdr:cNvPr>
        <xdr:cNvSpPr/>
      </xdr:nvSpPr>
      <xdr:spPr>
        <a:xfrm>
          <a:off x="2857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101781</xdr:rowOff>
    </xdr:from>
    <xdr:to>
      <xdr:col>19</xdr:col>
      <xdr:colOff>177800</xdr:colOff>
      <xdr:row>85</xdr:row>
      <xdr:rowOff>121376</xdr:rowOff>
    </xdr:to>
    <xdr:cxnSp macro="">
      <xdr:nvCxnSpPr>
        <xdr:cNvPr id="306" name="直線コネクタ 305">
          <a:extLst>
            <a:ext uri="{FF2B5EF4-FFF2-40B4-BE49-F238E27FC236}">
              <a16:creationId xmlns:a16="http://schemas.microsoft.com/office/drawing/2014/main" id="{372EAF04-B31C-41C5-8243-285B2FD6C9D8}"/>
            </a:ext>
          </a:extLst>
        </xdr:cNvPr>
        <xdr:cNvCxnSpPr/>
      </xdr:nvCxnSpPr>
      <xdr:spPr>
        <a:xfrm>
          <a:off x="2908300" y="146750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21589</xdr:rowOff>
    </xdr:from>
    <xdr:to>
      <xdr:col>10</xdr:col>
      <xdr:colOff>165100</xdr:colOff>
      <xdr:row>85</xdr:row>
      <xdr:rowOff>123189</xdr:rowOff>
    </xdr:to>
    <xdr:sp macro="" textlink="">
      <xdr:nvSpPr>
        <xdr:cNvPr id="307" name="楕円 306">
          <a:extLst>
            <a:ext uri="{FF2B5EF4-FFF2-40B4-BE49-F238E27FC236}">
              <a16:creationId xmlns:a16="http://schemas.microsoft.com/office/drawing/2014/main" id="{F143D8C7-59E4-4271-9B8D-D614F95043D3}"/>
            </a:ext>
          </a:extLst>
        </xdr:cNvPr>
        <xdr:cNvSpPr/>
      </xdr:nvSpPr>
      <xdr:spPr>
        <a:xfrm>
          <a:off x="1968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72389</xdr:rowOff>
    </xdr:from>
    <xdr:to>
      <xdr:col>15</xdr:col>
      <xdr:colOff>50800</xdr:colOff>
      <xdr:row>85</xdr:row>
      <xdr:rowOff>101781</xdr:rowOff>
    </xdr:to>
    <xdr:cxnSp macro="">
      <xdr:nvCxnSpPr>
        <xdr:cNvPr id="308" name="直線コネクタ 307">
          <a:extLst>
            <a:ext uri="{FF2B5EF4-FFF2-40B4-BE49-F238E27FC236}">
              <a16:creationId xmlns:a16="http://schemas.microsoft.com/office/drawing/2014/main" id="{31E5A138-4F9E-4C89-9BDB-87B59B83375A}"/>
            </a:ext>
          </a:extLst>
        </xdr:cNvPr>
        <xdr:cNvCxnSpPr/>
      </xdr:nvCxnSpPr>
      <xdr:spPr>
        <a:xfrm>
          <a:off x="2019300" y="1464563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160382</xdr:rowOff>
    </xdr:from>
    <xdr:to>
      <xdr:col>6</xdr:col>
      <xdr:colOff>38100</xdr:colOff>
      <xdr:row>85</xdr:row>
      <xdr:rowOff>90532</xdr:rowOff>
    </xdr:to>
    <xdr:sp macro="" textlink="">
      <xdr:nvSpPr>
        <xdr:cNvPr id="309" name="楕円 308">
          <a:extLst>
            <a:ext uri="{FF2B5EF4-FFF2-40B4-BE49-F238E27FC236}">
              <a16:creationId xmlns:a16="http://schemas.microsoft.com/office/drawing/2014/main" id="{9ACC6D53-AAF7-4610-9DEE-13043A166F6E}"/>
            </a:ext>
          </a:extLst>
        </xdr:cNvPr>
        <xdr:cNvSpPr/>
      </xdr:nvSpPr>
      <xdr:spPr>
        <a:xfrm>
          <a:off x="1079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39732</xdr:rowOff>
    </xdr:from>
    <xdr:to>
      <xdr:col>10</xdr:col>
      <xdr:colOff>114300</xdr:colOff>
      <xdr:row>85</xdr:row>
      <xdr:rowOff>72389</xdr:rowOff>
    </xdr:to>
    <xdr:cxnSp macro="">
      <xdr:nvCxnSpPr>
        <xdr:cNvPr id="310" name="直線コネクタ 309">
          <a:extLst>
            <a:ext uri="{FF2B5EF4-FFF2-40B4-BE49-F238E27FC236}">
              <a16:creationId xmlns:a16="http://schemas.microsoft.com/office/drawing/2014/main" id="{1954A491-AC4B-4170-BB44-05CA3F326DC1}"/>
            </a:ext>
          </a:extLst>
        </xdr:cNvPr>
        <xdr:cNvCxnSpPr/>
      </xdr:nvCxnSpPr>
      <xdr:spPr>
        <a:xfrm>
          <a:off x="1130300" y="1461298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a:extLst>
            <a:ext uri="{FF2B5EF4-FFF2-40B4-BE49-F238E27FC236}">
              <a16:creationId xmlns:a16="http://schemas.microsoft.com/office/drawing/2014/main" id="{7CA9B120-DDD3-4B16-84B0-715ED6FB482D}"/>
            </a:ext>
          </a:extLst>
        </xdr:cNvPr>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a:extLst>
            <a:ext uri="{FF2B5EF4-FFF2-40B4-BE49-F238E27FC236}">
              <a16:creationId xmlns:a16="http://schemas.microsoft.com/office/drawing/2014/main" id="{2CD2CB2D-71B6-4A61-9EAE-861C4B189396}"/>
            </a:ext>
          </a:extLst>
        </xdr:cNvPr>
        <xdr:cNvSpPr txBox="1"/>
      </xdr:nvSpPr>
      <xdr:spPr>
        <a:xfrm>
          <a:off x="2705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a:extLst>
            <a:ext uri="{FF2B5EF4-FFF2-40B4-BE49-F238E27FC236}">
              <a16:creationId xmlns:a16="http://schemas.microsoft.com/office/drawing/2014/main" id="{EF3FB6BB-1AFA-48C3-B69F-F203528FFD41}"/>
            </a:ext>
          </a:extLst>
        </xdr:cNvPr>
        <xdr:cNvSpPr txBox="1"/>
      </xdr:nvSpPr>
      <xdr:spPr>
        <a:xfrm>
          <a:off x="1816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a:extLst>
            <a:ext uri="{FF2B5EF4-FFF2-40B4-BE49-F238E27FC236}">
              <a16:creationId xmlns:a16="http://schemas.microsoft.com/office/drawing/2014/main" id="{06EDAB7C-5E1E-4FDF-8B22-9E91BCBA93CF}"/>
            </a:ext>
          </a:extLst>
        </xdr:cNvPr>
        <xdr:cNvSpPr txBox="1"/>
      </xdr:nvSpPr>
      <xdr:spPr>
        <a:xfrm>
          <a:off x="927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163303</xdr:rowOff>
    </xdr:from>
    <xdr:ext cx="405111" cy="259045"/>
    <xdr:sp macro="" textlink="">
      <xdr:nvSpPr>
        <xdr:cNvPr id="315" name="n_1mainValue【公営住宅】&#10;有形固定資産減価償却率">
          <a:extLst>
            <a:ext uri="{FF2B5EF4-FFF2-40B4-BE49-F238E27FC236}">
              <a16:creationId xmlns:a16="http://schemas.microsoft.com/office/drawing/2014/main" id="{AEB20520-3F2A-4417-B616-A055BCC6F59F}"/>
            </a:ext>
          </a:extLst>
        </xdr:cNvPr>
        <xdr:cNvSpPr txBox="1"/>
      </xdr:nvSpPr>
      <xdr:spPr>
        <a:xfrm>
          <a:off x="3582044" y="1473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143708</xdr:rowOff>
    </xdr:from>
    <xdr:ext cx="405111" cy="259045"/>
    <xdr:sp macro="" textlink="">
      <xdr:nvSpPr>
        <xdr:cNvPr id="316" name="n_2mainValue【公営住宅】&#10;有形固定資産減価償却率">
          <a:extLst>
            <a:ext uri="{FF2B5EF4-FFF2-40B4-BE49-F238E27FC236}">
              <a16:creationId xmlns:a16="http://schemas.microsoft.com/office/drawing/2014/main" id="{899379D7-879E-44E1-B5DB-DDC4178025AB}"/>
            </a:ext>
          </a:extLst>
        </xdr:cNvPr>
        <xdr:cNvSpPr txBox="1"/>
      </xdr:nvSpPr>
      <xdr:spPr>
        <a:xfrm>
          <a:off x="2705744"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114316</xdr:rowOff>
    </xdr:from>
    <xdr:ext cx="405111" cy="259045"/>
    <xdr:sp macro="" textlink="">
      <xdr:nvSpPr>
        <xdr:cNvPr id="317" name="n_3mainValue【公営住宅】&#10;有形固定資産減価償却率">
          <a:extLst>
            <a:ext uri="{FF2B5EF4-FFF2-40B4-BE49-F238E27FC236}">
              <a16:creationId xmlns:a16="http://schemas.microsoft.com/office/drawing/2014/main" id="{C2BDD125-0380-4C8F-8714-CB310F8BEB0F}"/>
            </a:ext>
          </a:extLst>
        </xdr:cNvPr>
        <xdr:cNvSpPr txBox="1"/>
      </xdr:nvSpPr>
      <xdr:spPr>
        <a:xfrm>
          <a:off x="1816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81659</xdr:rowOff>
    </xdr:from>
    <xdr:ext cx="405111" cy="259045"/>
    <xdr:sp macro="" textlink="">
      <xdr:nvSpPr>
        <xdr:cNvPr id="318" name="n_4mainValue【公営住宅】&#10;有形固定資産減価償却率">
          <a:extLst>
            <a:ext uri="{FF2B5EF4-FFF2-40B4-BE49-F238E27FC236}">
              <a16:creationId xmlns:a16="http://schemas.microsoft.com/office/drawing/2014/main" id="{02DAE9CB-0884-4933-8AAC-C6E55C8D5B4B}"/>
            </a:ext>
          </a:extLst>
        </xdr:cNvPr>
        <xdr:cNvSpPr txBox="1"/>
      </xdr:nvSpPr>
      <xdr:spPr>
        <a:xfrm>
          <a:off x="927744" y="1465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43A63514-42CD-4B6B-A922-8B5D1569A1C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5FEC2004-A294-48C7-B157-0A1ABF4715C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540E65E0-C017-4F6B-84C8-00DBD2867B2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961A182-1D05-42F5-B736-4E001E3E32B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9B919B53-F5C4-44AC-8B51-8DD0B5D9F2B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553A2BB9-DC35-4088-856D-99F01A306F1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5A302824-1D13-48C4-A443-7CDCCE3A937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1CD18ACC-4365-4ABA-815F-7DE014F426E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3C33E5A5-3B97-47B3-9773-5BF53C48E50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F71E7C12-3248-4102-81D9-2298B85CD03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CE6D212E-C42B-4B34-B71F-A1FEEAFA2FD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4E931A6D-387D-4F76-94E2-7685F642C6C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CE4DED5D-1717-47CD-925E-2B63A5AF526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7E3CDCEF-B770-43FE-959E-1C85D359BA5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700F8E3D-8301-4510-8D0C-0EFD6CDFCEE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84B49D19-70DB-49F9-8B50-60A287A24C8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77361FF1-3B2F-42FC-BA6F-3F0E58B3760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43911C0A-3943-4E0D-A358-4E769CCFF3A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11856A6F-7A2E-41DD-8DBA-773D2778E13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14056FDC-421A-49BC-81B3-20DD1501A0D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BD1281E4-3DE0-4631-8DE2-4DEC67EA6D0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AE6771B6-A5C6-400D-ADED-8EB900DA4B0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F4ED7A3C-B8E3-4E3E-9D96-0101D787CAB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F21F9720-0465-4440-83E8-0415D87A9B51}"/>
            </a:ext>
          </a:extLst>
        </xdr:cNvPr>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6FE2F1E6-89AB-4ED8-B126-B08C74E01FC6}"/>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DFB2D314-98EF-4AE9-AB0E-B78C7BA90242}"/>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AFDC2DE5-6050-4D72-88D9-4CBD5F06ADCC}"/>
            </a:ext>
          </a:extLst>
        </xdr:cNvPr>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3CE71369-89E8-4A80-A8FE-251D04BE1DE9}"/>
            </a:ext>
          </a:extLst>
        </xdr:cNvPr>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a:extLst>
            <a:ext uri="{FF2B5EF4-FFF2-40B4-BE49-F238E27FC236}">
              <a16:creationId xmlns:a16="http://schemas.microsoft.com/office/drawing/2014/main" id="{91AD6637-EF5D-4D6B-8E84-105A476C7BE0}"/>
            </a:ext>
          </a:extLst>
        </xdr:cNvPr>
        <xdr:cNvSpPr txBox="1"/>
      </xdr:nvSpPr>
      <xdr:spPr>
        <a:xfrm>
          <a:off x="10515600" y="14140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E22E1429-E7C7-49C9-A1E2-F2A2F6BA826A}"/>
            </a:ext>
          </a:extLst>
        </xdr:cNvPr>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76C7076C-9692-40C6-AA28-4D06550BF886}"/>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0394B376-668E-4210-B947-A8E732A94979}"/>
            </a:ext>
          </a:extLst>
        </xdr:cNvPr>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6547C716-BCAB-4150-83A9-A97057457E6E}"/>
            </a:ext>
          </a:extLst>
        </xdr:cNvPr>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75C2BA9F-10C4-48EC-9B62-42622646550C}"/>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6E8A75A-EC41-4AEA-B8B6-BA4934AAB45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02FDA5E-74FA-4C1A-92BF-FD89CA91C7D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FAF932E-BB65-448A-AAAC-4CD6FD5EE87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9AD644B-F4B3-4120-978E-06E84060926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60ACD13-B072-47BF-9836-F67D63ABC23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5587</xdr:rowOff>
    </xdr:from>
    <xdr:to>
      <xdr:col>55</xdr:col>
      <xdr:colOff>50800</xdr:colOff>
      <xdr:row>84</xdr:row>
      <xdr:rowOff>107187</xdr:rowOff>
    </xdr:to>
    <xdr:sp macro="" textlink="">
      <xdr:nvSpPr>
        <xdr:cNvPr id="358" name="楕円 357">
          <a:extLst>
            <a:ext uri="{FF2B5EF4-FFF2-40B4-BE49-F238E27FC236}">
              <a16:creationId xmlns:a16="http://schemas.microsoft.com/office/drawing/2014/main" id="{CA489D9A-090E-4F95-AB93-7E507D7472BE}"/>
            </a:ext>
          </a:extLst>
        </xdr:cNvPr>
        <xdr:cNvSpPr/>
      </xdr:nvSpPr>
      <xdr:spPr>
        <a:xfrm>
          <a:off x="104267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155464</xdr:rowOff>
    </xdr:from>
    <xdr:ext cx="469744" cy="259045"/>
    <xdr:sp macro="" textlink="">
      <xdr:nvSpPr>
        <xdr:cNvPr id="359" name="【公営住宅】&#10;一人当たり面積該当値テキスト">
          <a:extLst>
            <a:ext uri="{FF2B5EF4-FFF2-40B4-BE49-F238E27FC236}">
              <a16:creationId xmlns:a16="http://schemas.microsoft.com/office/drawing/2014/main" id="{FE9DDA42-FC8F-4054-A95B-7E1A5039941D}"/>
            </a:ext>
          </a:extLst>
        </xdr:cNvPr>
        <xdr:cNvSpPr txBox="1"/>
      </xdr:nvSpPr>
      <xdr:spPr>
        <a:xfrm>
          <a:off x="10515600"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5587</xdr:rowOff>
    </xdr:from>
    <xdr:to>
      <xdr:col>50</xdr:col>
      <xdr:colOff>165100</xdr:colOff>
      <xdr:row>84</xdr:row>
      <xdr:rowOff>107187</xdr:rowOff>
    </xdr:to>
    <xdr:sp macro="" textlink="">
      <xdr:nvSpPr>
        <xdr:cNvPr id="360" name="楕円 359">
          <a:extLst>
            <a:ext uri="{FF2B5EF4-FFF2-40B4-BE49-F238E27FC236}">
              <a16:creationId xmlns:a16="http://schemas.microsoft.com/office/drawing/2014/main" id="{C5A5D4B6-2A57-46D1-BC2D-90DD45195E47}"/>
            </a:ext>
          </a:extLst>
        </xdr:cNvPr>
        <xdr:cNvSpPr/>
      </xdr:nvSpPr>
      <xdr:spPr>
        <a:xfrm>
          <a:off x="9588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56387</xdr:rowOff>
    </xdr:from>
    <xdr:to>
      <xdr:col>55</xdr:col>
      <xdr:colOff>0</xdr:colOff>
      <xdr:row>84</xdr:row>
      <xdr:rowOff>56387</xdr:rowOff>
    </xdr:to>
    <xdr:cxnSp macro="">
      <xdr:nvCxnSpPr>
        <xdr:cNvPr id="361" name="直線コネクタ 360">
          <a:extLst>
            <a:ext uri="{FF2B5EF4-FFF2-40B4-BE49-F238E27FC236}">
              <a16:creationId xmlns:a16="http://schemas.microsoft.com/office/drawing/2014/main" id="{2E43BB16-B238-4B48-823C-2EA3124AEDB2}"/>
            </a:ext>
          </a:extLst>
        </xdr:cNvPr>
        <xdr:cNvCxnSpPr/>
      </xdr:nvCxnSpPr>
      <xdr:spPr>
        <a:xfrm>
          <a:off x="9639300" y="144581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29211</xdr:rowOff>
    </xdr:from>
    <xdr:to>
      <xdr:col>46</xdr:col>
      <xdr:colOff>38100</xdr:colOff>
      <xdr:row>84</xdr:row>
      <xdr:rowOff>130811</xdr:rowOff>
    </xdr:to>
    <xdr:sp macro="" textlink="">
      <xdr:nvSpPr>
        <xdr:cNvPr id="362" name="楕円 361">
          <a:extLst>
            <a:ext uri="{FF2B5EF4-FFF2-40B4-BE49-F238E27FC236}">
              <a16:creationId xmlns:a16="http://schemas.microsoft.com/office/drawing/2014/main" id="{1C611D64-C07C-4AE4-808D-65E877897ECE}"/>
            </a:ext>
          </a:extLst>
        </xdr:cNvPr>
        <xdr:cNvSpPr/>
      </xdr:nvSpPr>
      <xdr:spPr>
        <a:xfrm>
          <a:off x="8699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56387</xdr:rowOff>
    </xdr:from>
    <xdr:to>
      <xdr:col>50</xdr:col>
      <xdr:colOff>114300</xdr:colOff>
      <xdr:row>84</xdr:row>
      <xdr:rowOff>80011</xdr:rowOff>
    </xdr:to>
    <xdr:cxnSp macro="">
      <xdr:nvCxnSpPr>
        <xdr:cNvPr id="363" name="直線コネクタ 362">
          <a:extLst>
            <a:ext uri="{FF2B5EF4-FFF2-40B4-BE49-F238E27FC236}">
              <a16:creationId xmlns:a16="http://schemas.microsoft.com/office/drawing/2014/main" id="{396A6646-E175-4175-8907-D63B570C3908}"/>
            </a:ext>
          </a:extLst>
        </xdr:cNvPr>
        <xdr:cNvCxnSpPr/>
      </xdr:nvCxnSpPr>
      <xdr:spPr>
        <a:xfrm flipV="1">
          <a:off x="8750300" y="14458187"/>
          <a:ext cx="889000" cy="2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30735</xdr:rowOff>
    </xdr:from>
    <xdr:to>
      <xdr:col>41</xdr:col>
      <xdr:colOff>101600</xdr:colOff>
      <xdr:row>84</xdr:row>
      <xdr:rowOff>132335</xdr:rowOff>
    </xdr:to>
    <xdr:sp macro="" textlink="">
      <xdr:nvSpPr>
        <xdr:cNvPr id="364" name="楕円 363">
          <a:extLst>
            <a:ext uri="{FF2B5EF4-FFF2-40B4-BE49-F238E27FC236}">
              <a16:creationId xmlns:a16="http://schemas.microsoft.com/office/drawing/2014/main" id="{086EF4E0-5544-41AE-9CC6-5183D01C8562}"/>
            </a:ext>
          </a:extLst>
        </xdr:cNvPr>
        <xdr:cNvSpPr/>
      </xdr:nvSpPr>
      <xdr:spPr>
        <a:xfrm>
          <a:off x="78105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80011</xdr:rowOff>
    </xdr:from>
    <xdr:to>
      <xdr:col>45</xdr:col>
      <xdr:colOff>177800</xdr:colOff>
      <xdr:row>84</xdr:row>
      <xdr:rowOff>81535</xdr:rowOff>
    </xdr:to>
    <xdr:cxnSp macro="">
      <xdr:nvCxnSpPr>
        <xdr:cNvPr id="365" name="直線コネクタ 364">
          <a:extLst>
            <a:ext uri="{FF2B5EF4-FFF2-40B4-BE49-F238E27FC236}">
              <a16:creationId xmlns:a16="http://schemas.microsoft.com/office/drawing/2014/main" id="{8B067D41-7515-42D4-B590-9E1D6DBC8C5C}"/>
            </a:ext>
          </a:extLst>
        </xdr:cNvPr>
        <xdr:cNvCxnSpPr/>
      </xdr:nvCxnSpPr>
      <xdr:spPr>
        <a:xfrm flipV="1">
          <a:off x="7861300" y="1448181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32258</xdr:rowOff>
    </xdr:from>
    <xdr:to>
      <xdr:col>36</xdr:col>
      <xdr:colOff>165100</xdr:colOff>
      <xdr:row>84</xdr:row>
      <xdr:rowOff>133858</xdr:rowOff>
    </xdr:to>
    <xdr:sp macro="" textlink="">
      <xdr:nvSpPr>
        <xdr:cNvPr id="366" name="楕円 365">
          <a:extLst>
            <a:ext uri="{FF2B5EF4-FFF2-40B4-BE49-F238E27FC236}">
              <a16:creationId xmlns:a16="http://schemas.microsoft.com/office/drawing/2014/main" id="{96AF2278-AB05-4B87-80E9-67BA6F3102F8}"/>
            </a:ext>
          </a:extLst>
        </xdr:cNvPr>
        <xdr:cNvSpPr/>
      </xdr:nvSpPr>
      <xdr:spPr>
        <a:xfrm>
          <a:off x="6921500" y="1443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81535</xdr:rowOff>
    </xdr:from>
    <xdr:to>
      <xdr:col>41</xdr:col>
      <xdr:colOff>50800</xdr:colOff>
      <xdr:row>84</xdr:row>
      <xdr:rowOff>83058</xdr:rowOff>
    </xdr:to>
    <xdr:cxnSp macro="">
      <xdr:nvCxnSpPr>
        <xdr:cNvPr id="367" name="直線コネクタ 366">
          <a:extLst>
            <a:ext uri="{FF2B5EF4-FFF2-40B4-BE49-F238E27FC236}">
              <a16:creationId xmlns:a16="http://schemas.microsoft.com/office/drawing/2014/main" id="{CFA8AB08-1D4D-4D47-9B17-6D636A574FDD}"/>
            </a:ext>
          </a:extLst>
        </xdr:cNvPr>
        <xdr:cNvCxnSpPr/>
      </xdr:nvCxnSpPr>
      <xdr:spPr>
        <a:xfrm flipV="1">
          <a:off x="6972300" y="14483335"/>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a:extLst>
            <a:ext uri="{FF2B5EF4-FFF2-40B4-BE49-F238E27FC236}">
              <a16:creationId xmlns:a16="http://schemas.microsoft.com/office/drawing/2014/main" id="{ED87CEBF-6788-4B5F-B4BC-C306480C9AB8}"/>
            </a:ext>
          </a:extLst>
        </xdr:cNvPr>
        <xdr:cNvSpPr txBox="1"/>
      </xdr:nvSpPr>
      <xdr:spPr>
        <a:xfrm>
          <a:off x="93917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a:extLst>
            <a:ext uri="{FF2B5EF4-FFF2-40B4-BE49-F238E27FC236}">
              <a16:creationId xmlns:a16="http://schemas.microsoft.com/office/drawing/2014/main" id="{D78947CF-E68A-4D6E-9B8A-A6AB94B0421F}"/>
            </a:ext>
          </a:extLst>
        </xdr:cNvPr>
        <xdr:cNvSpPr txBox="1"/>
      </xdr:nvSpPr>
      <xdr:spPr>
        <a:xfrm>
          <a:off x="8515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a:extLst>
            <a:ext uri="{FF2B5EF4-FFF2-40B4-BE49-F238E27FC236}">
              <a16:creationId xmlns:a16="http://schemas.microsoft.com/office/drawing/2014/main" id="{4EE70E48-0B96-4104-A8AF-3483BB29C0F5}"/>
            </a:ext>
          </a:extLst>
        </xdr:cNvPr>
        <xdr:cNvSpPr txBox="1"/>
      </xdr:nvSpPr>
      <xdr:spPr>
        <a:xfrm>
          <a:off x="7626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a:extLst>
            <a:ext uri="{FF2B5EF4-FFF2-40B4-BE49-F238E27FC236}">
              <a16:creationId xmlns:a16="http://schemas.microsoft.com/office/drawing/2014/main" id="{E9B36A40-C387-4347-A2CE-3F8A7FF39113}"/>
            </a:ext>
          </a:extLst>
        </xdr:cNvPr>
        <xdr:cNvSpPr txBox="1"/>
      </xdr:nvSpPr>
      <xdr:spPr>
        <a:xfrm>
          <a:off x="6737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98314</xdr:rowOff>
    </xdr:from>
    <xdr:ext cx="469744" cy="259045"/>
    <xdr:sp macro="" textlink="">
      <xdr:nvSpPr>
        <xdr:cNvPr id="372" name="n_1mainValue【公営住宅】&#10;一人当たり面積">
          <a:extLst>
            <a:ext uri="{FF2B5EF4-FFF2-40B4-BE49-F238E27FC236}">
              <a16:creationId xmlns:a16="http://schemas.microsoft.com/office/drawing/2014/main" id="{57F7F45C-A1FF-4440-AA7D-DE641A8E0AE0}"/>
            </a:ext>
          </a:extLst>
        </xdr:cNvPr>
        <xdr:cNvSpPr txBox="1"/>
      </xdr:nvSpPr>
      <xdr:spPr>
        <a:xfrm>
          <a:off x="93917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121938</xdr:rowOff>
    </xdr:from>
    <xdr:ext cx="469744" cy="259045"/>
    <xdr:sp macro="" textlink="">
      <xdr:nvSpPr>
        <xdr:cNvPr id="373" name="n_2mainValue【公営住宅】&#10;一人当たり面積">
          <a:extLst>
            <a:ext uri="{FF2B5EF4-FFF2-40B4-BE49-F238E27FC236}">
              <a16:creationId xmlns:a16="http://schemas.microsoft.com/office/drawing/2014/main" id="{D34EB305-3702-410A-A799-15968CCA12ED}"/>
            </a:ext>
          </a:extLst>
        </xdr:cNvPr>
        <xdr:cNvSpPr txBox="1"/>
      </xdr:nvSpPr>
      <xdr:spPr>
        <a:xfrm>
          <a:off x="8515427" y="1452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123462</xdr:rowOff>
    </xdr:from>
    <xdr:ext cx="469744" cy="259045"/>
    <xdr:sp macro="" textlink="">
      <xdr:nvSpPr>
        <xdr:cNvPr id="374" name="n_3mainValue【公営住宅】&#10;一人当たり面積">
          <a:extLst>
            <a:ext uri="{FF2B5EF4-FFF2-40B4-BE49-F238E27FC236}">
              <a16:creationId xmlns:a16="http://schemas.microsoft.com/office/drawing/2014/main" id="{3B23558A-9C84-4C15-81A3-38CBBFD2A5C3}"/>
            </a:ext>
          </a:extLst>
        </xdr:cNvPr>
        <xdr:cNvSpPr txBox="1"/>
      </xdr:nvSpPr>
      <xdr:spPr>
        <a:xfrm>
          <a:off x="76264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124985</xdr:rowOff>
    </xdr:from>
    <xdr:ext cx="469744" cy="259045"/>
    <xdr:sp macro="" textlink="">
      <xdr:nvSpPr>
        <xdr:cNvPr id="375" name="n_4mainValue【公営住宅】&#10;一人当たり面積">
          <a:extLst>
            <a:ext uri="{FF2B5EF4-FFF2-40B4-BE49-F238E27FC236}">
              <a16:creationId xmlns:a16="http://schemas.microsoft.com/office/drawing/2014/main" id="{484FC3CF-7699-4FF3-AB33-6EF1F7E164FD}"/>
            </a:ext>
          </a:extLst>
        </xdr:cNvPr>
        <xdr:cNvSpPr txBox="1"/>
      </xdr:nvSpPr>
      <xdr:spPr>
        <a:xfrm>
          <a:off x="6737427" y="1452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B53AD33E-59C0-460B-9BFF-139E06A5E2B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51B04AE4-5955-469A-82D6-CAA28E2AA9E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C7134641-EFF5-49C4-BC2B-713C2DB76C6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1924438B-0D0B-49E8-B6B4-4E2BD5186A6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4BFDC7B5-B156-41CF-AEF8-8533D97FB11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5654730E-6441-4447-9473-9CE91718983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C7681A80-DAE9-4A4F-8713-3117E72881B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7D3409B-255B-4FB1-9E03-AC6146678FA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AA9FD49D-A3FE-4586-95C3-7A26221F879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8803F718-FD9D-4DC2-A916-4274C48010E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2C7072BC-48CA-4A14-A889-93CE45C0984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99B2D514-3B48-45C4-B9BC-2374E972A48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C80B1105-DBDA-414F-930B-9E8FC20418C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D33F154A-A3E0-44E1-9EC7-15726E18C1D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4DCC3362-43FC-4139-89FE-F2141295743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4A331851-055C-4CAF-87FD-40F39905CC4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BA349468-92E3-4B02-8FBA-09F17E51DF9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FBF8B518-00D8-4F74-9213-DB8513E804A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604FF8FB-8999-48AC-BE5A-FEE1C8057A2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B5B922BA-49EA-4C35-9E6B-F58C54E82A9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282482CE-CB5E-4072-89EE-C56C642CC96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646BA895-C944-4C4C-AF82-4107B17D26C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4E9E1130-DD09-4872-A2CC-03B20D3A856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8C211B37-CF6E-4C55-9187-49E72294BDA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8D3B4471-B333-435E-9599-D00A4F833F9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7687102E-C749-413E-95A4-6D662388C8B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97CDF391-6DA1-4990-9806-6738EB47BE2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8E420DD3-5E47-42E2-8198-D3BA45ACBA75}"/>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FC329A37-4E50-4FF2-B498-270AC5E9D0D4}"/>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132B36DF-D0D8-485F-8D21-1C12F1FC54BE}"/>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ECF56A75-F2A7-4E9A-A757-C11EE4A211CE}"/>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CC9CAA71-94C2-43B7-80D9-1F2D7BCF4036}"/>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C160E773-7B8E-466D-8DC2-14729CF7CD3B}"/>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79835A10-AFC7-4DA5-B704-3FD64A33048D}"/>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DBF97A36-F62C-4D16-9D62-DE3476B4B8F9}"/>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BD76885F-B9B8-431D-BE53-89EA4CBDDC1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7F40BC6F-29C0-4ACB-90C7-E7F0E56A1D6D}"/>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925C79BC-819C-4A8C-A7E3-2446FFD28AC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7C23D8B3-7C8F-47A9-8503-2EB866591FCC}"/>
            </a:ext>
          </a:extLst>
        </xdr:cNvPr>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6E8F6E95-6589-4262-9165-50A136034F79}"/>
            </a:ext>
          </a:extLst>
        </xdr:cNvPr>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279DB0B0-3DD6-4A3E-81C2-2A7CC3823591}"/>
            </a:ext>
          </a:extLst>
        </xdr:cNvPr>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AB1DF37C-4043-4EEC-BEB5-2F4A90888598}"/>
            </a:ext>
          </a:extLst>
        </xdr:cNvPr>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6C5F78B0-EF56-486C-A2E0-592FEFA25543}"/>
            </a:ext>
          </a:extLst>
        </xdr:cNvPr>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9F5D4CFA-F8F2-453E-8FF7-B7ECEAE7A5AD}"/>
            </a:ext>
          </a:extLst>
        </xdr:cNvPr>
        <xdr:cNvSpPr txBox="1"/>
      </xdr:nvSpPr>
      <xdr:spPr>
        <a:xfrm>
          <a:off x="163576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2D31E33F-E7EA-4735-9F7A-C4E4BD47E9C5}"/>
            </a:ext>
          </a:extLst>
        </xdr:cNvPr>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B5BB3154-212E-48CE-8E29-9E7EDBBC69D1}"/>
            </a:ext>
          </a:extLst>
        </xdr:cNvPr>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C55B7BDD-E88F-4995-85A9-051AB94A18F3}"/>
            </a:ext>
          </a:extLst>
        </xdr:cNvPr>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BF8A0486-3695-43E8-BA1D-0C2E9BF43087}"/>
            </a:ext>
          </a:extLst>
        </xdr:cNvPr>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00F086E9-5FC2-4E0A-803E-BDB4A572C2B9}"/>
            </a:ext>
          </a:extLst>
        </xdr:cNvPr>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B540B158-2AE1-47C3-A947-497D4EE012C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C349C830-A37D-4FC0-BFF8-ACB3922A7F2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1C3EBA2D-A424-4E59-8E03-F76DCC6A3EC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A43677BF-95AF-4B4B-8D40-E8A8CA73622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313D868-FFB9-47E2-BD0F-25BCADC2EC4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114554</xdr:rowOff>
    </xdr:from>
    <xdr:to>
      <xdr:col>85</xdr:col>
      <xdr:colOff>177800</xdr:colOff>
      <xdr:row>38</xdr:row>
      <xdr:rowOff>44704</xdr:rowOff>
    </xdr:to>
    <xdr:sp macro="" textlink="">
      <xdr:nvSpPr>
        <xdr:cNvPr id="430" name="楕円 429">
          <a:extLst>
            <a:ext uri="{FF2B5EF4-FFF2-40B4-BE49-F238E27FC236}">
              <a16:creationId xmlns:a16="http://schemas.microsoft.com/office/drawing/2014/main" id="{6B00106D-922A-49B1-BA24-9C1839994093}"/>
            </a:ext>
          </a:extLst>
        </xdr:cNvPr>
        <xdr:cNvSpPr/>
      </xdr:nvSpPr>
      <xdr:spPr>
        <a:xfrm>
          <a:off x="162687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92981</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18EF8F35-16A8-4695-9E0C-ABBBD465D36D}"/>
            </a:ext>
          </a:extLst>
        </xdr:cNvPr>
        <xdr:cNvSpPr txBox="1"/>
      </xdr:nvSpPr>
      <xdr:spPr>
        <a:xfrm>
          <a:off x="16357600" y="643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137414</xdr:rowOff>
    </xdr:from>
    <xdr:to>
      <xdr:col>81</xdr:col>
      <xdr:colOff>101600</xdr:colOff>
      <xdr:row>38</xdr:row>
      <xdr:rowOff>67564</xdr:rowOff>
    </xdr:to>
    <xdr:sp macro="" textlink="">
      <xdr:nvSpPr>
        <xdr:cNvPr id="432" name="楕円 431">
          <a:extLst>
            <a:ext uri="{FF2B5EF4-FFF2-40B4-BE49-F238E27FC236}">
              <a16:creationId xmlns:a16="http://schemas.microsoft.com/office/drawing/2014/main" id="{F268E2D9-BE5D-425E-BF02-D5B6642FE0F9}"/>
            </a:ext>
          </a:extLst>
        </xdr:cNvPr>
        <xdr:cNvSpPr/>
      </xdr:nvSpPr>
      <xdr:spPr>
        <a:xfrm>
          <a:off x="154305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165354</xdr:rowOff>
    </xdr:from>
    <xdr:to>
      <xdr:col>85</xdr:col>
      <xdr:colOff>127000</xdr:colOff>
      <xdr:row>38</xdr:row>
      <xdr:rowOff>16764</xdr:rowOff>
    </xdr:to>
    <xdr:cxnSp macro="">
      <xdr:nvCxnSpPr>
        <xdr:cNvPr id="433" name="直線コネクタ 432">
          <a:extLst>
            <a:ext uri="{FF2B5EF4-FFF2-40B4-BE49-F238E27FC236}">
              <a16:creationId xmlns:a16="http://schemas.microsoft.com/office/drawing/2014/main" id="{641454A6-A86E-4BD9-95B0-D2900F0DF90C}"/>
            </a:ext>
          </a:extLst>
        </xdr:cNvPr>
        <xdr:cNvCxnSpPr/>
      </xdr:nvCxnSpPr>
      <xdr:spPr>
        <a:xfrm flipV="1">
          <a:off x="15481300" y="65090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109982</xdr:rowOff>
    </xdr:from>
    <xdr:to>
      <xdr:col>76</xdr:col>
      <xdr:colOff>165100</xdr:colOff>
      <xdr:row>38</xdr:row>
      <xdr:rowOff>40132</xdr:rowOff>
    </xdr:to>
    <xdr:sp macro="" textlink="">
      <xdr:nvSpPr>
        <xdr:cNvPr id="434" name="楕円 433">
          <a:extLst>
            <a:ext uri="{FF2B5EF4-FFF2-40B4-BE49-F238E27FC236}">
              <a16:creationId xmlns:a16="http://schemas.microsoft.com/office/drawing/2014/main" id="{6FE704AE-78C2-4031-84A8-78AC55E0AB89}"/>
            </a:ext>
          </a:extLst>
        </xdr:cNvPr>
        <xdr:cNvSpPr/>
      </xdr:nvSpPr>
      <xdr:spPr>
        <a:xfrm>
          <a:off x="14541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160782</xdr:rowOff>
    </xdr:from>
    <xdr:to>
      <xdr:col>81</xdr:col>
      <xdr:colOff>50800</xdr:colOff>
      <xdr:row>38</xdr:row>
      <xdr:rowOff>16764</xdr:rowOff>
    </xdr:to>
    <xdr:cxnSp macro="">
      <xdr:nvCxnSpPr>
        <xdr:cNvPr id="435" name="直線コネクタ 434">
          <a:extLst>
            <a:ext uri="{FF2B5EF4-FFF2-40B4-BE49-F238E27FC236}">
              <a16:creationId xmlns:a16="http://schemas.microsoft.com/office/drawing/2014/main" id="{2D8161F9-92A1-4ACE-8D79-F39AD08E769F}"/>
            </a:ext>
          </a:extLst>
        </xdr:cNvPr>
        <xdr:cNvCxnSpPr/>
      </xdr:nvCxnSpPr>
      <xdr:spPr>
        <a:xfrm>
          <a:off x="14592300" y="65044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75692</xdr:rowOff>
    </xdr:from>
    <xdr:to>
      <xdr:col>72</xdr:col>
      <xdr:colOff>38100</xdr:colOff>
      <xdr:row>38</xdr:row>
      <xdr:rowOff>5842</xdr:rowOff>
    </xdr:to>
    <xdr:sp macro="" textlink="">
      <xdr:nvSpPr>
        <xdr:cNvPr id="436" name="楕円 435">
          <a:extLst>
            <a:ext uri="{FF2B5EF4-FFF2-40B4-BE49-F238E27FC236}">
              <a16:creationId xmlns:a16="http://schemas.microsoft.com/office/drawing/2014/main" id="{FE8AF3A8-7BA4-4914-B9FC-FECB7EE12A83}"/>
            </a:ext>
          </a:extLst>
        </xdr:cNvPr>
        <xdr:cNvSpPr/>
      </xdr:nvSpPr>
      <xdr:spPr>
        <a:xfrm>
          <a:off x="13652500" y="64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126492</xdr:rowOff>
    </xdr:from>
    <xdr:to>
      <xdr:col>76</xdr:col>
      <xdr:colOff>114300</xdr:colOff>
      <xdr:row>37</xdr:row>
      <xdr:rowOff>160782</xdr:rowOff>
    </xdr:to>
    <xdr:cxnSp macro="">
      <xdr:nvCxnSpPr>
        <xdr:cNvPr id="437" name="直線コネクタ 436">
          <a:extLst>
            <a:ext uri="{FF2B5EF4-FFF2-40B4-BE49-F238E27FC236}">
              <a16:creationId xmlns:a16="http://schemas.microsoft.com/office/drawing/2014/main" id="{FFA6AA2E-90D2-4370-9987-3FF8A31CB2AD}"/>
            </a:ext>
          </a:extLst>
        </xdr:cNvPr>
        <xdr:cNvCxnSpPr/>
      </xdr:nvCxnSpPr>
      <xdr:spPr>
        <a:xfrm>
          <a:off x="13703300" y="647014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48260</xdr:rowOff>
    </xdr:from>
    <xdr:to>
      <xdr:col>67</xdr:col>
      <xdr:colOff>101600</xdr:colOff>
      <xdr:row>37</xdr:row>
      <xdr:rowOff>149860</xdr:rowOff>
    </xdr:to>
    <xdr:sp macro="" textlink="">
      <xdr:nvSpPr>
        <xdr:cNvPr id="438" name="楕円 437">
          <a:extLst>
            <a:ext uri="{FF2B5EF4-FFF2-40B4-BE49-F238E27FC236}">
              <a16:creationId xmlns:a16="http://schemas.microsoft.com/office/drawing/2014/main" id="{620658F4-F676-4C41-88AE-53913CA6BFAA}"/>
            </a:ext>
          </a:extLst>
        </xdr:cNvPr>
        <xdr:cNvSpPr/>
      </xdr:nvSpPr>
      <xdr:spPr>
        <a:xfrm>
          <a:off x="12763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99060</xdr:rowOff>
    </xdr:from>
    <xdr:to>
      <xdr:col>71</xdr:col>
      <xdr:colOff>177800</xdr:colOff>
      <xdr:row>37</xdr:row>
      <xdr:rowOff>126492</xdr:rowOff>
    </xdr:to>
    <xdr:cxnSp macro="">
      <xdr:nvCxnSpPr>
        <xdr:cNvPr id="439" name="直線コネクタ 438">
          <a:extLst>
            <a:ext uri="{FF2B5EF4-FFF2-40B4-BE49-F238E27FC236}">
              <a16:creationId xmlns:a16="http://schemas.microsoft.com/office/drawing/2014/main" id="{8D57376D-D6C6-4314-BBD9-9AE4CF9B1953}"/>
            </a:ext>
          </a:extLst>
        </xdr:cNvPr>
        <xdr:cNvCxnSpPr/>
      </xdr:nvCxnSpPr>
      <xdr:spPr>
        <a:xfrm>
          <a:off x="12814300" y="644271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F8C6405-23CC-48D8-8446-41E0515CC748}"/>
            </a:ext>
          </a:extLst>
        </xdr:cNvPr>
        <xdr:cNvSpPr txBox="1"/>
      </xdr:nvSpPr>
      <xdr:spPr>
        <a:xfrm>
          <a:off x="15266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612FDBBD-67AB-4DBB-BAE2-2B30B479CEB8}"/>
            </a:ext>
          </a:extLst>
        </xdr:cNvPr>
        <xdr:cNvSpPr txBox="1"/>
      </xdr:nvSpPr>
      <xdr:spPr>
        <a:xfrm>
          <a:off x="14389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22444DE6-7CFA-4D56-BFCB-3FBD4F04EE59}"/>
            </a:ext>
          </a:extLst>
        </xdr:cNvPr>
        <xdr:cNvSpPr txBox="1"/>
      </xdr:nvSpPr>
      <xdr:spPr>
        <a:xfrm>
          <a:off x="13500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C8AFF104-292C-43B7-9471-A42D29E006B4}"/>
            </a:ext>
          </a:extLst>
        </xdr:cNvPr>
        <xdr:cNvSpPr txBox="1"/>
      </xdr:nvSpPr>
      <xdr:spPr>
        <a:xfrm>
          <a:off x="12611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58691</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AA48F7A8-06C5-4743-8543-C4782CF6AF9C}"/>
            </a:ext>
          </a:extLst>
        </xdr:cNvPr>
        <xdr:cNvSpPr txBox="1"/>
      </xdr:nvSpPr>
      <xdr:spPr>
        <a:xfrm>
          <a:off x="15266044" y="657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31259</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30B6F6EA-1BF5-4767-B274-332C96DA6E99}"/>
            </a:ext>
          </a:extLst>
        </xdr:cNvPr>
        <xdr:cNvSpPr txBox="1"/>
      </xdr:nvSpPr>
      <xdr:spPr>
        <a:xfrm>
          <a:off x="14389744" y="654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168419</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ED3210FF-AA81-4389-97DA-CEAF2A768AEE}"/>
            </a:ext>
          </a:extLst>
        </xdr:cNvPr>
        <xdr:cNvSpPr txBox="1"/>
      </xdr:nvSpPr>
      <xdr:spPr>
        <a:xfrm>
          <a:off x="13500744" y="651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140987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A206249E-62B7-4BF0-A536-A81CE99E9E85}"/>
            </a:ext>
          </a:extLst>
        </xdr:cNvPr>
        <xdr:cNvSpPr txBox="1"/>
      </xdr:nvSpPr>
      <xdr:spPr>
        <a:xfrm>
          <a:off x="12611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604411B8-D38A-49F8-B9D0-3079715C117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8461D2E9-4BEC-4C1C-B5F0-A24B72A8863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50CA111B-D81A-47BA-8EF7-C1E963D072B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80FBD279-DD74-492C-89F0-BE0653C9434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9F264BEE-6C9A-4C47-9229-7F147D7A9F0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D1FE33B7-777F-4A10-B8B3-5FECC7B6D9C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53BC2F37-837F-46AE-B2CB-71BE0C6D1B6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743C5651-E3E0-47D0-95B0-7FD183D703D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29ECD038-BE82-447C-BE56-11B86AFB4F3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55EF2D39-02AE-47B6-95EB-BA5A0AAF676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0A05512A-75E5-4A6E-AB6F-D7EB133371A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0ACAE01A-BFAE-4710-A321-91DF100874B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C33644AA-8428-40F3-9BA9-D166A2BC58E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302C3BCA-05DB-47F2-A0AA-3A7E32EAC93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1F5BFA04-BFBE-45A9-B7C4-D5FAD74609C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50F332D3-A58B-4EC2-A174-4D02C9077FB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99005842-9658-413F-8A8E-962F0CB25A9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734449D0-C516-4636-9F5F-3F7DCAF5533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335B8AD5-0DDF-40FA-B140-2A132DE5BBE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BAE31BA4-4942-45D3-986C-D0451876A4F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BBBCBA0A-2A9C-43B4-AC0C-A69B653F53E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082A9427-2CED-4693-B07D-A8E93C9254E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5C84F3BF-7355-4A97-9718-5786DEEE202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8AFD56FB-211F-42B7-8EBD-4A2293C5C7E6}"/>
            </a:ext>
          </a:extLst>
        </xdr:cNvPr>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BA17138D-10E1-4552-B1D0-4941AB306C26}"/>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C961A8D3-5554-43E0-82B4-BF57EB04FF49}"/>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E1EA4893-61EC-4634-9965-E4004BBB5A28}"/>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AFAF159D-93D4-4031-845B-70284AB2E82E}"/>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8FF8DB0B-1429-4E4E-80B9-195AF60153B1}"/>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B924B86B-68B3-4C29-A085-463D62CC3544}"/>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AC6ACE0D-5E65-4BF9-9A58-E6C93A63714C}"/>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877151AA-97CA-4E61-9DA9-399F155F6E1E}"/>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43D476C6-B865-4BE3-B92E-F82F0CF5C06C}"/>
            </a:ext>
          </a:extLst>
        </xdr:cNvPr>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7BB85C4A-E165-484E-A464-45747BD3B353}"/>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54A8D4BB-5003-49ED-9C66-E495E00B13A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B0ED06E6-8D6F-448B-BADD-C8445F1447D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7921810-A686-4A54-8730-AEC71C171E9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5232DA3-A380-418E-A202-EF74AA3B348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AE9C085-D815-48F0-9C27-791FC915519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78740</xdr:rowOff>
    </xdr:from>
    <xdr:to>
      <xdr:col>116</xdr:col>
      <xdr:colOff>114300</xdr:colOff>
      <xdr:row>41</xdr:row>
      <xdr:rowOff>8890</xdr:rowOff>
    </xdr:to>
    <xdr:sp macro="" textlink="">
      <xdr:nvSpPr>
        <xdr:cNvPr id="487" name="楕円 486">
          <a:extLst>
            <a:ext uri="{FF2B5EF4-FFF2-40B4-BE49-F238E27FC236}">
              <a16:creationId xmlns:a16="http://schemas.microsoft.com/office/drawing/2014/main" id="{55CEB4F9-8359-4FD3-84CC-5F333D8FD665}"/>
            </a:ext>
          </a:extLst>
        </xdr:cNvPr>
        <xdr:cNvSpPr/>
      </xdr:nvSpPr>
      <xdr:spPr>
        <a:xfrm>
          <a:off x="221107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57167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BD189BB4-194F-43F9-8B25-C6CC3AD3FEC5}"/>
            </a:ext>
          </a:extLst>
        </xdr:cNvPr>
        <xdr:cNvSpPr txBox="1"/>
      </xdr:nvSpPr>
      <xdr:spPr>
        <a:xfrm>
          <a:off x="22199600"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33020</xdr:rowOff>
    </xdr:from>
    <xdr:to>
      <xdr:col>112</xdr:col>
      <xdr:colOff>38100</xdr:colOff>
      <xdr:row>40</xdr:row>
      <xdr:rowOff>134620</xdr:rowOff>
    </xdr:to>
    <xdr:sp macro="" textlink="">
      <xdr:nvSpPr>
        <xdr:cNvPr id="489" name="楕円 488">
          <a:extLst>
            <a:ext uri="{FF2B5EF4-FFF2-40B4-BE49-F238E27FC236}">
              <a16:creationId xmlns:a16="http://schemas.microsoft.com/office/drawing/2014/main" id="{2F227DBA-88A7-4A80-B5B0-C8E241683BBF}"/>
            </a:ext>
          </a:extLst>
        </xdr:cNvPr>
        <xdr:cNvSpPr/>
      </xdr:nvSpPr>
      <xdr:spPr>
        <a:xfrm>
          <a:off x="21272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83820</xdr:rowOff>
    </xdr:from>
    <xdr:to>
      <xdr:col>116</xdr:col>
      <xdr:colOff>63500</xdr:colOff>
      <xdr:row>40</xdr:row>
      <xdr:rowOff>129540</xdr:rowOff>
    </xdr:to>
    <xdr:cxnSp macro="">
      <xdr:nvCxnSpPr>
        <xdr:cNvPr id="490" name="直線コネクタ 489">
          <a:extLst>
            <a:ext uri="{FF2B5EF4-FFF2-40B4-BE49-F238E27FC236}">
              <a16:creationId xmlns:a16="http://schemas.microsoft.com/office/drawing/2014/main" id="{5F452AA8-C286-4808-8386-D414F684844B}"/>
            </a:ext>
          </a:extLst>
        </xdr:cNvPr>
        <xdr:cNvCxnSpPr/>
      </xdr:nvCxnSpPr>
      <xdr:spPr>
        <a:xfrm>
          <a:off x="21323300" y="69418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166370</xdr:rowOff>
    </xdr:from>
    <xdr:to>
      <xdr:col>107</xdr:col>
      <xdr:colOff>101600</xdr:colOff>
      <xdr:row>40</xdr:row>
      <xdr:rowOff>96520</xdr:rowOff>
    </xdr:to>
    <xdr:sp macro="" textlink="">
      <xdr:nvSpPr>
        <xdr:cNvPr id="491" name="楕円 490">
          <a:extLst>
            <a:ext uri="{FF2B5EF4-FFF2-40B4-BE49-F238E27FC236}">
              <a16:creationId xmlns:a16="http://schemas.microsoft.com/office/drawing/2014/main" id="{F7C31D83-625F-49C6-BA91-84EE4C8CFFFC}"/>
            </a:ext>
          </a:extLst>
        </xdr:cNvPr>
        <xdr:cNvSpPr/>
      </xdr:nvSpPr>
      <xdr:spPr>
        <a:xfrm>
          <a:off x="20383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45720</xdr:rowOff>
    </xdr:from>
    <xdr:to>
      <xdr:col>111</xdr:col>
      <xdr:colOff>177800</xdr:colOff>
      <xdr:row>40</xdr:row>
      <xdr:rowOff>83820</xdr:rowOff>
    </xdr:to>
    <xdr:cxnSp macro="">
      <xdr:nvCxnSpPr>
        <xdr:cNvPr id="492" name="直線コネクタ 491">
          <a:extLst>
            <a:ext uri="{FF2B5EF4-FFF2-40B4-BE49-F238E27FC236}">
              <a16:creationId xmlns:a16="http://schemas.microsoft.com/office/drawing/2014/main" id="{DC034EFF-B164-4DDF-865A-F7D8DF07230C}"/>
            </a:ext>
          </a:extLst>
        </xdr:cNvPr>
        <xdr:cNvCxnSpPr/>
      </xdr:nvCxnSpPr>
      <xdr:spPr>
        <a:xfrm>
          <a:off x="20434300" y="6903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93" name="楕円 492">
          <a:extLst>
            <a:ext uri="{FF2B5EF4-FFF2-40B4-BE49-F238E27FC236}">
              <a16:creationId xmlns:a16="http://schemas.microsoft.com/office/drawing/2014/main" id="{A769E169-D44A-45D7-8B98-99F8F276D0E6}"/>
            </a:ext>
          </a:extLst>
        </xdr:cNvPr>
        <xdr:cNvSpPr/>
      </xdr:nvSpPr>
      <xdr:spPr>
        <a:xfrm>
          <a:off x="19494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45720</xdr:rowOff>
    </xdr:from>
    <xdr:to>
      <xdr:col>107</xdr:col>
      <xdr:colOff>50800</xdr:colOff>
      <xdr:row>40</xdr:row>
      <xdr:rowOff>53340</xdr:rowOff>
    </xdr:to>
    <xdr:cxnSp macro="">
      <xdr:nvCxnSpPr>
        <xdr:cNvPr id="494" name="直線コネクタ 493">
          <a:extLst>
            <a:ext uri="{FF2B5EF4-FFF2-40B4-BE49-F238E27FC236}">
              <a16:creationId xmlns:a16="http://schemas.microsoft.com/office/drawing/2014/main" id="{652619D5-B95B-4465-8930-D5C812423A45}"/>
            </a:ext>
          </a:extLst>
        </xdr:cNvPr>
        <xdr:cNvCxnSpPr/>
      </xdr:nvCxnSpPr>
      <xdr:spPr>
        <a:xfrm flipV="1">
          <a:off x="19545300" y="6903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495" name="楕円 494">
          <a:extLst>
            <a:ext uri="{FF2B5EF4-FFF2-40B4-BE49-F238E27FC236}">
              <a16:creationId xmlns:a16="http://schemas.microsoft.com/office/drawing/2014/main" id="{894B34CC-3763-4169-A7FF-C1C89C0B4352}"/>
            </a:ext>
          </a:extLst>
        </xdr:cNvPr>
        <xdr:cNvSpPr/>
      </xdr:nvSpPr>
      <xdr:spPr>
        <a:xfrm>
          <a:off x="18605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53340</xdr:rowOff>
    </xdr:from>
    <xdr:to>
      <xdr:col>102</xdr:col>
      <xdr:colOff>114300</xdr:colOff>
      <xdr:row>40</xdr:row>
      <xdr:rowOff>53340</xdr:rowOff>
    </xdr:to>
    <xdr:cxnSp macro="">
      <xdr:nvCxnSpPr>
        <xdr:cNvPr id="496" name="直線コネクタ 495">
          <a:extLst>
            <a:ext uri="{FF2B5EF4-FFF2-40B4-BE49-F238E27FC236}">
              <a16:creationId xmlns:a16="http://schemas.microsoft.com/office/drawing/2014/main" id="{E0AC9688-A9DB-4D2A-A680-ADF15C85AF74}"/>
            </a:ext>
          </a:extLst>
        </xdr:cNvPr>
        <xdr:cNvCxnSpPr/>
      </xdr:nvCxnSpPr>
      <xdr:spPr>
        <a:xfrm>
          <a:off x="18656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36C54F0F-5AC7-41AA-8B40-CE063BAB8447}"/>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DF2F1E4A-F879-4A76-A5F2-0E0A650E4177}"/>
            </a:ext>
          </a:extLst>
        </xdr:cNvPr>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32C933E3-6E2D-492D-8250-F902AB1AAAB6}"/>
            </a:ext>
          </a:extLst>
        </xdr:cNvPr>
        <xdr:cNvSpPr txBox="1"/>
      </xdr:nvSpPr>
      <xdr:spPr>
        <a:xfrm>
          <a:off x="19310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0EB4AF3D-80D8-4B7D-80E1-F36CABA92244}"/>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125747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8FA9B4E4-0623-49FF-AB6F-4CA9750992F4}"/>
            </a:ext>
          </a:extLst>
        </xdr:cNvPr>
        <xdr:cNvSpPr txBox="1"/>
      </xdr:nvSpPr>
      <xdr:spPr>
        <a:xfrm>
          <a:off x="210757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87647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0E329B7F-8C44-46C2-8D6C-E604564FD083}"/>
            </a:ext>
          </a:extLst>
        </xdr:cNvPr>
        <xdr:cNvSpPr txBox="1"/>
      </xdr:nvSpPr>
      <xdr:spPr>
        <a:xfrm>
          <a:off x="20199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B378431F-F962-4989-BAB2-2447D73FD2E2}"/>
            </a:ext>
          </a:extLst>
        </xdr:cNvPr>
        <xdr:cNvSpPr txBox="1"/>
      </xdr:nvSpPr>
      <xdr:spPr>
        <a:xfrm>
          <a:off x="19310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7A22237E-50F8-4AA3-A43C-1422A1977B06}"/>
            </a:ext>
          </a:extLst>
        </xdr:cNvPr>
        <xdr:cNvSpPr txBox="1"/>
      </xdr:nvSpPr>
      <xdr:spPr>
        <a:xfrm>
          <a:off x="18421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8D4E5E0E-7083-4BCC-9E85-29FF15F4771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7B35D105-35EB-4898-AE6C-E939959AF2B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7B6D1E93-3213-4337-900F-55B0F1A6874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79206C6A-9773-4A11-82C2-3D7C020C237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C362AD8E-F531-4702-A272-F2107E5C3CC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4C4D9E42-CC8B-4308-A191-091A2B1AB2C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DE5ADA67-757C-4106-8880-12CF003D48D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5D73E572-2E7C-493E-A12C-7CC8583DD2F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2B202543-81CE-4BFD-8C8B-7AABBAD36AB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6DBA875-351A-4BFE-858B-5183B73BE83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B142F7C8-9B5C-49F9-933F-DC1875BB431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D675C557-33AC-46F2-A224-480D8E4866C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C772E0B0-F3E4-4F93-993C-285C4D3E01F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AABCA6EB-DF0E-499F-8791-BF58FAE6501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2C857DC4-7EC4-4430-B65A-ACCDBACF5A1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C67CDBF1-E883-4064-A45A-89806DE28B7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E2E298F0-351A-48A5-9E54-CD8E9D55DFA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3A42AD5C-A9A8-4BCB-935D-A0B0497BB5F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F11D21BF-0D50-409C-8345-096451C8BFC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E3E47AAC-33D6-4299-BC23-FE919203C88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9C459201-CC2C-4AA1-90DB-C520322EFF8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BDCB4DF7-94E8-4D70-9DA4-91C3BD26369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33E43542-99D6-42A1-9562-F1D5A99171F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BD2E0200-AD1D-407A-AB10-D408EE57CA4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F9A6D044-A1F9-4171-BF60-D77F59056CF8}"/>
            </a:ext>
          </a:extLst>
        </xdr:cNvPr>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9FF90545-9A1D-4F26-BB9D-DD472D21E150}"/>
            </a:ext>
          </a:extLst>
        </xdr:cNvPr>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E28B49CB-1C05-40CB-B180-203DAC4BC8BC}"/>
            </a:ext>
          </a:extLst>
        </xdr:cNvPr>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E469F0CF-EF64-4611-A2E6-A8940D1A8AA2}"/>
            </a:ext>
          </a:extLst>
        </xdr:cNvPr>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50F7C9D5-C3FF-4006-A0ED-68022D30FCA7}"/>
            </a:ext>
          </a:extLst>
        </xdr:cNvPr>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A844A8DF-7681-4DF9-A859-2A0EE90C045C}"/>
            </a:ext>
          </a:extLst>
        </xdr:cNvPr>
        <xdr:cNvSpPr txBox="1"/>
      </xdr:nvSpPr>
      <xdr:spPr>
        <a:xfrm>
          <a:off x="16357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50D27325-C05A-4095-9FA2-EAA4BCE85A05}"/>
            </a:ext>
          </a:extLst>
        </xdr:cNvPr>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77ADF553-A8BD-4694-AE0D-DFA8E6CF8F1A}"/>
            </a:ext>
          </a:extLst>
        </xdr:cNvPr>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C220DF8F-E8C5-409A-805E-4854D39DEC3E}"/>
            </a:ext>
          </a:extLst>
        </xdr:cNvPr>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07C5B2F4-B44A-4E02-9641-5427F90C6897}"/>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4C5A73C8-2B6A-4636-9E90-FBE36267CB90}"/>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7941C3D0-53E7-4476-8F34-E61900DBEC4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F4AC3666-5DE3-421E-AFCD-196A77645CE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16799E4-6CD2-4D13-8569-539FC9111D8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C7EAF8-EA9E-4702-B64D-A5C11492075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B3621FB-9D47-4565-87C4-7C651F1BB0F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147320</xdr:rowOff>
    </xdr:from>
    <xdr:to>
      <xdr:col>85</xdr:col>
      <xdr:colOff>177800</xdr:colOff>
      <xdr:row>61</xdr:row>
      <xdr:rowOff>77470</xdr:rowOff>
    </xdr:to>
    <xdr:sp macro="" textlink="">
      <xdr:nvSpPr>
        <xdr:cNvPr id="545" name="楕円 544">
          <a:extLst>
            <a:ext uri="{FF2B5EF4-FFF2-40B4-BE49-F238E27FC236}">
              <a16:creationId xmlns:a16="http://schemas.microsoft.com/office/drawing/2014/main" id="{8884F1CB-63E3-4B5F-8286-F9F7F6A66C63}"/>
            </a:ext>
          </a:extLst>
        </xdr:cNvPr>
        <xdr:cNvSpPr/>
      </xdr:nvSpPr>
      <xdr:spPr>
        <a:xfrm>
          <a:off x="16268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125747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2489ABB8-24E4-40AA-8471-AF19B0250024}"/>
            </a:ext>
          </a:extLst>
        </xdr:cNvPr>
        <xdr:cNvSpPr txBox="1"/>
      </xdr:nvSpPr>
      <xdr:spPr>
        <a:xfrm>
          <a:off x="1635760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124460</xdr:rowOff>
    </xdr:from>
    <xdr:to>
      <xdr:col>81</xdr:col>
      <xdr:colOff>101600</xdr:colOff>
      <xdr:row>61</xdr:row>
      <xdr:rowOff>54610</xdr:rowOff>
    </xdr:to>
    <xdr:sp macro="" textlink="">
      <xdr:nvSpPr>
        <xdr:cNvPr id="547" name="楕円 546">
          <a:extLst>
            <a:ext uri="{FF2B5EF4-FFF2-40B4-BE49-F238E27FC236}">
              <a16:creationId xmlns:a16="http://schemas.microsoft.com/office/drawing/2014/main" id="{9F992B25-80CF-496F-998B-348A36DAE4CF}"/>
            </a:ext>
          </a:extLst>
        </xdr:cNvPr>
        <xdr:cNvSpPr/>
      </xdr:nvSpPr>
      <xdr:spPr>
        <a:xfrm>
          <a:off x="15430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3810</xdr:rowOff>
    </xdr:from>
    <xdr:to>
      <xdr:col>85</xdr:col>
      <xdr:colOff>127000</xdr:colOff>
      <xdr:row>61</xdr:row>
      <xdr:rowOff>26670</xdr:rowOff>
    </xdr:to>
    <xdr:cxnSp macro="">
      <xdr:nvCxnSpPr>
        <xdr:cNvPr id="548" name="直線コネクタ 547">
          <a:extLst>
            <a:ext uri="{FF2B5EF4-FFF2-40B4-BE49-F238E27FC236}">
              <a16:creationId xmlns:a16="http://schemas.microsoft.com/office/drawing/2014/main" id="{FF7D5442-73A6-4082-A00B-FD05870EBD13}"/>
            </a:ext>
          </a:extLst>
        </xdr:cNvPr>
        <xdr:cNvCxnSpPr/>
      </xdr:nvCxnSpPr>
      <xdr:spPr>
        <a:xfrm>
          <a:off x="15481300" y="10462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105410</xdr:rowOff>
    </xdr:from>
    <xdr:to>
      <xdr:col>76</xdr:col>
      <xdr:colOff>165100</xdr:colOff>
      <xdr:row>61</xdr:row>
      <xdr:rowOff>35560</xdr:rowOff>
    </xdr:to>
    <xdr:sp macro="" textlink="">
      <xdr:nvSpPr>
        <xdr:cNvPr id="549" name="楕円 548">
          <a:extLst>
            <a:ext uri="{FF2B5EF4-FFF2-40B4-BE49-F238E27FC236}">
              <a16:creationId xmlns:a16="http://schemas.microsoft.com/office/drawing/2014/main" id="{F8E6C9F0-4046-4DD9-AC22-0A52AD01C2A1}"/>
            </a:ext>
          </a:extLst>
        </xdr:cNvPr>
        <xdr:cNvSpPr/>
      </xdr:nvSpPr>
      <xdr:spPr>
        <a:xfrm>
          <a:off x="14541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156210</xdr:rowOff>
    </xdr:from>
    <xdr:to>
      <xdr:col>81</xdr:col>
      <xdr:colOff>50800</xdr:colOff>
      <xdr:row>61</xdr:row>
      <xdr:rowOff>3810</xdr:rowOff>
    </xdr:to>
    <xdr:cxnSp macro="">
      <xdr:nvCxnSpPr>
        <xdr:cNvPr id="550" name="直線コネクタ 549">
          <a:extLst>
            <a:ext uri="{FF2B5EF4-FFF2-40B4-BE49-F238E27FC236}">
              <a16:creationId xmlns:a16="http://schemas.microsoft.com/office/drawing/2014/main" id="{8D63D332-FDB1-4693-A359-519B2A422CE6}"/>
            </a:ext>
          </a:extLst>
        </xdr:cNvPr>
        <xdr:cNvCxnSpPr/>
      </xdr:nvCxnSpPr>
      <xdr:spPr>
        <a:xfrm>
          <a:off x="14592300" y="104432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82550</xdr:rowOff>
    </xdr:from>
    <xdr:to>
      <xdr:col>72</xdr:col>
      <xdr:colOff>38100</xdr:colOff>
      <xdr:row>61</xdr:row>
      <xdr:rowOff>12700</xdr:rowOff>
    </xdr:to>
    <xdr:sp macro="" textlink="">
      <xdr:nvSpPr>
        <xdr:cNvPr id="551" name="楕円 550">
          <a:extLst>
            <a:ext uri="{FF2B5EF4-FFF2-40B4-BE49-F238E27FC236}">
              <a16:creationId xmlns:a16="http://schemas.microsoft.com/office/drawing/2014/main" id="{8E1FE757-74F8-4EBA-8606-ABB53D0B1B60}"/>
            </a:ext>
          </a:extLst>
        </xdr:cNvPr>
        <xdr:cNvSpPr/>
      </xdr:nvSpPr>
      <xdr:spPr>
        <a:xfrm>
          <a:off x="13652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133350</xdr:rowOff>
    </xdr:from>
    <xdr:to>
      <xdr:col>76</xdr:col>
      <xdr:colOff>114300</xdr:colOff>
      <xdr:row>60</xdr:row>
      <xdr:rowOff>156210</xdr:rowOff>
    </xdr:to>
    <xdr:cxnSp macro="">
      <xdr:nvCxnSpPr>
        <xdr:cNvPr id="552" name="直線コネクタ 551">
          <a:extLst>
            <a:ext uri="{FF2B5EF4-FFF2-40B4-BE49-F238E27FC236}">
              <a16:creationId xmlns:a16="http://schemas.microsoft.com/office/drawing/2014/main" id="{03F89BA3-A360-4B21-8C44-88363193E70A}"/>
            </a:ext>
          </a:extLst>
        </xdr:cNvPr>
        <xdr:cNvCxnSpPr/>
      </xdr:nvCxnSpPr>
      <xdr:spPr>
        <a:xfrm>
          <a:off x="13703300" y="104203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52070</xdr:rowOff>
    </xdr:from>
    <xdr:to>
      <xdr:col>67</xdr:col>
      <xdr:colOff>101600</xdr:colOff>
      <xdr:row>60</xdr:row>
      <xdr:rowOff>153670</xdr:rowOff>
    </xdr:to>
    <xdr:sp macro="" textlink="">
      <xdr:nvSpPr>
        <xdr:cNvPr id="553" name="楕円 552">
          <a:extLst>
            <a:ext uri="{FF2B5EF4-FFF2-40B4-BE49-F238E27FC236}">
              <a16:creationId xmlns:a16="http://schemas.microsoft.com/office/drawing/2014/main" id="{476806B0-B649-40E0-8E28-2F5CBDFBF173}"/>
            </a:ext>
          </a:extLst>
        </xdr:cNvPr>
        <xdr:cNvSpPr/>
      </xdr:nvSpPr>
      <xdr:spPr>
        <a:xfrm>
          <a:off x="12763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102870</xdr:rowOff>
    </xdr:from>
    <xdr:to>
      <xdr:col>71</xdr:col>
      <xdr:colOff>177800</xdr:colOff>
      <xdr:row>60</xdr:row>
      <xdr:rowOff>133350</xdr:rowOff>
    </xdr:to>
    <xdr:cxnSp macro="">
      <xdr:nvCxnSpPr>
        <xdr:cNvPr id="554" name="直線コネクタ 553">
          <a:extLst>
            <a:ext uri="{FF2B5EF4-FFF2-40B4-BE49-F238E27FC236}">
              <a16:creationId xmlns:a16="http://schemas.microsoft.com/office/drawing/2014/main" id="{69C21C24-1ADB-4FC1-AD7A-D68258429087}"/>
            </a:ext>
          </a:extLst>
        </xdr:cNvPr>
        <xdr:cNvCxnSpPr/>
      </xdr:nvCxnSpPr>
      <xdr:spPr>
        <a:xfrm>
          <a:off x="12814300" y="103898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555" name="n_1aveValue【学校施設】&#10;有形固定資産減価償却率">
          <a:extLst>
            <a:ext uri="{FF2B5EF4-FFF2-40B4-BE49-F238E27FC236}">
              <a16:creationId xmlns:a16="http://schemas.microsoft.com/office/drawing/2014/main" id="{DE140A68-3081-4B54-9624-4A64D3BC773C}"/>
            </a:ext>
          </a:extLst>
        </xdr:cNvPr>
        <xdr:cNvSpPr txBox="1"/>
      </xdr:nvSpPr>
      <xdr:spPr>
        <a:xfrm>
          <a:off x="15266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556" name="n_2aveValue【学校施設】&#10;有形固定資産減価償却率">
          <a:extLst>
            <a:ext uri="{FF2B5EF4-FFF2-40B4-BE49-F238E27FC236}">
              <a16:creationId xmlns:a16="http://schemas.microsoft.com/office/drawing/2014/main" id="{57CAF23D-03B5-40DD-80A4-BFA9CFE400CC}"/>
            </a:ext>
          </a:extLst>
        </xdr:cNvPr>
        <xdr:cNvSpPr txBox="1"/>
      </xdr:nvSpPr>
      <xdr:spPr>
        <a:xfrm>
          <a:off x="14389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7" name="n_3aveValue【学校施設】&#10;有形固定資産減価償却率">
          <a:extLst>
            <a:ext uri="{FF2B5EF4-FFF2-40B4-BE49-F238E27FC236}">
              <a16:creationId xmlns:a16="http://schemas.microsoft.com/office/drawing/2014/main" id="{3060FACA-269F-4988-BCD4-E2A9BDD7A811}"/>
            </a:ext>
          </a:extLst>
        </xdr:cNvPr>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58" name="n_4aveValue【学校施設】&#10;有形固定資産減価償却率">
          <a:extLst>
            <a:ext uri="{FF2B5EF4-FFF2-40B4-BE49-F238E27FC236}">
              <a16:creationId xmlns:a16="http://schemas.microsoft.com/office/drawing/2014/main" id="{A6D68D79-F4A0-4A6F-98D9-9E0CCEF29BF9}"/>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45737</xdr:rowOff>
    </xdr:from>
    <xdr:ext cx="405111" cy="259045"/>
    <xdr:sp macro="" textlink="">
      <xdr:nvSpPr>
        <xdr:cNvPr id="559" name="n_1mainValue【学校施設】&#10;有形固定資産減価償却率">
          <a:extLst>
            <a:ext uri="{FF2B5EF4-FFF2-40B4-BE49-F238E27FC236}">
              <a16:creationId xmlns:a16="http://schemas.microsoft.com/office/drawing/2014/main" id="{D61008A1-181E-4431-8950-9EDB3498C1BC}"/>
            </a:ext>
          </a:extLst>
        </xdr:cNvPr>
        <xdr:cNvSpPr txBox="1"/>
      </xdr:nvSpPr>
      <xdr:spPr>
        <a:xfrm>
          <a:off x="152660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26687</xdr:rowOff>
    </xdr:from>
    <xdr:ext cx="405111" cy="259045"/>
    <xdr:sp macro="" textlink="">
      <xdr:nvSpPr>
        <xdr:cNvPr id="560" name="n_2mainValue【学校施設】&#10;有形固定資産減価償却率">
          <a:extLst>
            <a:ext uri="{FF2B5EF4-FFF2-40B4-BE49-F238E27FC236}">
              <a16:creationId xmlns:a16="http://schemas.microsoft.com/office/drawing/2014/main" id="{52BB01F4-F824-4D3F-8467-89219867000A}"/>
            </a:ext>
          </a:extLst>
        </xdr:cNvPr>
        <xdr:cNvSpPr txBox="1"/>
      </xdr:nvSpPr>
      <xdr:spPr>
        <a:xfrm>
          <a:off x="14389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3827</xdr:rowOff>
    </xdr:from>
    <xdr:ext cx="405111" cy="259045"/>
    <xdr:sp macro="" textlink="">
      <xdr:nvSpPr>
        <xdr:cNvPr id="561" name="n_3mainValue【学校施設】&#10;有形固定資産減価償却率">
          <a:extLst>
            <a:ext uri="{FF2B5EF4-FFF2-40B4-BE49-F238E27FC236}">
              <a16:creationId xmlns:a16="http://schemas.microsoft.com/office/drawing/2014/main" id="{4C36A7D5-F85B-4531-BEA5-D4A52083D125}"/>
            </a:ext>
          </a:extLst>
        </xdr:cNvPr>
        <xdr:cNvSpPr txBox="1"/>
      </xdr:nvSpPr>
      <xdr:spPr>
        <a:xfrm>
          <a:off x="13500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62" name="n_4mainValue【学校施設】&#10;有形固定資産減価償却率">
          <a:extLst>
            <a:ext uri="{FF2B5EF4-FFF2-40B4-BE49-F238E27FC236}">
              <a16:creationId xmlns:a16="http://schemas.microsoft.com/office/drawing/2014/main" id="{649334D4-920E-4C3C-87F8-3A05666E283E}"/>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A94C0884-C4CA-4548-9EC6-7F6740B80A2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C8EF8605-7619-4914-9E8D-CFA32958DDD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BE66CF25-23A6-45FC-8E2C-9D8F5FAECB7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F86BA716-6404-4C42-86AB-2A64A6AE36E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C2C712C7-EB56-4064-832C-4B8B130D1A7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64EDB50B-853E-4460-8D4E-66293F6C7FC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4B399331-9881-45FF-A53D-249D0A0C96B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59916597-D447-49CB-B5B5-E9C0FB6A5A4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919EB4C6-E308-44E8-9AA9-046601ABEBB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5B83E353-1A06-4D8D-9C7C-591CF5B157C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2333EA43-878B-4782-A46F-655B65E36F4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0AAAAF06-3B5E-4C53-88D9-C2264C1FAF0D}"/>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17FEDF8A-302D-4077-8359-37144A9796C6}"/>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ED77E65E-BE6A-41FD-A820-D4CD60A573CA}"/>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2958195D-5E1B-444F-AC47-51FED6D4BBA8}"/>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7BB5C122-1DF1-4599-8A6C-BCAE103C866F}"/>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1551181F-CDBD-45BE-AEB3-6BF17E5E75EA}"/>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F57344BD-6575-4015-BDEF-DC6F60947E6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78797F49-0F2E-4281-ABFC-755A7F97D6F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C09B9C8D-B1E3-4C9D-A355-35F8F7493FC1}"/>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C02078CA-8E4E-4790-8543-EDCBF4519F7E}"/>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0B66C81C-769F-4FDD-B08C-14CDD31D898A}"/>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2F4ADD26-F125-45CC-92AB-5C624B25C5AD}"/>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84784D6F-788F-4060-A789-91C2798FEFCA}"/>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59616124-1E77-4050-8A81-788B1782A7B1}"/>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8686ABC5-E6F9-4026-9A49-9E91FF881A8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656F7DC1-179A-41FB-8900-5BC6EB3E961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79E4CB78-6CBB-44FA-B71A-AE2A4A110AA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909D2CA7-BB3E-4312-BC2E-965231F0D441}"/>
            </a:ext>
          </a:extLst>
        </xdr:cNvPr>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A1926F1A-8833-447C-8C78-D8A3CA1CA4AC}"/>
            </a:ext>
          </a:extLst>
        </xdr:cNvPr>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7EB6733C-05AC-4EC0-B4CC-61899A76543C}"/>
            </a:ext>
          </a:extLst>
        </xdr:cNvPr>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3ACDE6C0-423E-4DA0-927B-66259689B3E1}"/>
            </a:ext>
          </a:extLst>
        </xdr:cNvPr>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45C13F37-4991-4EEA-8BF2-8C9252FFAC2B}"/>
            </a:ext>
          </a:extLst>
        </xdr:cNvPr>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596" name="【学校施設】&#10;一人当たり面積平均値テキスト">
          <a:extLst>
            <a:ext uri="{FF2B5EF4-FFF2-40B4-BE49-F238E27FC236}">
              <a16:creationId xmlns:a16="http://schemas.microsoft.com/office/drawing/2014/main" id="{EECA1345-5211-438D-9CC2-88CE8D59010F}"/>
            </a:ext>
          </a:extLst>
        </xdr:cNvPr>
        <xdr:cNvSpPr txBox="1"/>
      </xdr:nvSpPr>
      <xdr:spPr>
        <a:xfrm>
          <a:off x="22199600" y="10290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F7014711-5669-4518-9771-B5640A392BA1}"/>
            </a:ext>
          </a:extLst>
        </xdr:cNvPr>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B03493EF-6220-47DB-8416-31EDA5C8B992}"/>
            </a:ext>
          </a:extLst>
        </xdr:cNvPr>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567B329F-3C21-48C5-9417-713E8F69DA82}"/>
            </a:ext>
          </a:extLst>
        </xdr:cNvPr>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6AF18A92-AA39-4C47-94D5-482CAC017AEF}"/>
            </a:ext>
          </a:extLst>
        </xdr:cNvPr>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465B6C24-ECA1-4323-AFE9-C43693979D98}"/>
            </a:ext>
          </a:extLst>
        </xdr:cNvPr>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14560206-361E-45B8-8BB0-96839445F11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1CBC650-4E3B-44D4-A2B1-E38AE18EAFF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C46009B-86BB-4131-8E34-EBD765028AA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A5E0084-3F40-45D9-A0D2-53D1EE94C08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FFE73E3-DA49-4E14-8243-90494DA6EF6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60643</xdr:rowOff>
    </xdr:from>
    <xdr:to>
      <xdr:col>116</xdr:col>
      <xdr:colOff>114300</xdr:colOff>
      <xdr:row>59</xdr:row>
      <xdr:rowOff>162243</xdr:rowOff>
    </xdr:to>
    <xdr:sp macro="" textlink="">
      <xdr:nvSpPr>
        <xdr:cNvPr id="607" name="楕円 606">
          <a:extLst>
            <a:ext uri="{FF2B5EF4-FFF2-40B4-BE49-F238E27FC236}">
              <a16:creationId xmlns:a16="http://schemas.microsoft.com/office/drawing/2014/main" id="{9F2AB7C5-7747-4D9C-B44B-B8B741B109DF}"/>
            </a:ext>
          </a:extLst>
        </xdr:cNvPr>
        <xdr:cNvSpPr/>
      </xdr:nvSpPr>
      <xdr:spPr>
        <a:xfrm>
          <a:off x="22110700" y="1017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83520</xdr:rowOff>
    </xdr:from>
    <xdr:ext cx="469744" cy="259045"/>
    <xdr:sp macro="" textlink="">
      <xdr:nvSpPr>
        <xdr:cNvPr id="608" name="【学校施設】&#10;一人当たり面積該当値テキスト">
          <a:extLst>
            <a:ext uri="{FF2B5EF4-FFF2-40B4-BE49-F238E27FC236}">
              <a16:creationId xmlns:a16="http://schemas.microsoft.com/office/drawing/2014/main" id="{FB93DFD0-9CF6-432A-B8A1-3C98A5998D36}"/>
            </a:ext>
          </a:extLst>
        </xdr:cNvPr>
        <xdr:cNvSpPr txBox="1"/>
      </xdr:nvSpPr>
      <xdr:spPr>
        <a:xfrm>
          <a:off x="22199600" y="1002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162084</xdr:rowOff>
    </xdr:from>
    <xdr:to>
      <xdr:col>112</xdr:col>
      <xdr:colOff>38100</xdr:colOff>
      <xdr:row>59</xdr:row>
      <xdr:rowOff>92234</xdr:rowOff>
    </xdr:to>
    <xdr:sp macro="" textlink="">
      <xdr:nvSpPr>
        <xdr:cNvPr id="609" name="楕円 608">
          <a:extLst>
            <a:ext uri="{FF2B5EF4-FFF2-40B4-BE49-F238E27FC236}">
              <a16:creationId xmlns:a16="http://schemas.microsoft.com/office/drawing/2014/main" id="{EC0BD115-00C0-401D-8435-F80419F45A4B}"/>
            </a:ext>
          </a:extLst>
        </xdr:cNvPr>
        <xdr:cNvSpPr/>
      </xdr:nvSpPr>
      <xdr:spPr>
        <a:xfrm>
          <a:off x="21272500" y="1010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41434</xdr:rowOff>
    </xdr:from>
    <xdr:to>
      <xdr:col>116</xdr:col>
      <xdr:colOff>63500</xdr:colOff>
      <xdr:row>59</xdr:row>
      <xdr:rowOff>111443</xdr:rowOff>
    </xdr:to>
    <xdr:cxnSp macro="">
      <xdr:nvCxnSpPr>
        <xdr:cNvPr id="610" name="直線コネクタ 609">
          <a:extLst>
            <a:ext uri="{FF2B5EF4-FFF2-40B4-BE49-F238E27FC236}">
              <a16:creationId xmlns:a16="http://schemas.microsoft.com/office/drawing/2014/main" id="{803F3C64-1FAB-4713-A968-9B31FC33FBD2}"/>
            </a:ext>
          </a:extLst>
        </xdr:cNvPr>
        <xdr:cNvCxnSpPr/>
      </xdr:nvCxnSpPr>
      <xdr:spPr>
        <a:xfrm>
          <a:off x="21323300" y="10156984"/>
          <a:ext cx="838200" cy="7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2063</xdr:rowOff>
    </xdr:from>
    <xdr:to>
      <xdr:col>107</xdr:col>
      <xdr:colOff>101600</xdr:colOff>
      <xdr:row>59</xdr:row>
      <xdr:rowOff>103663</xdr:rowOff>
    </xdr:to>
    <xdr:sp macro="" textlink="">
      <xdr:nvSpPr>
        <xdr:cNvPr id="611" name="楕円 610">
          <a:extLst>
            <a:ext uri="{FF2B5EF4-FFF2-40B4-BE49-F238E27FC236}">
              <a16:creationId xmlns:a16="http://schemas.microsoft.com/office/drawing/2014/main" id="{BA6BD8A5-0C90-4264-B7E5-70D732E65297}"/>
            </a:ext>
          </a:extLst>
        </xdr:cNvPr>
        <xdr:cNvSpPr/>
      </xdr:nvSpPr>
      <xdr:spPr>
        <a:xfrm>
          <a:off x="20383500" y="1011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41434</xdr:rowOff>
    </xdr:from>
    <xdr:to>
      <xdr:col>111</xdr:col>
      <xdr:colOff>177800</xdr:colOff>
      <xdr:row>59</xdr:row>
      <xdr:rowOff>52863</xdr:rowOff>
    </xdr:to>
    <xdr:cxnSp macro="">
      <xdr:nvCxnSpPr>
        <xdr:cNvPr id="612" name="直線コネクタ 611">
          <a:extLst>
            <a:ext uri="{FF2B5EF4-FFF2-40B4-BE49-F238E27FC236}">
              <a16:creationId xmlns:a16="http://schemas.microsoft.com/office/drawing/2014/main" id="{55FC799F-B404-4DCD-89B2-386223644722}"/>
            </a:ext>
          </a:extLst>
        </xdr:cNvPr>
        <xdr:cNvCxnSpPr/>
      </xdr:nvCxnSpPr>
      <xdr:spPr>
        <a:xfrm flipV="1">
          <a:off x="20434300" y="10156984"/>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19209</xdr:rowOff>
    </xdr:from>
    <xdr:to>
      <xdr:col>102</xdr:col>
      <xdr:colOff>165100</xdr:colOff>
      <xdr:row>59</xdr:row>
      <xdr:rowOff>120809</xdr:rowOff>
    </xdr:to>
    <xdr:sp macro="" textlink="">
      <xdr:nvSpPr>
        <xdr:cNvPr id="613" name="楕円 612">
          <a:extLst>
            <a:ext uri="{FF2B5EF4-FFF2-40B4-BE49-F238E27FC236}">
              <a16:creationId xmlns:a16="http://schemas.microsoft.com/office/drawing/2014/main" id="{473DF290-69A1-4ED0-B81C-DDD1F3DB4D6A}"/>
            </a:ext>
          </a:extLst>
        </xdr:cNvPr>
        <xdr:cNvSpPr/>
      </xdr:nvSpPr>
      <xdr:spPr>
        <a:xfrm>
          <a:off x="19494500" y="1013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52863</xdr:rowOff>
    </xdr:from>
    <xdr:to>
      <xdr:col>107</xdr:col>
      <xdr:colOff>50800</xdr:colOff>
      <xdr:row>59</xdr:row>
      <xdr:rowOff>70009</xdr:rowOff>
    </xdr:to>
    <xdr:cxnSp macro="">
      <xdr:nvCxnSpPr>
        <xdr:cNvPr id="614" name="直線コネクタ 613">
          <a:extLst>
            <a:ext uri="{FF2B5EF4-FFF2-40B4-BE49-F238E27FC236}">
              <a16:creationId xmlns:a16="http://schemas.microsoft.com/office/drawing/2014/main" id="{2BBB9B6B-AA0E-41F5-9B7B-4D0F0C593B37}"/>
            </a:ext>
          </a:extLst>
        </xdr:cNvPr>
        <xdr:cNvCxnSpPr/>
      </xdr:nvCxnSpPr>
      <xdr:spPr>
        <a:xfrm flipV="1">
          <a:off x="19545300" y="10168413"/>
          <a:ext cx="8890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22066</xdr:rowOff>
    </xdr:from>
    <xdr:to>
      <xdr:col>98</xdr:col>
      <xdr:colOff>38100</xdr:colOff>
      <xdr:row>59</xdr:row>
      <xdr:rowOff>123666</xdr:rowOff>
    </xdr:to>
    <xdr:sp macro="" textlink="">
      <xdr:nvSpPr>
        <xdr:cNvPr id="615" name="楕円 614">
          <a:extLst>
            <a:ext uri="{FF2B5EF4-FFF2-40B4-BE49-F238E27FC236}">
              <a16:creationId xmlns:a16="http://schemas.microsoft.com/office/drawing/2014/main" id="{32FCF92E-F195-43DC-A286-ACCFAE365256}"/>
            </a:ext>
          </a:extLst>
        </xdr:cNvPr>
        <xdr:cNvSpPr/>
      </xdr:nvSpPr>
      <xdr:spPr>
        <a:xfrm>
          <a:off x="18605500" y="1013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70009</xdr:rowOff>
    </xdr:from>
    <xdr:to>
      <xdr:col>102</xdr:col>
      <xdr:colOff>114300</xdr:colOff>
      <xdr:row>59</xdr:row>
      <xdr:rowOff>72866</xdr:rowOff>
    </xdr:to>
    <xdr:cxnSp macro="">
      <xdr:nvCxnSpPr>
        <xdr:cNvPr id="616" name="直線コネクタ 615">
          <a:extLst>
            <a:ext uri="{FF2B5EF4-FFF2-40B4-BE49-F238E27FC236}">
              <a16:creationId xmlns:a16="http://schemas.microsoft.com/office/drawing/2014/main" id="{D17B4601-2232-4628-9A90-3734B001C436}"/>
            </a:ext>
          </a:extLst>
        </xdr:cNvPr>
        <xdr:cNvCxnSpPr/>
      </xdr:nvCxnSpPr>
      <xdr:spPr>
        <a:xfrm flipV="1">
          <a:off x="18656300" y="1018555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617" name="n_1aveValue【学校施設】&#10;一人当たり面積">
          <a:extLst>
            <a:ext uri="{FF2B5EF4-FFF2-40B4-BE49-F238E27FC236}">
              <a16:creationId xmlns:a16="http://schemas.microsoft.com/office/drawing/2014/main" id="{31D81077-0C6D-4CB8-B900-978B82F8F59C}"/>
            </a:ext>
          </a:extLst>
        </xdr:cNvPr>
        <xdr:cNvSpPr txBox="1"/>
      </xdr:nvSpPr>
      <xdr:spPr>
        <a:xfrm>
          <a:off x="21075727" y="1041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618" name="n_2aveValue【学校施設】&#10;一人当たり面積">
          <a:extLst>
            <a:ext uri="{FF2B5EF4-FFF2-40B4-BE49-F238E27FC236}">
              <a16:creationId xmlns:a16="http://schemas.microsoft.com/office/drawing/2014/main" id="{D6BA5B48-F01B-4171-ADF0-BEC5EB56B10A}"/>
            </a:ext>
          </a:extLst>
        </xdr:cNvPr>
        <xdr:cNvSpPr txBox="1"/>
      </xdr:nvSpPr>
      <xdr:spPr>
        <a:xfrm>
          <a:off x="201994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619" name="n_3aveValue【学校施設】&#10;一人当たり面積">
          <a:extLst>
            <a:ext uri="{FF2B5EF4-FFF2-40B4-BE49-F238E27FC236}">
              <a16:creationId xmlns:a16="http://schemas.microsoft.com/office/drawing/2014/main" id="{410B44A2-DA18-43CC-BC0E-E5A1A4D9A857}"/>
            </a:ext>
          </a:extLst>
        </xdr:cNvPr>
        <xdr:cNvSpPr txBox="1"/>
      </xdr:nvSpPr>
      <xdr:spPr>
        <a:xfrm>
          <a:off x="19310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620" name="n_4aveValue【学校施設】&#10;一人当たり面積">
          <a:extLst>
            <a:ext uri="{FF2B5EF4-FFF2-40B4-BE49-F238E27FC236}">
              <a16:creationId xmlns:a16="http://schemas.microsoft.com/office/drawing/2014/main" id="{C321CFA7-B3F0-490C-9D27-17B7EEF85C89}"/>
            </a:ext>
          </a:extLst>
        </xdr:cNvPr>
        <xdr:cNvSpPr txBox="1"/>
      </xdr:nvSpPr>
      <xdr:spPr>
        <a:xfrm>
          <a:off x="18421427" y="1044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108761</xdr:rowOff>
    </xdr:from>
    <xdr:ext cx="469744" cy="259045"/>
    <xdr:sp macro="" textlink="">
      <xdr:nvSpPr>
        <xdr:cNvPr id="621" name="n_1mainValue【学校施設】&#10;一人当たり面積">
          <a:extLst>
            <a:ext uri="{FF2B5EF4-FFF2-40B4-BE49-F238E27FC236}">
              <a16:creationId xmlns:a16="http://schemas.microsoft.com/office/drawing/2014/main" id="{5A3E56EB-8600-4CA1-B116-40BFC294A97F}"/>
            </a:ext>
          </a:extLst>
        </xdr:cNvPr>
        <xdr:cNvSpPr txBox="1"/>
      </xdr:nvSpPr>
      <xdr:spPr>
        <a:xfrm>
          <a:off x="21075727" y="988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120190</xdr:rowOff>
    </xdr:from>
    <xdr:ext cx="469744" cy="259045"/>
    <xdr:sp macro="" textlink="">
      <xdr:nvSpPr>
        <xdr:cNvPr id="622" name="n_2mainValue【学校施設】&#10;一人当たり面積">
          <a:extLst>
            <a:ext uri="{FF2B5EF4-FFF2-40B4-BE49-F238E27FC236}">
              <a16:creationId xmlns:a16="http://schemas.microsoft.com/office/drawing/2014/main" id="{2D99D445-012D-4C7E-B067-254CF2C722EF}"/>
            </a:ext>
          </a:extLst>
        </xdr:cNvPr>
        <xdr:cNvSpPr txBox="1"/>
      </xdr:nvSpPr>
      <xdr:spPr>
        <a:xfrm>
          <a:off x="20199427" y="989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137336</xdr:rowOff>
    </xdr:from>
    <xdr:ext cx="469744" cy="259045"/>
    <xdr:sp macro="" textlink="">
      <xdr:nvSpPr>
        <xdr:cNvPr id="623" name="n_3mainValue【学校施設】&#10;一人当たり面積">
          <a:extLst>
            <a:ext uri="{FF2B5EF4-FFF2-40B4-BE49-F238E27FC236}">
              <a16:creationId xmlns:a16="http://schemas.microsoft.com/office/drawing/2014/main" id="{39D2D717-34C1-4E70-A0F6-92557840CA5B}"/>
            </a:ext>
          </a:extLst>
        </xdr:cNvPr>
        <xdr:cNvSpPr txBox="1"/>
      </xdr:nvSpPr>
      <xdr:spPr>
        <a:xfrm>
          <a:off x="19310427" y="9909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140193</xdr:rowOff>
    </xdr:from>
    <xdr:ext cx="469744" cy="259045"/>
    <xdr:sp macro="" textlink="">
      <xdr:nvSpPr>
        <xdr:cNvPr id="624" name="n_4mainValue【学校施設】&#10;一人当たり面積">
          <a:extLst>
            <a:ext uri="{FF2B5EF4-FFF2-40B4-BE49-F238E27FC236}">
              <a16:creationId xmlns:a16="http://schemas.microsoft.com/office/drawing/2014/main" id="{56037EE6-70A2-4D3D-B846-0F215E7D0493}"/>
            </a:ext>
          </a:extLst>
        </xdr:cNvPr>
        <xdr:cNvSpPr txBox="1"/>
      </xdr:nvSpPr>
      <xdr:spPr>
        <a:xfrm>
          <a:off x="18421427" y="991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C221F469-9B0D-4A52-9C86-266FC562BA5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837BCF4F-9AA3-492E-A9FF-6E551D51328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42363A3-5650-4573-9912-BFAF572EAC5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9B76B0D7-A8B6-4108-BD13-F25ED0ACB4A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42D54B28-9A1C-4F62-8316-1C9CF2660BA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DCAB2BE2-FF7C-4F76-97C6-AB8EE9BE5F6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2A123A45-3CD0-4BB3-8FA4-08605557D34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162824AF-0140-44A7-91C6-79F70A149B9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F24AB5E3-4BA0-455D-840C-A3495D7F723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4EAE6182-FBA4-493A-A5CE-5DF17B4C024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4A6F19B8-EDEC-4908-BEB6-F87C0A82CDE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4FE01C9E-B719-438E-B1D5-47C09B12D35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DFDB96F2-40F3-4DFF-888E-83615D18F31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010F2970-55E5-4123-B76F-FC15060BA74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6F07BC50-C570-4EA8-AFC8-B358D47098A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DF748D81-5639-4EAF-96C8-157FD6833D4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E2E82C23-0524-4F9D-ABEE-A1BE81BB133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3A26DABB-EE7D-4746-A9E5-DFD86EA906A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CE62E93E-94DD-4672-90E6-412DD9B4FD8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DD7A1D7E-F786-43D2-9E21-98871DBEBE7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929F295F-264B-4643-B4E7-A0E4CACD655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367C7284-BCBC-4A66-8BFC-C74CFB13A97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0BE0D1DB-5F63-475F-A740-DEE06F62C80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E306CB0E-C333-4751-A2F1-F37C1B5C910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A9AAAA89-B5E4-4FBB-8DAA-530A7AFD39C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819A310C-BED4-402B-8529-A87CB0A27894}"/>
            </a:ext>
          </a:extLst>
        </xdr:cNvPr>
        <xdr:cNvCxnSpPr/>
      </xdr:nvCxnSpPr>
      <xdr:spPr>
        <a:xfrm flipV="1">
          <a:off x="16318864" y="1349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2991EEC6-473E-4AF9-963E-8015E7A3004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754F2CCB-A087-468E-9D49-FE8DE061D20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BF6EE2B8-3142-450D-9043-9E130DAD7216}"/>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55A2D74D-88D9-4EEB-A52A-C4D59939A105}"/>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85DA5E63-314B-4F9C-A59B-AA8E685AF8D4}"/>
            </a:ext>
          </a:extLst>
        </xdr:cNvPr>
        <xdr:cNvSpPr txBox="1"/>
      </xdr:nvSpPr>
      <xdr:spPr>
        <a:xfrm>
          <a:off x="16357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B34393A2-A599-4C23-BFFC-531D692F2A28}"/>
            </a:ext>
          </a:extLst>
        </xdr:cNvPr>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772DD29A-CB47-4B84-9F54-7888B857401A}"/>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6446A8DD-CF2B-4722-9F2B-629DCD5A7B4C}"/>
            </a:ext>
          </a:extLst>
        </xdr:cNvPr>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1923EE26-B109-4D90-9117-C809A09F29E9}"/>
            </a:ext>
          </a:extLst>
        </xdr:cNvPr>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a:extLst>
            <a:ext uri="{FF2B5EF4-FFF2-40B4-BE49-F238E27FC236}">
              <a16:creationId xmlns:a16="http://schemas.microsoft.com/office/drawing/2014/main" id="{9497C0A4-E5BB-4F24-81F8-F70CDDA0B62E}"/>
            </a:ext>
          </a:extLst>
        </xdr:cNvPr>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58F8339-AFAF-4FA9-AAEF-4F3124F1B76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CEE831B-D3D5-4B2A-8D73-09A99E21DE8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3AA5573-F0FD-4419-B32D-8DD7D2F34DE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70F0347-B0BD-4A2A-8DA1-00CA58E7261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57FC4A7C-9047-4531-ADCF-3F8A85921D7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666" name="楕円 665">
          <a:extLst>
            <a:ext uri="{FF2B5EF4-FFF2-40B4-BE49-F238E27FC236}">
              <a16:creationId xmlns:a16="http://schemas.microsoft.com/office/drawing/2014/main" id="{545F4655-85F5-4E7F-AED3-A02D8457F617}"/>
            </a:ext>
          </a:extLst>
        </xdr:cNvPr>
        <xdr:cNvSpPr/>
      </xdr:nvSpPr>
      <xdr:spPr>
        <a:xfrm>
          <a:off x="16268700" y="1450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78395</xdr:rowOff>
    </xdr:from>
    <xdr:ext cx="405111" cy="259045"/>
    <xdr:sp macro="" textlink="">
      <xdr:nvSpPr>
        <xdr:cNvPr id="667" name="【児童館】&#10;有形固定資産減価償却率該当値テキスト">
          <a:extLst>
            <a:ext uri="{FF2B5EF4-FFF2-40B4-BE49-F238E27FC236}">
              <a16:creationId xmlns:a16="http://schemas.microsoft.com/office/drawing/2014/main" id="{D3FA1F81-C210-479F-9020-B014218DC4F4}"/>
            </a:ext>
          </a:extLst>
        </xdr:cNvPr>
        <xdr:cNvSpPr txBox="1"/>
      </xdr:nvSpPr>
      <xdr:spPr>
        <a:xfrm>
          <a:off x="16357600"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77107</xdr:rowOff>
    </xdr:from>
    <xdr:to>
      <xdr:col>81</xdr:col>
      <xdr:colOff>101600</xdr:colOff>
      <xdr:row>85</xdr:row>
      <xdr:rowOff>7257</xdr:rowOff>
    </xdr:to>
    <xdr:sp macro="" textlink="">
      <xdr:nvSpPr>
        <xdr:cNvPr id="668" name="楕円 667">
          <a:extLst>
            <a:ext uri="{FF2B5EF4-FFF2-40B4-BE49-F238E27FC236}">
              <a16:creationId xmlns:a16="http://schemas.microsoft.com/office/drawing/2014/main" id="{C95FA0D8-FDA3-4410-84DF-77C300691FB0}"/>
            </a:ext>
          </a:extLst>
        </xdr:cNvPr>
        <xdr:cNvSpPr/>
      </xdr:nvSpPr>
      <xdr:spPr>
        <a:xfrm>
          <a:off x="15430500" y="14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127907</xdr:rowOff>
    </xdr:from>
    <xdr:to>
      <xdr:col>85</xdr:col>
      <xdr:colOff>127000</xdr:colOff>
      <xdr:row>84</xdr:row>
      <xdr:rowOff>150768</xdr:rowOff>
    </xdr:to>
    <xdr:cxnSp macro="">
      <xdr:nvCxnSpPr>
        <xdr:cNvPr id="669" name="直線コネクタ 668">
          <a:extLst>
            <a:ext uri="{FF2B5EF4-FFF2-40B4-BE49-F238E27FC236}">
              <a16:creationId xmlns:a16="http://schemas.microsoft.com/office/drawing/2014/main" id="{9583D918-485B-40AF-9143-EA4826B97488}"/>
            </a:ext>
          </a:extLst>
        </xdr:cNvPr>
        <xdr:cNvCxnSpPr/>
      </xdr:nvCxnSpPr>
      <xdr:spPr>
        <a:xfrm>
          <a:off x="15481300" y="14529707"/>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39551</xdr:rowOff>
    </xdr:from>
    <xdr:to>
      <xdr:col>76</xdr:col>
      <xdr:colOff>165100</xdr:colOff>
      <xdr:row>84</xdr:row>
      <xdr:rowOff>141151</xdr:rowOff>
    </xdr:to>
    <xdr:sp macro="" textlink="">
      <xdr:nvSpPr>
        <xdr:cNvPr id="670" name="楕円 669">
          <a:extLst>
            <a:ext uri="{FF2B5EF4-FFF2-40B4-BE49-F238E27FC236}">
              <a16:creationId xmlns:a16="http://schemas.microsoft.com/office/drawing/2014/main" id="{6433E060-E6EC-4651-9ACB-94031D0D02E5}"/>
            </a:ext>
          </a:extLst>
        </xdr:cNvPr>
        <xdr:cNvSpPr/>
      </xdr:nvSpPr>
      <xdr:spPr>
        <a:xfrm>
          <a:off x="14541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90351</xdr:rowOff>
    </xdr:from>
    <xdr:to>
      <xdr:col>81</xdr:col>
      <xdr:colOff>50800</xdr:colOff>
      <xdr:row>84</xdr:row>
      <xdr:rowOff>127907</xdr:rowOff>
    </xdr:to>
    <xdr:cxnSp macro="">
      <xdr:nvCxnSpPr>
        <xdr:cNvPr id="671" name="直線コネクタ 670">
          <a:extLst>
            <a:ext uri="{FF2B5EF4-FFF2-40B4-BE49-F238E27FC236}">
              <a16:creationId xmlns:a16="http://schemas.microsoft.com/office/drawing/2014/main" id="{89F51B8A-701D-4E54-87E6-19AB210B6C9C}"/>
            </a:ext>
          </a:extLst>
        </xdr:cNvPr>
        <xdr:cNvCxnSpPr/>
      </xdr:nvCxnSpPr>
      <xdr:spPr>
        <a:xfrm>
          <a:off x="14592300" y="144921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29755</xdr:rowOff>
    </xdr:from>
    <xdr:to>
      <xdr:col>72</xdr:col>
      <xdr:colOff>38100</xdr:colOff>
      <xdr:row>84</xdr:row>
      <xdr:rowOff>131355</xdr:rowOff>
    </xdr:to>
    <xdr:sp macro="" textlink="">
      <xdr:nvSpPr>
        <xdr:cNvPr id="672" name="楕円 671">
          <a:extLst>
            <a:ext uri="{FF2B5EF4-FFF2-40B4-BE49-F238E27FC236}">
              <a16:creationId xmlns:a16="http://schemas.microsoft.com/office/drawing/2014/main" id="{CF780C55-AB45-4D83-B7DB-12C1363D6105}"/>
            </a:ext>
          </a:extLst>
        </xdr:cNvPr>
        <xdr:cNvSpPr/>
      </xdr:nvSpPr>
      <xdr:spPr>
        <a:xfrm>
          <a:off x="13652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80555</xdr:rowOff>
    </xdr:from>
    <xdr:to>
      <xdr:col>76</xdr:col>
      <xdr:colOff>114300</xdr:colOff>
      <xdr:row>84</xdr:row>
      <xdr:rowOff>90351</xdr:rowOff>
    </xdr:to>
    <xdr:cxnSp macro="">
      <xdr:nvCxnSpPr>
        <xdr:cNvPr id="673" name="直線コネクタ 672">
          <a:extLst>
            <a:ext uri="{FF2B5EF4-FFF2-40B4-BE49-F238E27FC236}">
              <a16:creationId xmlns:a16="http://schemas.microsoft.com/office/drawing/2014/main" id="{B2E7FE92-9550-410F-BD43-72BED3E43A10}"/>
            </a:ext>
          </a:extLst>
        </xdr:cNvPr>
        <xdr:cNvCxnSpPr/>
      </xdr:nvCxnSpPr>
      <xdr:spPr>
        <a:xfrm>
          <a:off x="13703300" y="14482355"/>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152219</xdr:rowOff>
    </xdr:from>
    <xdr:to>
      <xdr:col>67</xdr:col>
      <xdr:colOff>101600</xdr:colOff>
      <xdr:row>84</xdr:row>
      <xdr:rowOff>82369</xdr:rowOff>
    </xdr:to>
    <xdr:sp macro="" textlink="">
      <xdr:nvSpPr>
        <xdr:cNvPr id="674" name="楕円 673">
          <a:extLst>
            <a:ext uri="{FF2B5EF4-FFF2-40B4-BE49-F238E27FC236}">
              <a16:creationId xmlns:a16="http://schemas.microsoft.com/office/drawing/2014/main" id="{D17E4483-59EA-4617-9E21-4DD3BDD71A22}"/>
            </a:ext>
          </a:extLst>
        </xdr:cNvPr>
        <xdr:cNvSpPr/>
      </xdr:nvSpPr>
      <xdr:spPr>
        <a:xfrm>
          <a:off x="127635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31569</xdr:rowOff>
    </xdr:from>
    <xdr:to>
      <xdr:col>71</xdr:col>
      <xdr:colOff>177800</xdr:colOff>
      <xdr:row>84</xdr:row>
      <xdr:rowOff>80555</xdr:rowOff>
    </xdr:to>
    <xdr:cxnSp macro="">
      <xdr:nvCxnSpPr>
        <xdr:cNvPr id="675" name="直線コネクタ 674">
          <a:extLst>
            <a:ext uri="{FF2B5EF4-FFF2-40B4-BE49-F238E27FC236}">
              <a16:creationId xmlns:a16="http://schemas.microsoft.com/office/drawing/2014/main" id="{52722016-4CA0-4648-BD7E-BD78DE2EC0B5}"/>
            </a:ext>
          </a:extLst>
        </xdr:cNvPr>
        <xdr:cNvCxnSpPr/>
      </xdr:nvCxnSpPr>
      <xdr:spPr>
        <a:xfrm>
          <a:off x="12814300" y="14433369"/>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76" name="n_1aveValue【児童館】&#10;有形固定資産減価償却率">
          <a:extLst>
            <a:ext uri="{FF2B5EF4-FFF2-40B4-BE49-F238E27FC236}">
              <a16:creationId xmlns:a16="http://schemas.microsoft.com/office/drawing/2014/main" id="{7A466A7E-22E0-41E0-8A8E-C8AE6AFA43C8}"/>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77" name="n_2aveValue【児童館】&#10;有形固定資産減価償却率">
          <a:extLst>
            <a:ext uri="{FF2B5EF4-FFF2-40B4-BE49-F238E27FC236}">
              <a16:creationId xmlns:a16="http://schemas.microsoft.com/office/drawing/2014/main" id="{6C19B330-B4AB-466B-B93F-F57BB388B2A3}"/>
            </a:ext>
          </a:extLst>
        </xdr:cNvPr>
        <xdr:cNvSpPr txBox="1"/>
      </xdr:nvSpPr>
      <xdr:spPr>
        <a:xfrm>
          <a:off x="14389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678" name="n_3aveValue【児童館】&#10;有形固定資産減価償却率">
          <a:extLst>
            <a:ext uri="{FF2B5EF4-FFF2-40B4-BE49-F238E27FC236}">
              <a16:creationId xmlns:a16="http://schemas.microsoft.com/office/drawing/2014/main" id="{E226FA2B-4C9A-4E4E-862D-71FA0CA61ACB}"/>
            </a:ext>
          </a:extLst>
        </xdr:cNvPr>
        <xdr:cNvSpPr txBox="1"/>
      </xdr:nvSpPr>
      <xdr:spPr>
        <a:xfrm>
          <a:off x="13500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679" name="n_4aveValue【児童館】&#10;有形固定資産減価償却率">
          <a:extLst>
            <a:ext uri="{FF2B5EF4-FFF2-40B4-BE49-F238E27FC236}">
              <a16:creationId xmlns:a16="http://schemas.microsoft.com/office/drawing/2014/main" id="{A8CE8B05-674E-47C7-AFA8-7666DE828255}"/>
            </a:ext>
          </a:extLst>
        </xdr:cNvPr>
        <xdr:cNvSpPr txBox="1"/>
      </xdr:nvSpPr>
      <xdr:spPr>
        <a:xfrm>
          <a:off x="12611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169834</xdr:rowOff>
    </xdr:from>
    <xdr:ext cx="405111" cy="259045"/>
    <xdr:sp macro="" textlink="">
      <xdr:nvSpPr>
        <xdr:cNvPr id="680" name="n_1mainValue【児童館】&#10;有形固定資産減価償却率">
          <a:extLst>
            <a:ext uri="{FF2B5EF4-FFF2-40B4-BE49-F238E27FC236}">
              <a16:creationId xmlns:a16="http://schemas.microsoft.com/office/drawing/2014/main" id="{76B79AC9-A628-4A21-88C2-E8D3635CA823}"/>
            </a:ext>
          </a:extLst>
        </xdr:cNvPr>
        <xdr:cNvSpPr txBox="1"/>
      </xdr:nvSpPr>
      <xdr:spPr>
        <a:xfrm>
          <a:off x="15266044" y="1457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132278</xdr:rowOff>
    </xdr:from>
    <xdr:ext cx="405111" cy="259045"/>
    <xdr:sp macro="" textlink="">
      <xdr:nvSpPr>
        <xdr:cNvPr id="681" name="n_2mainValue【児童館】&#10;有形固定資産減価償却率">
          <a:extLst>
            <a:ext uri="{FF2B5EF4-FFF2-40B4-BE49-F238E27FC236}">
              <a16:creationId xmlns:a16="http://schemas.microsoft.com/office/drawing/2014/main" id="{7F017C77-CB41-4FD0-B45E-D61DDA790904}"/>
            </a:ext>
          </a:extLst>
        </xdr:cNvPr>
        <xdr:cNvSpPr txBox="1"/>
      </xdr:nvSpPr>
      <xdr:spPr>
        <a:xfrm>
          <a:off x="143897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122482</xdr:rowOff>
    </xdr:from>
    <xdr:ext cx="405111" cy="259045"/>
    <xdr:sp macro="" textlink="">
      <xdr:nvSpPr>
        <xdr:cNvPr id="682" name="n_3mainValue【児童館】&#10;有形固定資産減価償却率">
          <a:extLst>
            <a:ext uri="{FF2B5EF4-FFF2-40B4-BE49-F238E27FC236}">
              <a16:creationId xmlns:a16="http://schemas.microsoft.com/office/drawing/2014/main" id="{29B6C6AB-1F5F-4FF8-9A64-6D021FE0D6D9}"/>
            </a:ext>
          </a:extLst>
        </xdr:cNvPr>
        <xdr:cNvSpPr txBox="1"/>
      </xdr:nvSpPr>
      <xdr:spPr>
        <a:xfrm>
          <a:off x="13500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73496</xdr:rowOff>
    </xdr:from>
    <xdr:ext cx="405111" cy="259045"/>
    <xdr:sp macro="" textlink="">
      <xdr:nvSpPr>
        <xdr:cNvPr id="683" name="n_4mainValue【児童館】&#10;有形固定資産減価償却率">
          <a:extLst>
            <a:ext uri="{FF2B5EF4-FFF2-40B4-BE49-F238E27FC236}">
              <a16:creationId xmlns:a16="http://schemas.microsoft.com/office/drawing/2014/main" id="{90D81209-B63B-47C4-93F9-820F72C8981A}"/>
            </a:ext>
          </a:extLst>
        </xdr:cNvPr>
        <xdr:cNvSpPr txBox="1"/>
      </xdr:nvSpPr>
      <xdr:spPr>
        <a:xfrm>
          <a:off x="12611744" y="1447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34E16104-3A0E-4CE5-A7CB-28BB123AE84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CE341F41-F94B-488D-A71D-EB83958D993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6B07EBA3-2CDC-4EE7-8BB5-25364CA3794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C91A29AF-2E76-4F23-A943-9A798215921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3FA7CD02-2FA5-480C-A1E3-67251844BCB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BF682CC7-D443-44EB-B28A-B209B62B674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FD4CD149-ECFC-4753-82E8-3611F1BA164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F0D18369-E2C0-42EB-978A-7EF4198917A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803A7FA2-1236-414D-B55D-1D02468D4C5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4673795F-00B7-42C1-8A43-53A795AECD1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653790F5-270B-4394-9CAF-98E0E479C34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B82F60E4-75F9-4AED-8802-F616738E3EE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15FC3276-052B-479D-B4B7-DA8998F7556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67C87304-F954-4266-9191-FA8584E90A1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30F3BF84-DCE7-49EC-BC21-7E704E71249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097CAC9A-2DF6-4415-822E-311085A2126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7EE276B4-3FF9-430D-B30F-0BE007601A3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4390CF78-D87B-40D4-8B8D-395A5F134BC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A4B00486-DD68-40B0-A2CC-8AA19639CFC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46BE13A6-65A4-4CAE-8F73-A068A1FFE0B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DD400CBD-7692-47F8-AE1D-410A9A0D9BC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5" name="直線コネクタ 704">
          <a:extLst>
            <a:ext uri="{FF2B5EF4-FFF2-40B4-BE49-F238E27FC236}">
              <a16:creationId xmlns:a16="http://schemas.microsoft.com/office/drawing/2014/main" id="{4784EDBD-B112-4C38-85E9-F98994CA78A4}"/>
            </a:ext>
          </a:extLst>
        </xdr:cNvPr>
        <xdr:cNvCxnSpPr/>
      </xdr:nvCxnSpPr>
      <xdr:spPr>
        <a:xfrm flipV="1">
          <a:off x="22160864" y="133654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6" name="【児童館】&#10;一人当たり面積最小値テキスト">
          <a:extLst>
            <a:ext uri="{FF2B5EF4-FFF2-40B4-BE49-F238E27FC236}">
              <a16:creationId xmlns:a16="http://schemas.microsoft.com/office/drawing/2014/main" id="{2E3C92DE-6623-465B-AA6C-BC48E9824314}"/>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7" name="直線コネクタ 706">
          <a:extLst>
            <a:ext uri="{FF2B5EF4-FFF2-40B4-BE49-F238E27FC236}">
              <a16:creationId xmlns:a16="http://schemas.microsoft.com/office/drawing/2014/main" id="{2E9EC599-7D5B-497C-8C3A-1C541038E84B}"/>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a:extLst>
            <a:ext uri="{FF2B5EF4-FFF2-40B4-BE49-F238E27FC236}">
              <a16:creationId xmlns:a16="http://schemas.microsoft.com/office/drawing/2014/main" id="{C7CB537A-D1D1-44EB-99B9-7C42C8647C9A}"/>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a:extLst>
            <a:ext uri="{FF2B5EF4-FFF2-40B4-BE49-F238E27FC236}">
              <a16:creationId xmlns:a16="http://schemas.microsoft.com/office/drawing/2014/main" id="{FB895957-A41A-4374-9F42-4D9F9241B7C3}"/>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710" name="【児童館】&#10;一人当たり面積平均値テキスト">
          <a:extLst>
            <a:ext uri="{FF2B5EF4-FFF2-40B4-BE49-F238E27FC236}">
              <a16:creationId xmlns:a16="http://schemas.microsoft.com/office/drawing/2014/main" id="{092C95E0-5883-4B14-9290-0E02333DC9C3}"/>
            </a:ext>
          </a:extLst>
        </xdr:cNvPr>
        <xdr:cNvSpPr txBox="1"/>
      </xdr:nvSpPr>
      <xdr:spPr>
        <a:xfrm>
          <a:off x="22199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a:extLst>
            <a:ext uri="{FF2B5EF4-FFF2-40B4-BE49-F238E27FC236}">
              <a16:creationId xmlns:a16="http://schemas.microsoft.com/office/drawing/2014/main" id="{75FCC8BA-77F4-4EC7-A410-30507BF2BF62}"/>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2" name="フローチャート: 判断 711">
          <a:extLst>
            <a:ext uri="{FF2B5EF4-FFF2-40B4-BE49-F238E27FC236}">
              <a16:creationId xmlns:a16="http://schemas.microsoft.com/office/drawing/2014/main" id="{A969C8A1-E67A-4D32-AC40-149A2591EEF7}"/>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a:extLst>
            <a:ext uri="{FF2B5EF4-FFF2-40B4-BE49-F238E27FC236}">
              <a16:creationId xmlns:a16="http://schemas.microsoft.com/office/drawing/2014/main" id="{8EDE4DD3-CB51-44AC-BE50-259859EB7044}"/>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4" name="フローチャート: 判断 713">
          <a:extLst>
            <a:ext uri="{FF2B5EF4-FFF2-40B4-BE49-F238E27FC236}">
              <a16:creationId xmlns:a16="http://schemas.microsoft.com/office/drawing/2014/main" id="{27E27E92-3963-4F19-805D-897F87A27E61}"/>
            </a:ext>
          </a:extLst>
        </xdr:cNvPr>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5" name="フローチャート: 判断 714">
          <a:extLst>
            <a:ext uri="{FF2B5EF4-FFF2-40B4-BE49-F238E27FC236}">
              <a16:creationId xmlns:a16="http://schemas.microsoft.com/office/drawing/2014/main" id="{33DF78CF-2F36-42D0-86E5-D07EF6342C62}"/>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6F165B98-E749-4141-B3B2-32BAD0649D7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D2A57F48-B098-4050-9E63-1C47F03B6EE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2F93A82-B4A1-48F3-9D3A-A05C4B0444E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CAA1BE3-9098-4F8B-B4DC-6F3FD2232B1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BA4CBCE-F1BD-4FE1-B929-CF8BB869F2D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721" name="楕円 720">
          <a:extLst>
            <a:ext uri="{FF2B5EF4-FFF2-40B4-BE49-F238E27FC236}">
              <a16:creationId xmlns:a16="http://schemas.microsoft.com/office/drawing/2014/main" id="{4A3C4D60-9935-4819-B24E-39D0B94C6FBD}"/>
            </a:ext>
          </a:extLst>
        </xdr:cNvPr>
        <xdr:cNvSpPr/>
      </xdr:nvSpPr>
      <xdr:spPr>
        <a:xfrm>
          <a:off x="22110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135907</xdr:rowOff>
    </xdr:from>
    <xdr:ext cx="469744" cy="259045"/>
    <xdr:sp macro="" textlink="">
      <xdr:nvSpPr>
        <xdr:cNvPr id="722" name="【児童館】&#10;一人当たり面積該当値テキスト">
          <a:extLst>
            <a:ext uri="{FF2B5EF4-FFF2-40B4-BE49-F238E27FC236}">
              <a16:creationId xmlns:a16="http://schemas.microsoft.com/office/drawing/2014/main" id="{C8AE74F1-D410-44FA-A07F-2098326CE4F9}"/>
            </a:ext>
          </a:extLst>
        </xdr:cNvPr>
        <xdr:cNvSpPr txBox="1"/>
      </xdr:nvSpPr>
      <xdr:spPr>
        <a:xfrm>
          <a:off x="22199600"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723" name="楕円 722">
          <a:extLst>
            <a:ext uri="{FF2B5EF4-FFF2-40B4-BE49-F238E27FC236}">
              <a16:creationId xmlns:a16="http://schemas.microsoft.com/office/drawing/2014/main" id="{6044998F-C8D1-4425-BCD8-135C874D1F90}"/>
            </a:ext>
          </a:extLst>
        </xdr:cNvPr>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84</xdr:row>
      <xdr:rowOff>15239</xdr:rowOff>
    </xdr:to>
    <xdr:cxnSp macro="">
      <xdr:nvCxnSpPr>
        <xdr:cNvPr id="724" name="直線コネクタ 723">
          <a:extLst>
            <a:ext uri="{FF2B5EF4-FFF2-40B4-BE49-F238E27FC236}">
              <a16:creationId xmlns:a16="http://schemas.microsoft.com/office/drawing/2014/main" id="{14884964-54ED-4C25-B698-C96A532037B7}"/>
            </a:ext>
          </a:extLst>
        </xdr:cNvPr>
        <xdr:cNvCxnSpPr/>
      </xdr:nvCxnSpPr>
      <xdr:spPr>
        <a:xfrm flipV="1">
          <a:off x="21323300" y="143941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135889</xdr:rowOff>
    </xdr:from>
    <xdr:to>
      <xdr:col>107</xdr:col>
      <xdr:colOff>101600</xdr:colOff>
      <xdr:row>84</xdr:row>
      <xdr:rowOff>66039</xdr:rowOff>
    </xdr:to>
    <xdr:sp macro="" textlink="">
      <xdr:nvSpPr>
        <xdr:cNvPr id="725" name="楕円 724">
          <a:extLst>
            <a:ext uri="{FF2B5EF4-FFF2-40B4-BE49-F238E27FC236}">
              <a16:creationId xmlns:a16="http://schemas.microsoft.com/office/drawing/2014/main" id="{EA8B2FE2-AC99-4830-8235-52DC3D498B70}"/>
            </a:ext>
          </a:extLst>
        </xdr:cNvPr>
        <xdr:cNvSpPr/>
      </xdr:nvSpPr>
      <xdr:spPr>
        <a:xfrm>
          <a:off x="20383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15239</xdr:rowOff>
    </xdr:from>
    <xdr:to>
      <xdr:col>111</xdr:col>
      <xdr:colOff>177800</xdr:colOff>
      <xdr:row>84</xdr:row>
      <xdr:rowOff>15239</xdr:rowOff>
    </xdr:to>
    <xdr:cxnSp macro="">
      <xdr:nvCxnSpPr>
        <xdr:cNvPr id="726" name="直線コネクタ 725">
          <a:extLst>
            <a:ext uri="{FF2B5EF4-FFF2-40B4-BE49-F238E27FC236}">
              <a16:creationId xmlns:a16="http://schemas.microsoft.com/office/drawing/2014/main" id="{9E813DD6-018C-4151-AB51-C4B1951DF7A5}"/>
            </a:ext>
          </a:extLst>
        </xdr:cNvPr>
        <xdr:cNvCxnSpPr/>
      </xdr:nvCxnSpPr>
      <xdr:spPr>
        <a:xfrm>
          <a:off x="20434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27" name="楕円 726">
          <a:extLst>
            <a:ext uri="{FF2B5EF4-FFF2-40B4-BE49-F238E27FC236}">
              <a16:creationId xmlns:a16="http://schemas.microsoft.com/office/drawing/2014/main" id="{B2B9403B-6FDC-4778-8543-DFCD92AF15B4}"/>
            </a:ext>
          </a:extLst>
        </xdr:cNvPr>
        <xdr:cNvSpPr/>
      </xdr:nvSpPr>
      <xdr:spPr>
        <a:xfrm>
          <a:off x="19494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15239</xdr:rowOff>
    </xdr:from>
    <xdr:to>
      <xdr:col>107</xdr:col>
      <xdr:colOff>50800</xdr:colOff>
      <xdr:row>84</xdr:row>
      <xdr:rowOff>15239</xdr:rowOff>
    </xdr:to>
    <xdr:cxnSp macro="">
      <xdr:nvCxnSpPr>
        <xdr:cNvPr id="728" name="直線コネクタ 727">
          <a:extLst>
            <a:ext uri="{FF2B5EF4-FFF2-40B4-BE49-F238E27FC236}">
              <a16:creationId xmlns:a16="http://schemas.microsoft.com/office/drawing/2014/main" id="{E63741F4-6D4C-4FC3-AC79-D687D2FFEB7B}"/>
            </a:ext>
          </a:extLst>
        </xdr:cNvPr>
        <xdr:cNvCxnSpPr/>
      </xdr:nvCxnSpPr>
      <xdr:spPr>
        <a:xfrm>
          <a:off x="19545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29" name="楕円 728">
          <a:extLst>
            <a:ext uri="{FF2B5EF4-FFF2-40B4-BE49-F238E27FC236}">
              <a16:creationId xmlns:a16="http://schemas.microsoft.com/office/drawing/2014/main" id="{8F24D4C3-0A14-40BD-B123-599D2AE72CE0}"/>
            </a:ext>
          </a:extLst>
        </xdr:cNvPr>
        <xdr:cNvSpPr/>
      </xdr:nvSpPr>
      <xdr:spPr>
        <a:xfrm>
          <a:off x="18605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15239</xdr:rowOff>
    </xdr:from>
    <xdr:to>
      <xdr:col>102</xdr:col>
      <xdr:colOff>114300</xdr:colOff>
      <xdr:row>84</xdr:row>
      <xdr:rowOff>15239</xdr:rowOff>
    </xdr:to>
    <xdr:cxnSp macro="">
      <xdr:nvCxnSpPr>
        <xdr:cNvPr id="730" name="直線コネクタ 729">
          <a:extLst>
            <a:ext uri="{FF2B5EF4-FFF2-40B4-BE49-F238E27FC236}">
              <a16:creationId xmlns:a16="http://schemas.microsoft.com/office/drawing/2014/main" id="{ABCDF111-50A1-4CCA-A563-95199732010F}"/>
            </a:ext>
          </a:extLst>
        </xdr:cNvPr>
        <xdr:cNvCxnSpPr/>
      </xdr:nvCxnSpPr>
      <xdr:spPr>
        <a:xfrm>
          <a:off x="18656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731" name="n_1aveValue【児童館】&#10;一人当たり面積">
          <a:extLst>
            <a:ext uri="{FF2B5EF4-FFF2-40B4-BE49-F238E27FC236}">
              <a16:creationId xmlns:a16="http://schemas.microsoft.com/office/drawing/2014/main" id="{BA536253-2509-4380-A0C7-5CF93BBDD627}"/>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732" name="n_2aveValue【児童館】&#10;一人当たり面積">
          <a:extLst>
            <a:ext uri="{FF2B5EF4-FFF2-40B4-BE49-F238E27FC236}">
              <a16:creationId xmlns:a16="http://schemas.microsoft.com/office/drawing/2014/main" id="{40A26B5A-41B0-4456-9E85-12F74168229B}"/>
            </a:ext>
          </a:extLst>
        </xdr:cNvPr>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733" name="n_3aveValue【児童館】&#10;一人当たり面積">
          <a:extLst>
            <a:ext uri="{FF2B5EF4-FFF2-40B4-BE49-F238E27FC236}">
              <a16:creationId xmlns:a16="http://schemas.microsoft.com/office/drawing/2014/main" id="{3F6E12D5-3835-4630-AC4D-52ADAC3ABC12}"/>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4" name="n_4aveValue【児童館】&#10;一人当たり面積">
          <a:extLst>
            <a:ext uri="{FF2B5EF4-FFF2-40B4-BE49-F238E27FC236}">
              <a16:creationId xmlns:a16="http://schemas.microsoft.com/office/drawing/2014/main" id="{D7FEB757-E257-441C-BAF2-59E0B3D2BDB9}"/>
            </a:ext>
          </a:extLst>
        </xdr:cNvPr>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82566</xdr:rowOff>
    </xdr:from>
    <xdr:ext cx="469744" cy="259045"/>
    <xdr:sp macro="" textlink="">
      <xdr:nvSpPr>
        <xdr:cNvPr id="735" name="n_1mainValue【児童館】&#10;一人当たり面積">
          <a:extLst>
            <a:ext uri="{FF2B5EF4-FFF2-40B4-BE49-F238E27FC236}">
              <a16:creationId xmlns:a16="http://schemas.microsoft.com/office/drawing/2014/main" id="{46C576AF-5D7E-4F6E-9B29-CA7A97463D49}"/>
            </a:ext>
          </a:extLst>
        </xdr:cNvPr>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736" name="n_2mainValue【児童館】&#10;一人当たり面積">
          <a:extLst>
            <a:ext uri="{FF2B5EF4-FFF2-40B4-BE49-F238E27FC236}">
              <a16:creationId xmlns:a16="http://schemas.microsoft.com/office/drawing/2014/main" id="{70B6E8CD-730E-4972-85D2-65A6FC2E9412}"/>
            </a:ext>
          </a:extLst>
        </xdr:cNvPr>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737" name="n_3mainValue【児童館】&#10;一人当たり面積">
          <a:extLst>
            <a:ext uri="{FF2B5EF4-FFF2-40B4-BE49-F238E27FC236}">
              <a16:creationId xmlns:a16="http://schemas.microsoft.com/office/drawing/2014/main" id="{23AC9A8A-82D9-4080-B5FF-7FD9129DD941}"/>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38" name="n_4mainValue【児童館】&#10;一人当たり面積">
          <a:extLst>
            <a:ext uri="{FF2B5EF4-FFF2-40B4-BE49-F238E27FC236}">
              <a16:creationId xmlns:a16="http://schemas.microsoft.com/office/drawing/2014/main" id="{E7C71A29-A36A-4CB7-86D4-EA6F1A8C8A23}"/>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DDAAEBCD-AE38-4C2F-AD78-923BB5FFBCA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8A1E3D41-2012-48D7-BC5F-80CD247A45B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FC12A106-8591-404D-96EE-D039CE4B96E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806E8094-F15C-4BC4-9ABA-B1F503A7229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BAC75F7D-50FE-4805-AD28-22A272B0C09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ED1502C2-FA08-4FA7-945C-C019E7F37F2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F4BEF1A9-36E8-4757-B1DD-75516A4BF22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D6448676-BBBD-4BE4-BE61-3EFE895B187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9B6DB4E4-A072-4845-9516-9F1749CCE9E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BE15D36B-A969-4BF0-918C-47BADCD30F9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A178BFAB-0A42-4C00-8868-1E126EAE644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F69F40C8-6FE2-44FC-9B31-3E14EEB93DD1}"/>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1AA18724-5790-4BAD-A431-BCD83AC95CDD}"/>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B92326FB-0B58-4BD0-9788-AE2D044C8C2E}"/>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36CF8E49-0BEA-4C63-A822-72C8D25F755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3C471DC9-258F-49F2-A23C-B784E3340356}"/>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C8AF2A59-E677-4F78-842B-A421519FDB98}"/>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754CA0F1-D24A-4F4A-BD54-34A9E44A77AE}"/>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A77E6593-9D6D-4B20-AFF2-DB2BF58D92D8}"/>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8C7C6002-48D0-42CF-BC09-97EC629FCA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378710E6-CED1-41A6-8AB7-BD7E251C0AEC}"/>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36E61506-BB29-47C1-8F85-8F899B16C5D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61" name="直線コネクタ 760">
          <a:extLst>
            <a:ext uri="{FF2B5EF4-FFF2-40B4-BE49-F238E27FC236}">
              <a16:creationId xmlns:a16="http://schemas.microsoft.com/office/drawing/2014/main" id="{9554506F-BA86-46F2-AA21-D6C7AC6FEFA6}"/>
            </a:ext>
          </a:extLst>
        </xdr:cNvPr>
        <xdr:cNvCxnSpPr/>
      </xdr:nvCxnSpPr>
      <xdr:spPr>
        <a:xfrm flipV="1">
          <a:off x="16318864" y="171137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2" name="【公民館】&#10;有形固定資産減価償却率最小値テキスト">
          <a:extLst>
            <a:ext uri="{FF2B5EF4-FFF2-40B4-BE49-F238E27FC236}">
              <a16:creationId xmlns:a16="http://schemas.microsoft.com/office/drawing/2014/main" id="{566C6DB4-CE15-4A9B-BE8C-49A2A170A591}"/>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3" name="直線コネクタ 762">
          <a:extLst>
            <a:ext uri="{FF2B5EF4-FFF2-40B4-BE49-F238E27FC236}">
              <a16:creationId xmlns:a16="http://schemas.microsoft.com/office/drawing/2014/main" id="{7CFBC475-F012-4A07-A7D1-9C6DD4D55A44}"/>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64" name="【公民館】&#10;有形固定資産減価償却率最大値テキスト">
          <a:extLst>
            <a:ext uri="{FF2B5EF4-FFF2-40B4-BE49-F238E27FC236}">
              <a16:creationId xmlns:a16="http://schemas.microsoft.com/office/drawing/2014/main" id="{6582235C-0967-4390-BE11-C7006CED6789}"/>
            </a:ext>
          </a:extLst>
        </xdr:cNvPr>
        <xdr:cNvSpPr txBox="1"/>
      </xdr:nvSpPr>
      <xdr:spPr>
        <a:xfrm>
          <a:off x="16357600" y="1688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65" name="直線コネクタ 764">
          <a:extLst>
            <a:ext uri="{FF2B5EF4-FFF2-40B4-BE49-F238E27FC236}">
              <a16:creationId xmlns:a16="http://schemas.microsoft.com/office/drawing/2014/main" id="{A9D07440-B080-40C8-B7E1-5D813BE0122E}"/>
            </a:ext>
          </a:extLst>
        </xdr:cNvPr>
        <xdr:cNvCxnSpPr/>
      </xdr:nvCxnSpPr>
      <xdr:spPr>
        <a:xfrm>
          <a:off x="16230600" y="1711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766" name="【公民館】&#10;有形固定資産減価償却率平均値テキスト">
          <a:extLst>
            <a:ext uri="{FF2B5EF4-FFF2-40B4-BE49-F238E27FC236}">
              <a16:creationId xmlns:a16="http://schemas.microsoft.com/office/drawing/2014/main" id="{B0D5E3B5-1D52-44A7-BBA7-6F65E0E28060}"/>
            </a:ext>
          </a:extLst>
        </xdr:cNvPr>
        <xdr:cNvSpPr txBox="1"/>
      </xdr:nvSpPr>
      <xdr:spPr>
        <a:xfrm>
          <a:off x="16357600" y="17460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67" name="フローチャート: 判断 766">
          <a:extLst>
            <a:ext uri="{FF2B5EF4-FFF2-40B4-BE49-F238E27FC236}">
              <a16:creationId xmlns:a16="http://schemas.microsoft.com/office/drawing/2014/main" id="{6A491BC4-FB87-4395-9D37-EE8A410F963D}"/>
            </a:ext>
          </a:extLst>
        </xdr:cNvPr>
        <xdr:cNvSpPr/>
      </xdr:nvSpPr>
      <xdr:spPr>
        <a:xfrm>
          <a:off x="162687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68" name="フローチャート: 判断 767">
          <a:extLst>
            <a:ext uri="{FF2B5EF4-FFF2-40B4-BE49-F238E27FC236}">
              <a16:creationId xmlns:a16="http://schemas.microsoft.com/office/drawing/2014/main" id="{C1F4D794-DEE1-4CBB-9E71-A4503A2EFD7C}"/>
            </a:ext>
          </a:extLst>
        </xdr:cNvPr>
        <xdr:cNvSpPr/>
      </xdr:nvSpPr>
      <xdr:spPr>
        <a:xfrm>
          <a:off x="15430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69" name="フローチャート: 判断 768">
          <a:extLst>
            <a:ext uri="{FF2B5EF4-FFF2-40B4-BE49-F238E27FC236}">
              <a16:creationId xmlns:a16="http://schemas.microsoft.com/office/drawing/2014/main" id="{F03030D4-A0CB-4731-9195-AEA5079DBB3F}"/>
            </a:ext>
          </a:extLst>
        </xdr:cNvPr>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70" name="フローチャート: 判断 769">
          <a:extLst>
            <a:ext uri="{FF2B5EF4-FFF2-40B4-BE49-F238E27FC236}">
              <a16:creationId xmlns:a16="http://schemas.microsoft.com/office/drawing/2014/main" id="{BB6DCB39-CAC2-43C4-BDB1-0EE9D89CECDB}"/>
            </a:ext>
          </a:extLst>
        </xdr:cNvPr>
        <xdr:cNvSpPr/>
      </xdr:nvSpPr>
      <xdr:spPr>
        <a:xfrm>
          <a:off x="13652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71" name="フローチャート: 判断 770">
          <a:extLst>
            <a:ext uri="{FF2B5EF4-FFF2-40B4-BE49-F238E27FC236}">
              <a16:creationId xmlns:a16="http://schemas.microsoft.com/office/drawing/2014/main" id="{7260B538-4C4F-4F0B-8A6D-56279B1B9703}"/>
            </a:ext>
          </a:extLst>
        </xdr:cNvPr>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10BB0285-BD1C-4B22-A3C3-9A877A8C55B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8A9BB5D-BC0D-4148-B3A9-83C0F9E891B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2444C881-A1AC-4B86-BFA7-4C5F5FD8470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64D6D98-929A-453D-B7A9-2E097C8D9C8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B63FFD9-3253-450A-B61E-C426BF26EF3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128270</xdr:rowOff>
    </xdr:from>
    <xdr:to>
      <xdr:col>85</xdr:col>
      <xdr:colOff>177800</xdr:colOff>
      <xdr:row>104</xdr:row>
      <xdr:rowOff>58420</xdr:rowOff>
    </xdr:to>
    <xdr:sp macro="" textlink="">
      <xdr:nvSpPr>
        <xdr:cNvPr id="777" name="楕円 776">
          <a:extLst>
            <a:ext uri="{FF2B5EF4-FFF2-40B4-BE49-F238E27FC236}">
              <a16:creationId xmlns:a16="http://schemas.microsoft.com/office/drawing/2014/main" id="{5CD06E1C-774F-4424-8C8F-85A7A555D502}"/>
            </a:ext>
          </a:extLst>
        </xdr:cNvPr>
        <xdr:cNvSpPr/>
      </xdr:nvSpPr>
      <xdr:spPr>
        <a:xfrm>
          <a:off x="16268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106697</xdr:rowOff>
    </xdr:from>
    <xdr:ext cx="405111" cy="259045"/>
    <xdr:sp macro="" textlink="">
      <xdr:nvSpPr>
        <xdr:cNvPr id="778" name="【公民館】&#10;有形固定資産減価償却率該当値テキスト">
          <a:extLst>
            <a:ext uri="{FF2B5EF4-FFF2-40B4-BE49-F238E27FC236}">
              <a16:creationId xmlns:a16="http://schemas.microsoft.com/office/drawing/2014/main" id="{36F8AAF7-97AD-47C8-A005-505BC3E37433}"/>
            </a:ext>
          </a:extLst>
        </xdr:cNvPr>
        <xdr:cNvSpPr txBox="1"/>
      </xdr:nvSpPr>
      <xdr:spPr>
        <a:xfrm>
          <a:off x="16357600" y="177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2539</xdr:rowOff>
    </xdr:from>
    <xdr:to>
      <xdr:col>81</xdr:col>
      <xdr:colOff>101600</xdr:colOff>
      <xdr:row>104</xdr:row>
      <xdr:rowOff>104139</xdr:rowOff>
    </xdr:to>
    <xdr:sp macro="" textlink="">
      <xdr:nvSpPr>
        <xdr:cNvPr id="779" name="楕円 778">
          <a:extLst>
            <a:ext uri="{FF2B5EF4-FFF2-40B4-BE49-F238E27FC236}">
              <a16:creationId xmlns:a16="http://schemas.microsoft.com/office/drawing/2014/main" id="{3F12772F-4219-4F85-97E1-9BCC6C19F109}"/>
            </a:ext>
          </a:extLst>
        </xdr:cNvPr>
        <xdr:cNvSpPr/>
      </xdr:nvSpPr>
      <xdr:spPr>
        <a:xfrm>
          <a:off x="15430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7620</xdr:rowOff>
    </xdr:from>
    <xdr:to>
      <xdr:col>85</xdr:col>
      <xdr:colOff>127000</xdr:colOff>
      <xdr:row>104</xdr:row>
      <xdr:rowOff>53339</xdr:rowOff>
    </xdr:to>
    <xdr:cxnSp macro="">
      <xdr:nvCxnSpPr>
        <xdr:cNvPr id="780" name="直線コネクタ 779">
          <a:extLst>
            <a:ext uri="{FF2B5EF4-FFF2-40B4-BE49-F238E27FC236}">
              <a16:creationId xmlns:a16="http://schemas.microsoft.com/office/drawing/2014/main" id="{6F907F47-A87F-4A83-B471-ECB006D68519}"/>
            </a:ext>
          </a:extLst>
        </xdr:cNvPr>
        <xdr:cNvCxnSpPr/>
      </xdr:nvCxnSpPr>
      <xdr:spPr>
        <a:xfrm flipV="1">
          <a:off x="15481300" y="178384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141987</xdr:rowOff>
    </xdr:from>
    <xdr:to>
      <xdr:col>76</xdr:col>
      <xdr:colOff>165100</xdr:colOff>
      <xdr:row>104</xdr:row>
      <xdr:rowOff>72137</xdr:rowOff>
    </xdr:to>
    <xdr:sp macro="" textlink="">
      <xdr:nvSpPr>
        <xdr:cNvPr id="781" name="楕円 780">
          <a:extLst>
            <a:ext uri="{FF2B5EF4-FFF2-40B4-BE49-F238E27FC236}">
              <a16:creationId xmlns:a16="http://schemas.microsoft.com/office/drawing/2014/main" id="{E6353657-35F0-4219-9483-8D61A674054A}"/>
            </a:ext>
          </a:extLst>
        </xdr:cNvPr>
        <xdr:cNvSpPr/>
      </xdr:nvSpPr>
      <xdr:spPr>
        <a:xfrm>
          <a:off x="145415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21337</xdr:rowOff>
    </xdr:from>
    <xdr:to>
      <xdr:col>81</xdr:col>
      <xdr:colOff>50800</xdr:colOff>
      <xdr:row>104</xdr:row>
      <xdr:rowOff>53339</xdr:rowOff>
    </xdr:to>
    <xdr:cxnSp macro="">
      <xdr:nvCxnSpPr>
        <xdr:cNvPr id="782" name="直線コネクタ 781">
          <a:extLst>
            <a:ext uri="{FF2B5EF4-FFF2-40B4-BE49-F238E27FC236}">
              <a16:creationId xmlns:a16="http://schemas.microsoft.com/office/drawing/2014/main" id="{56B8B38C-B5FC-4DC2-8354-59119A797CD1}"/>
            </a:ext>
          </a:extLst>
        </xdr:cNvPr>
        <xdr:cNvCxnSpPr/>
      </xdr:nvCxnSpPr>
      <xdr:spPr>
        <a:xfrm>
          <a:off x="14592300" y="178521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137413</xdr:rowOff>
    </xdr:from>
    <xdr:to>
      <xdr:col>72</xdr:col>
      <xdr:colOff>38100</xdr:colOff>
      <xdr:row>104</xdr:row>
      <xdr:rowOff>67563</xdr:rowOff>
    </xdr:to>
    <xdr:sp macro="" textlink="">
      <xdr:nvSpPr>
        <xdr:cNvPr id="783" name="楕円 782">
          <a:extLst>
            <a:ext uri="{FF2B5EF4-FFF2-40B4-BE49-F238E27FC236}">
              <a16:creationId xmlns:a16="http://schemas.microsoft.com/office/drawing/2014/main" id="{B53517FC-D0F9-4CCB-96E8-E2431DE22AE2}"/>
            </a:ext>
          </a:extLst>
        </xdr:cNvPr>
        <xdr:cNvSpPr/>
      </xdr:nvSpPr>
      <xdr:spPr>
        <a:xfrm>
          <a:off x="136525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16763</xdr:rowOff>
    </xdr:from>
    <xdr:to>
      <xdr:col>76</xdr:col>
      <xdr:colOff>114300</xdr:colOff>
      <xdr:row>104</xdr:row>
      <xdr:rowOff>21337</xdr:rowOff>
    </xdr:to>
    <xdr:cxnSp macro="">
      <xdr:nvCxnSpPr>
        <xdr:cNvPr id="784" name="直線コネクタ 783">
          <a:extLst>
            <a:ext uri="{FF2B5EF4-FFF2-40B4-BE49-F238E27FC236}">
              <a16:creationId xmlns:a16="http://schemas.microsoft.com/office/drawing/2014/main" id="{27ED24BC-45F5-475F-BB32-D5B37239EEE3}"/>
            </a:ext>
          </a:extLst>
        </xdr:cNvPr>
        <xdr:cNvCxnSpPr/>
      </xdr:nvCxnSpPr>
      <xdr:spPr>
        <a:xfrm>
          <a:off x="13703300" y="178475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96265</xdr:rowOff>
    </xdr:from>
    <xdr:to>
      <xdr:col>67</xdr:col>
      <xdr:colOff>101600</xdr:colOff>
      <xdr:row>104</xdr:row>
      <xdr:rowOff>26415</xdr:rowOff>
    </xdr:to>
    <xdr:sp macro="" textlink="">
      <xdr:nvSpPr>
        <xdr:cNvPr id="785" name="楕円 784">
          <a:extLst>
            <a:ext uri="{FF2B5EF4-FFF2-40B4-BE49-F238E27FC236}">
              <a16:creationId xmlns:a16="http://schemas.microsoft.com/office/drawing/2014/main" id="{3969E439-8CCC-4B48-8100-EEDCD9AD853C}"/>
            </a:ext>
          </a:extLst>
        </xdr:cNvPr>
        <xdr:cNvSpPr/>
      </xdr:nvSpPr>
      <xdr:spPr>
        <a:xfrm>
          <a:off x="127635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147065</xdr:rowOff>
    </xdr:from>
    <xdr:to>
      <xdr:col>71</xdr:col>
      <xdr:colOff>177800</xdr:colOff>
      <xdr:row>104</xdr:row>
      <xdr:rowOff>16763</xdr:rowOff>
    </xdr:to>
    <xdr:cxnSp macro="">
      <xdr:nvCxnSpPr>
        <xdr:cNvPr id="786" name="直線コネクタ 785">
          <a:extLst>
            <a:ext uri="{FF2B5EF4-FFF2-40B4-BE49-F238E27FC236}">
              <a16:creationId xmlns:a16="http://schemas.microsoft.com/office/drawing/2014/main" id="{2F9CB0A9-A0F7-4D58-A8F2-98A36A81E7A4}"/>
            </a:ext>
          </a:extLst>
        </xdr:cNvPr>
        <xdr:cNvCxnSpPr/>
      </xdr:nvCxnSpPr>
      <xdr:spPr>
        <a:xfrm>
          <a:off x="12814300" y="1780641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787" name="n_1aveValue【公民館】&#10;有形固定資産減価償却率">
          <a:extLst>
            <a:ext uri="{FF2B5EF4-FFF2-40B4-BE49-F238E27FC236}">
              <a16:creationId xmlns:a16="http://schemas.microsoft.com/office/drawing/2014/main" id="{592AFB52-C759-4178-B139-750A76E35790}"/>
            </a:ext>
          </a:extLst>
        </xdr:cNvPr>
        <xdr:cNvSpPr txBox="1"/>
      </xdr:nvSpPr>
      <xdr:spPr>
        <a:xfrm>
          <a:off x="15266044" y="173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788" name="n_2aveValue【公民館】&#10;有形固定資産減価償却率">
          <a:extLst>
            <a:ext uri="{FF2B5EF4-FFF2-40B4-BE49-F238E27FC236}">
              <a16:creationId xmlns:a16="http://schemas.microsoft.com/office/drawing/2014/main" id="{62FA2431-79BF-408E-9CBB-BAD41C38AA13}"/>
            </a:ext>
          </a:extLst>
        </xdr:cNvPr>
        <xdr:cNvSpPr txBox="1"/>
      </xdr:nvSpPr>
      <xdr:spPr>
        <a:xfrm>
          <a:off x="14389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789" name="n_3aveValue【公民館】&#10;有形固定資産減価償却率">
          <a:extLst>
            <a:ext uri="{FF2B5EF4-FFF2-40B4-BE49-F238E27FC236}">
              <a16:creationId xmlns:a16="http://schemas.microsoft.com/office/drawing/2014/main" id="{F4D91592-BF3C-4B6A-AB71-C1EF892CE0DE}"/>
            </a:ext>
          </a:extLst>
        </xdr:cNvPr>
        <xdr:cNvSpPr txBox="1"/>
      </xdr:nvSpPr>
      <xdr:spPr>
        <a:xfrm>
          <a:off x="13500744" y="1731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790" name="n_4aveValue【公民館】&#10;有形固定資産減価償却率">
          <a:extLst>
            <a:ext uri="{FF2B5EF4-FFF2-40B4-BE49-F238E27FC236}">
              <a16:creationId xmlns:a16="http://schemas.microsoft.com/office/drawing/2014/main" id="{7DE5C097-75DA-4F6D-A8F6-0F9604E60B21}"/>
            </a:ext>
          </a:extLst>
        </xdr:cNvPr>
        <xdr:cNvSpPr txBox="1"/>
      </xdr:nvSpPr>
      <xdr:spPr>
        <a:xfrm>
          <a:off x="12611744" y="1730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95266</xdr:rowOff>
    </xdr:from>
    <xdr:ext cx="405111" cy="259045"/>
    <xdr:sp macro="" textlink="">
      <xdr:nvSpPr>
        <xdr:cNvPr id="791" name="n_1mainValue【公民館】&#10;有形固定資産減価償却率">
          <a:extLst>
            <a:ext uri="{FF2B5EF4-FFF2-40B4-BE49-F238E27FC236}">
              <a16:creationId xmlns:a16="http://schemas.microsoft.com/office/drawing/2014/main" id="{5FCBD567-7D98-4946-B252-5873391CFE5F}"/>
            </a:ext>
          </a:extLst>
        </xdr:cNvPr>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63264</xdr:rowOff>
    </xdr:from>
    <xdr:ext cx="405111" cy="259045"/>
    <xdr:sp macro="" textlink="">
      <xdr:nvSpPr>
        <xdr:cNvPr id="792" name="n_2mainValue【公民館】&#10;有形固定資産減価償却率">
          <a:extLst>
            <a:ext uri="{FF2B5EF4-FFF2-40B4-BE49-F238E27FC236}">
              <a16:creationId xmlns:a16="http://schemas.microsoft.com/office/drawing/2014/main" id="{B5757EE5-3770-4402-9A7D-2DA154B88176}"/>
            </a:ext>
          </a:extLst>
        </xdr:cNvPr>
        <xdr:cNvSpPr txBox="1"/>
      </xdr:nvSpPr>
      <xdr:spPr>
        <a:xfrm>
          <a:off x="14389744" y="178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58690</xdr:rowOff>
    </xdr:from>
    <xdr:ext cx="405111" cy="259045"/>
    <xdr:sp macro="" textlink="">
      <xdr:nvSpPr>
        <xdr:cNvPr id="793" name="n_3mainValue【公民館】&#10;有形固定資産減価償却率">
          <a:extLst>
            <a:ext uri="{FF2B5EF4-FFF2-40B4-BE49-F238E27FC236}">
              <a16:creationId xmlns:a16="http://schemas.microsoft.com/office/drawing/2014/main" id="{DBFBE360-6159-40FB-B8B7-997587691F3C}"/>
            </a:ext>
          </a:extLst>
        </xdr:cNvPr>
        <xdr:cNvSpPr txBox="1"/>
      </xdr:nvSpPr>
      <xdr:spPr>
        <a:xfrm>
          <a:off x="13500744" y="1788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17542</xdr:rowOff>
    </xdr:from>
    <xdr:ext cx="405111" cy="259045"/>
    <xdr:sp macro="" textlink="">
      <xdr:nvSpPr>
        <xdr:cNvPr id="794" name="n_4mainValue【公民館】&#10;有形固定資産減価償却率">
          <a:extLst>
            <a:ext uri="{FF2B5EF4-FFF2-40B4-BE49-F238E27FC236}">
              <a16:creationId xmlns:a16="http://schemas.microsoft.com/office/drawing/2014/main" id="{1DB55B61-A962-414A-B13F-A6E67D44E7CF}"/>
            </a:ext>
          </a:extLst>
        </xdr:cNvPr>
        <xdr:cNvSpPr txBox="1"/>
      </xdr:nvSpPr>
      <xdr:spPr>
        <a:xfrm>
          <a:off x="12611744" y="178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AF6E08BD-757F-4255-A8D5-8F1FFD5120A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4F81A866-7964-4E49-8940-38880F1C20F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78B7314C-3F1C-40AE-A674-1D91ADAE51D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1CC620A5-463B-43A3-BBB9-116BEB342E3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57B219ED-A472-4564-9435-2760E464E99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D1709352-BEF6-4E1B-9359-EB9362440B9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3EA1D49E-1272-4F76-A753-CD42493B5F4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8EAF3B35-83DE-4FB9-8E20-13FDA12CB47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7FC1E30B-7598-45B4-B777-369F6AECA14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9C30AF47-D028-4D09-9E37-C6DACBF7322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775AC91B-9704-44A9-8C47-7E676A45D40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0E53E279-7C74-4086-A29D-36ABB094C3E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7EDDE3D6-30EA-4514-A9F2-0DF8CD849FE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3B7A366A-0756-429E-86A4-750C7EF9428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C1DA9A62-A98C-4974-9776-92D53E6088F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8FC25E23-DD66-41D9-A268-A6231F048D4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C7CF1509-EE3B-47AE-A573-39BCBF99C16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060B2949-782F-4972-93ED-211D4FDA15D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8F927ADB-140B-4378-A1FB-624E7D770BF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54F6D6BC-B74C-4C22-BA34-52AC1B4A4D9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A34D42AA-7EE9-4587-BEB5-4A3FCF32033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61A108C6-82AD-407E-8883-E5E1E7D192F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07415787-A3BD-4220-8AEF-6AF63C1D137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18" name="直線コネクタ 817">
          <a:extLst>
            <a:ext uri="{FF2B5EF4-FFF2-40B4-BE49-F238E27FC236}">
              <a16:creationId xmlns:a16="http://schemas.microsoft.com/office/drawing/2014/main" id="{2A7318A1-F126-434E-906C-ACC3C805EF75}"/>
            </a:ext>
          </a:extLst>
        </xdr:cNvPr>
        <xdr:cNvCxnSpPr/>
      </xdr:nvCxnSpPr>
      <xdr:spPr>
        <a:xfrm flipV="1">
          <a:off x="22160864" y="172135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a:extLst>
            <a:ext uri="{FF2B5EF4-FFF2-40B4-BE49-F238E27FC236}">
              <a16:creationId xmlns:a16="http://schemas.microsoft.com/office/drawing/2014/main" id="{D84C7D5D-F9C9-4729-8991-4D958FE5ECBD}"/>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a:extLst>
            <a:ext uri="{FF2B5EF4-FFF2-40B4-BE49-F238E27FC236}">
              <a16:creationId xmlns:a16="http://schemas.microsoft.com/office/drawing/2014/main" id="{37730859-2899-42DA-AE65-8E49380C8347}"/>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1" name="【公民館】&#10;一人当たり面積最大値テキスト">
          <a:extLst>
            <a:ext uri="{FF2B5EF4-FFF2-40B4-BE49-F238E27FC236}">
              <a16:creationId xmlns:a16="http://schemas.microsoft.com/office/drawing/2014/main" id="{7651A279-9086-427E-B29A-7E7FC89DD15D}"/>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2" name="直線コネクタ 821">
          <a:extLst>
            <a:ext uri="{FF2B5EF4-FFF2-40B4-BE49-F238E27FC236}">
              <a16:creationId xmlns:a16="http://schemas.microsoft.com/office/drawing/2014/main" id="{B6108C0E-64FF-482E-B9A5-40B71915ABB3}"/>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823" name="【公民館】&#10;一人当たり面積平均値テキスト">
          <a:extLst>
            <a:ext uri="{FF2B5EF4-FFF2-40B4-BE49-F238E27FC236}">
              <a16:creationId xmlns:a16="http://schemas.microsoft.com/office/drawing/2014/main" id="{7C8A1049-D2FD-4FDD-8AE9-0049550DF6E8}"/>
            </a:ext>
          </a:extLst>
        </xdr:cNvPr>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4" name="フローチャート: 判断 823">
          <a:extLst>
            <a:ext uri="{FF2B5EF4-FFF2-40B4-BE49-F238E27FC236}">
              <a16:creationId xmlns:a16="http://schemas.microsoft.com/office/drawing/2014/main" id="{02397A83-3A13-4B41-81AE-24D8557367F9}"/>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5" name="フローチャート: 判断 824">
          <a:extLst>
            <a:ext uri="{FF2B5EF4-FFF2-40B4-BE49-F238E27FC236}">
              <a16:creationId xmlns:a16="http://schemas.microsoft.com/office/drawing/2014/main" id="{23976465-5EA3-4371-9B28-2A3A1B346581}"/>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6" name="フローチャート: 判断 825">
          <a:extLst>
            <a:ext uri="{FF2B5EF4-FFF2-40B4-BE49-F238E27FC236}">
              <a16:creationId xmlns:a16="http://schemas.microsoft.com/office/drawing/2014/main" id="{AFDB023E-DA1D-418C-9C85-CA6B467D61D6}"/>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7" name="フローチャート: 判断 826">
          <a:extLst>
            <a:ext uri="{FF2B5EF4-FFF2-40B4-BE49-F238E27FC236}">
              <a16:creationId xmlns:a16="http://schemas.microsoft.com/office/drawing/2014/main" id="{CA330D59-6D8D-42F5-AB75-A8795066DE92}"/>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28" name="フローチャート: 判断 827">
          <a:extLst>
            <a:ext uri="{FF2B5EF4-FFF2-40B4-BE49-F238E27FC236}">
              <a16:creationId xmlns:a16="http://schemas.microsoft.com/office/drawing/2014/main" id="{E3D2CD35-EC32-4C67-9138-F70B53A792CF}"/>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12DC91ED-4B5A-4800-A3E6-CA728335789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E64BB562-6092-4971-A59E-BA3667C51E9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7E9A0F76-6EAE-4143-8A62-55C867370D3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EEF97DB-2129-4854-A94B-368D97B02BF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AD597889-5A02-4EDB-9C26-6FB4593DEF4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158750</xdr:rowOff>
    </xdr:from>
    <xdr:to>
      <xdr:col>116</xdr:col>
      <xdr:colOff>114300</xdr:colOff>
      <xdr:row>106</xdr:row>
      <xdr:rowOff>88900</xdr:rowOff>
    </xdr:to>
    <xdr:sp macro="" textlink="">
      <xdr:nvSpPr>
        <xdr:cNvPr id="834" name="楕円 833">
          <a:extLst>
            <a:ext uri="{FF2B5EF4-FFF2-40B4-BE49-F238E27FC236}">
              <a16:creationId xmlns:a16="http://schemas.microsoft.com/office/drawing/2014/main" id="{6F91168A-8D2D-4068-A4E1-D727779B9CE2}"/>
            </a:ext>
          </a:extLst>
        </xdr:cNvPr>
        <xdr:cNvSpPr/>
      </xdr:nvSpPr>
      <xdr:spPr>
        <a:xfrm>
          <a:off x="221107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137177</xdr:rowOff>
    </xdr:from>
    <xdr:ext cx="469744" cy="259045"/>
    <xdr:sp macro="" textlink="">
      <xdr:nvSpPr>
        <xdr:cNvPr id="835" name="【公民館】&#10;一人当たり面積該当値テキスト">
          <a:extLst>
            <a:ext uri="{FF2B5EF4-FFF2-40B4-BE49-F238E27FC236}">
              <a16:creationId xmlns:a16="http://schemas.microsoft.com/office/drawing/2014/main" id="{3E6ABA1A-A5E3-4CEF-9B72-19A76A01A84B}"/>
            </a:ext>
          </a:extLst>
        </xdr:cNvPr>
        <xdr:cNvSpPr txBox="1"/>
      </xdr:nvSpPr>
      <xdr:spPr>
        <a:xfrm>
          <a:off x="221996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836" name="楕円 835">
          <a:extLst>
            <a:ext uri="{FF2B5EF4-FFF2-40B4-BE49-F238E27FC236}">
              <a16:creationId xmlns:a16="http://schemas.microsoft.com/office/drawing/2014/main" id="{A9C3518A-00FE-4565-BD96-AD4C989914DE}"/>
            </a:ext>
          </a:extLst>
        </xdr:cNvPr>
        <xdr:cNvSpPr/>
      </xdr:nvSpPr>
      <xdr:spPr>
        <a:xfrm>
          <a:off x="2127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38100</xdr:rowOff>
    </xdr:from>
    <xdr:to>
      <xdr:col>116</xdr:col>
      <xdr:colOff>63500</xdr:colOff>
      <xdr:row>106</xdr:row>
      <xdr:rowOff>53339</xdr:rowOff>
    </xdr:to>
    <xdr:cxnSp macro="">
      <xdr:nvCxnSpPr>
        <xdr:cNvPr id="837" name="直線コネクタ 836">
          <a:extLst>
            <a:ext uri="{FF2B5EF4-FFF2-40B4-BE49-F238E27FC236}">
              <a16:creationId xmlns:a16="http://schemas.microsoft.com/office/drawing/2014/main" id="{598D7FCE-5285-42BF-BE6C-B2E490A86144}"/>
            </a:ext>
          </a:extLst>
        </xdr:cNvPr>
        <xdr:cNvCxnSpPr/>
      </xdr:nvCxnSpPr>
      <xdr:spPr>
        <a:xfrm flipV="1">
          <a:off x="21323300" y="182118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158750</xdr:rowOff>
    </xdr:from>
    <xdr:to>
      <xdr:col>107</xdr:col>
      <xdr:colOff>101600</xdr:colOff>
      <xdr:row>106</xdr:row>
      <xdr:rowOff>88900</xdr:rowOff>
    </xdr:to>
    <xdr:sp macro="" textlink="">
      <xdr:nvSpPr>
        <xdr:cNvPr id="838" name="楕円 837">
          <a:extLst>
            <a:ext uri="{FF2B5EF4-FFF2-40B4-BE49-F238E27FC236}">
              <a16:creationId xmlns:a16="http://schemas.microsoft.com/office/drawing/2014/main" id="{557920D0-3981-4D88-8BF9-3AC7316CFE73}"/>
            </a:ext>
          </a:extLst>
        </xdr:cNvPr>
        <xdr:cNvSpPr/>
      </xdr:nvSpPr>
      <xdr:spPr>
        <a:xfrm>
          <a:off x="20383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38100</xdr:rowOff>
    </xdr:from>
    <xdr:to>
      <xdr:col>111</xdr:col>
      <xdr:colOff>177800</xdr:colOff>
      <xdr:row>106</xdr:row>
      <xdr:rowOff>53339</xdr:rowOff>
    </xdr:to>
    <xdr:cxnSp macro="">
      <xdr:nvCxnSpPr>
        <xdr:cNvPr id="839" name="直線コネクタ 838">
          <a:extLst>
            <a:ext uri="{FF2B5EF4-FFF2-40B4-BE49-F238E27FC236}">
              <a16:creationId xmlns:a16="http://schemas.microsoft.com/office/drawing/2014/main" id="{083B6146-EB45-4340-8E0B-30C5EBF376C9}"/>
            </a:ext>
          </a:extLst>
        </xdr:cNvPr>
        <xdr:cNvCxnSpPr/>
      </xdr:nvCxnSpPr>
      <xdr:spPr>
        <a:xfrm>
          <a:off x="20434300" y="182118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840" name="楕円 839">
          <a:extLst>
            <a:ext uri="{FF2B5EF4-FFF2-40B4-BE49-F238E27FC236}">
              <a16:creationId xmlns:a16="http://schemas.microsoft.com/office/drawing/2014/main" id="{008F22D3-EA4D-43E1-AC0A-6925B3FDA578}"/>
            </a:ext>
          </a:extLst>
        </xdr:cNvPr>
        <xdr:cNvSpPr/>
      </xdr:nvSpPr>
      <xdr:spPr>
        <a:xfrm>
          <a:off x="19494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38100</xdr:rowOff>
    </xdr:from>
    <xdr:to>
      <xdr:col>107</xdr:col>
      <xdr:colOff>50800</xdr:colOff>
      <xdr:row>106</xdr:row>
      <xdr:rowOff>53339</xdr:rowOff>
    </xdr:to>
    <xdr:cxnSp macro="">
      <xdr:nvCxnSpPr>
        <xdr:cNvPr id="841" name="直線コネクタ 840">
          <a:extLst>
            <a:ext uri="{FF2B5EF4-FFF2-40B4-BE49-F238E27FC236}">
              <a16:creationId xmlns:a16="http://schemas.microsoft.com/office/drawing/2014/main" id="{E6F98DCE-03BB-4A46-A970-3353C7AC9870}"/>
            </a:ext>
          </a:extLst>
        </xdr:cNvPr>
        <xdr:cNvCxnSpPr/>
      </xdr:nvCxnSpPr>
      <xdr:spPr>
        <a:xfrm flipV="1">
          <a:off x="19545300" y="182118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42" name="楕円 841">
          <a:extLst>
            <a:ext uri="{FF2B5EF4-FFF2-40B4-BE49-F238E27FC236}">
              <a16:creationId xmlns:a16="http://schemas.microsoft.com/office/drawing/2014/main" id="{879756E9-7296-4970-A5CF-94001046C699}"/>
            </a:ext>
          </a:extLst>
        </xdr:cNvPr>
        <xdr:cNvSpPr/>
      </xdr:nvSpPr>
      <xdr:spPr>
        <a:xfrm>
          <a:off x="18605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53339</xdr:rowOff>
    </xdr:from>
    <xdr:to>
      <xdr:col>102</xdr:col>
      <xdr:colOff>114300</xdr:colOff>
      <xdr:row>106</xdr:row>
      <xdr:rowOff>53339</xdr:rowOff>
    </xdr:to>
    <xdr:cxnSp macro="">
      <xdr:nvCxnSpPr>
        <xdr:cNvPr id="843" name="直線コネクタ 842">
          <a:extLst>
            <a:ext uri="{FF2B5EF4-FFF2-40B4-BE49-F238E27FC236}">
              <a16:creationId xmlns:a16="http://schemas.microsoft.com/office/drawing/2014/main" id="{198A0BC7-C772-4326-8859-5E2D8FA52353}"/>
            </a:ext>
          </a:extLst>
        </xdr:cNvPr>
        <xdr:cNvCxnSpPr/>
      </xdr:nvCxnSpPr>
      <xdr:spPr>
        <a:xfrm>
          <a:off x="18656300" y="1822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844" name="n_1aveValue【公民館】&#10;一人当たり面積">
          <a:extLst>
            <a:ext uri="{FF2B5EF4-FFF2-40B4-BE49-F238E27FC236}">
              <a16:creationId xmlns:a16="http://schemas.microsoft.com/office/drawing/2014/main" id="{DB728FF8-0B58-484D-9312-0611DDCB3505}"/>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45" name="n_2aveValue【公民館】&#10;一人当たり面積">
          <a:extLst>
            <a:ext uri="{FF2B5EF4-FFF2-40B4-BE49-F238E27FC236}">
              <a16:creationId xmlns:a16="http://schemas.microsoft.com/office/drawing/2014/main" id="{AA6E9120-73CE-418A-9E61-D4E8E06C433B}"/>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46" name="n_3aveValue【公民館】&#10;一人当たり面積">
          <a:extLst>
            <a:ext uri="{FF2B5EF4-FFF2-40B4-BE49-F238E27FC236}">
              <a16:creationId xmlns:a16="http://schemas.microsoft.com/office/drawing/2014/main" id="{D668A971-7A04-4D86-9457-413E439883A4}"/>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47" name="n_4aveValue【公民館】&#10;一人当たり面積">
          <a:extLst>
            <a:ext uri="{FF2B5EF4-FFF2-40B4-BE49-F238E27FC236}">
              <a16:creationId xmlns:a16="http://schemas.microsoft.com/office/drawing/2014/main" id="{A35701E0-321E-495D-9D06-2BFF978237F8}"/>
            </a:ext>
          </a:extLst>
        </xdr:cNvPr>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95266</xdr:rowOff>
    </xdr:from>
    <xdr:ext cx="469744" cy="259045"/>
    <xdr:sp macro="" textlink="">
      <xdr:nvSpPr>
        <xdr:cNvPr id="848" name="n_1mainValue【公民館】&#10;一人当たり面積">
          <a:extLst>
            <a:ext uri="{FF2B5EF4-FFF2-40B4-BE49-F238E27FC236}">
              <a16:creationId xmlns:a16="http://schemas.microsoft.com/office/drawing/2014/main" id="{A6C4C781-2C72-4203-9475-5A1B6409D7FB}"/>
            </a:ext>
          </a:extLst>
        </xdr:cNvPr>
        <xdr:cNvSpPr txBox="1"/>
      </xdr:nvSpPr>
      <xdr:spPr>
        <a:xfrm>
          <a:off x="21075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80027</xdr:rowOff>
    </xdr:from>
    <xdr:ext cx="469744" cy="259045"/>
    <xdr:sp macro="" textlink="">
      <xdr:nvSpPr>
        <xdr:cNvPr id="849" name="n_2mainValue【公民館】&#10;一人当たり面積">
          <a:extLst>
            <a:ext uri="{FF2B5EF4-FFF2-40B4-BE49-F238E27FC236}">
              <a16:creationId xmlns:a16="http://schemas.microsoft.com/office/drawing/2014/main" id="{7F724705-FD53-4A81-9A12-3FF93B0C3A16}"/>
            </a:ext>
          </a:extLst>
        </xdr:cNvPr>
        <xdr:cNvSpPr txBox="1"/>
      </xdr:nvSpPr>
      <xdr:spPr>
        <a:xfrm>
          <a:off x="201994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95266</xdr:rowOff>
    </xdr:from>
    <xdr:ext cx="469744" cy="259045"/>
    <xdr:sp macro="" textlink="">
      <xdr:nvSpPr>
        <xdr:cNvPr id="850" name="n_3mainValue【公民館】&#10;一人当たり面積">
          <a:extLst>
            <a:ext uri="{FF2B5EF4-FFF2-40B4-BE49-F238E27FC236}">
              <a16:creationId xmlns:a16="http://schemas.microsoft.com/office/drawing/2014/main" id="{A6950296-4359-40D7-91E4-18206B0E5FAB}"/>
            </a:ext>
          </a:extLst>
        </xdr:cNvPr>
        <xdr:cNvSpPr txBox="1"/>
      </xdr:nvSpPr>
      <xdr:spPr>
        <a:xfrm>
          <a:off x="19310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851" name="n_4mainValue【公民館】&#10;一人当たり面積">
          <a:extLst>
            <a:ext uri="{FF2B5EF4-FFF2-40B4-BE49-F238E27FC236}">
              <a16:creationId xmlns:a16="http://schemas.microsoft.com/office/drawing/2014/main" id="{4CE802F7-C129-47BB-8BD8-2786D8DB7C74}"/>
            </a:ext>
          </a:extLst>
        </xdr:cNvPr>
        <xdr:cNvSpPr txBox="1"/>
      </xdr:nvSpPr>
      <xdr:spPr>
        <a:xfrm>
          <a:off x="18421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20A58727-97AB-4965-BC8C-07EB25C636B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94375C4F-0730-4C08-8354-1FFE60EB902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3BFEBA40-4C16-4E24-A0E3-F9B9E9FB46E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類似団体と比較して特に有形固定資産減価償却率が高くなっている施設は、公営住宅であり、類似団体内平均値を下回っているものは、道路、橋りょう・トンネルである。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公営住宅については、昭和３０～５０年代に多くの建物が建設されており、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新たな建設を行っていないため、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有形固定資産減価償却率は高くなっている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。既存の建物についても、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住宅マスタープラン及び公営住宅等長寿命化計画に基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づき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適切な維持管理及び長寿命化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に努め、それ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が困難な施設においては用途廃止・解体を行っている。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については、都市計画道路の整備などにより有形固定資産減価償却率が類似団体内平均値を下回っている。橋りょう・トンネルについては、一人当たり有形固定資産額が類似団体内平均値を上回っているが、長良川をはじめとする河川が複数あるという地域特有の要因によるものが大きいと考え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872E687-2307-46AD-AF5B-5A208A7D465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4B89870-9F21-46DA-9422-C107F11BEEC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984AD1A-1ABA-42BA-8D48-12BE1DC0043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D31B487-6CEE-4659-83C8-1F398AEB563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3DE603B-F95D-4A48-A32B-DB9096DA339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FD9174-EC14-4323-BF46-965D472B105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831C316-CABE-457D-A4D2-50A362599BC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D519214-49C3-4AD4-9898-27BDB75A330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2EFD692-C0D2-49B8-997D-2EFF02F4398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32EDC6C-8E5F-4D92-8386-BE377AA6C2C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400,937
389,914
203.60
189,505,205
181,350,993
7,483,992
90,150,909
144,932,206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677FD27-F71B-4D2B-8DF4-62C96D7C752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5A05670-B055-47C1-8D03-54A29D58D45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F25821F-11E3-45DD-AE4A-D6F805E5975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B65C0DD-EF3E-4F9A-B330-6CE6EB7DD9B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DFAA4FD-4106-445D-AB13-661B3E39F69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3DF681B-3342-4395-8218-F3F019B4D7B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9B956D5-FB5D-4340-850C-235FFDE429F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92B67CC-0EC0-4D8C-8CC8-B4EA70D3331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1C0F8EC-441A-42F4-9C11-FF879FC88E3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A00A3A5-7BF8-4426-8E4D-23279018CA6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B5DDB64-2C3F-4A5D-ACA8-FDD66E6C436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330FED5-85A4-4D36-A149-C1F571C538A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60B5930-CC27-4F1A-AFD5-2E604976821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13F553B-B8B1-4C45-8947-88828CB97DB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8637991-2F80-4224-B7F5-3A1A261C6EB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0DF6AF7-E338-44E9-9012-8FD6E6335A1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07B1A65-5DBE-4398-8EDD-E9D2ED7DEC5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0CE0661-A471-46F5-BDFD-97A855B6ADF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C4E20EF-3C3E-4B68-AD86-D73421B28DE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056FBDA-7584-4E71-BFA3-DB3477B25F0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AC66241-1049-4D1A-AD26-4FE9F7DBB7A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234DE27-3C8B-4B23-B3E5-3B6AC52BE1A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69378A3-D84C-4D5A-9DA9-F7352EE3755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CC13C29-ABA3-4B71-90CC-A8D6861FE1F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2BA806F-B6B5-49E0-BB39-BCC85A3DBB7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0CAB16D-82A6-4A4D-99DD-EB5D2F6A2AB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F3F20EF-C263-4F61-A3B8-1F3A6A3A31B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D1EBBD7-163D-4D6A-AB28-A13FAAAB2CD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CC1A4EB-ABD8-4DB5-86D9-BEA9A9A1C9D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984779F-58BE-4B72-9304-EA5075C5DBC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63ABA29-F810-4CAB-9715-05B94B153AC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E151958-E2BC-40B8-BC06-4622ECD3576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C1A9F46-EE72-4729-872E-06436AF9A37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75C08DB-461B-4FE9-B586-4A36CA545C9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CB4D645-AF13-4196-9E03-8BB9F87C089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D555DF7-DC9C-4BF5-8EB0-2248D78334D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0658827-47F1-4BD5-9A11-1BE72827773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47D398D-A6D1-4BAD-82F9-5F022D80DC7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955715C-7FCB-493C-84DB-53C97CF19A2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2F4E89C-6148-41B4-B3AE-93F124DC4D1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359B138-5AB6-48E5-AB07-92A1C6DC579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DFD40CA-13B8-46B1-8A37-9A724596561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B66A1D1-3242-49DA-B7DC-F793D4DCED7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63E57A1-DCDA-436D-860F-C8C6C47A0A2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25EC3E5-3425-404E-BD7A-9C8E2F4F4C2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A4024AA6-7CF7-4484-8121-387CACF8D97E}"/>
            </a:ext>
          </a:extLst>
        </xdr:cNvPr>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A9D8AE82-F705-47E6-9D9B-05C93E8CF408}"/>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CDBA0DD9-E485-4FF4-BE13-CB501E74AF2D}"/>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AE03F206-23AA-4448-876F-3931D95C950C}"/>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39601ABA-C50D-4464-AE82-19540D36BFD7}"/>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40022</xdr:rowOff>
    </xdr:from>
    <xdr:ext cx="405111" cy="259045"/>
    <xdr:sp macro="" textlink="">
      <xdr:nvSpPr>
        <xdr:cNvPr id="62" name="【図書館】&#10;有形固定資産減価償却率平均値テキスト">
          <a:extLst>
            <a:ext uri="{FF2B5EF4-FFF2-40B4-BE49-F238E27FC236}">
              <a16:creationId xmlns:a16="http://schemas.microsoft.com/office/drawing/2014/main" id="{4912F60A-12AC-4D02-9349-BF4240AA2B36}"/>
            </a:ext>
          </a:extLst>
        </xdr:cNvPr>
        <xdr:cNvSpPr txBox="1"/>
      </xdr:nvSpPr>
      <xdr:spPr>
        <a:xfrm>
          <a:off x="4673600" y="621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BC54A0F4-02FD-42D3-AEF7-DC0EC42EB05A}"/>
            </a:ext>
          </a:extLst>
        </xdr:cNvPr>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55CDC08B-392E-49A4-AC2C-D17A30DB225E}"/>
            </a:ext>
          </a:extLst>
        </xdr:cNvPr>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11F3D9D8-C0D7-4AE3-B4B5-1BE1ACDE6C0D}"/>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26D874EB-E5FA-4BA4-8E03-8543396D08FF}"/>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6B0B5D11-C7A1-458B-BAC6-88EE6CCB1635}"/>
            </a:ext>
          </a:extLst>
        </xdr:cNvPr>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5E5F104-0472-4DD2-80FF-F09E3C18CF3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164854D-FF69-4332-B56E-E901BED6219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199F631-09A5-4AC7-82C2-4B4768EFA91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7DCD53F-1ED9-412D-9E2D-1E860840BEE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A4E439A-F21C-4286-BF93-569EA37000F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73025</xdr:rowOff>
    </xdr:from>
    <xdr:to>
      <xdr:col>24</xdr:col>
      <xdr:colOff>114300</xdr:colOff>
      <xdr:row>35</xdr:row>
      <xdr:rowOff>3175</xdr:rowOff>
    </xdr:to>
    <xdr:sp macro="" textlink="">
      <xdr:nvSpPr>
        <xdr:cNvPr id="73" name="楕円 72">
          <a:extLst>
            <a:ext uri="{FF2B5EF4-FFF2-40B4-BE49-F238E27FC236}">
              <a16:creationId xmlns:a16="http://schemas.microsoft.com/office/drawing/2014/main" id="{5913999E-C44B-4C64-BE5D-7C35A6E5568B}"/>
            </a:ext>
          </a:extLst>
        </xdr:cNvPr>
        <xdr:cNvSpPr/>
      </xdr:nvSpPr>
      <xdr:spPr>
        <a:xfrm>
          <a:off x="4584700" y="59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95902</xdr:rowOff>
    </xdr:from>
    <xdr:ext cx="405111" cy="259045"/>
    <xdr:sp macro="" textlink="">
      <xdr:nvSpPr>
        <xdr:cNvPr id="74" name="【図書館】&#10;有形固定資産減価償却率該当値テキスト">
          <a:extLst>
            <a:ext uri="{FF2B5EF4-FFF2-40B4-BE49-F238E27FC236}">
              <a16:creationId xmlns:a16="http://schemas.microsoft.com/office/drawing/2014/main" id="{2E0B5369-8BE3-4F22-BCFD-2BAC9775A3DB}"/>
            </a:ext>
          </a:extLst>
        </xdr:cNvPr>
        <xdr:cNvSpPr txBox="1"/>
      </xdr:nvSpPr>
      <xdr:spPr>
        <a:xfrm>
          <a:off x="4673600" y="57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15875</xdr:rowOff>
    </xdr:from>
    <xdr:to>
      <xdr:col>20</xdr:col>
      <xdr:colOff>38100</xdr:colOff>
      <xdr:row>34</xdr:row>
      <xdr:rowOff>117475</xdr:rowOff>
    </xdr:to>
    <xdr:sp macro="" textlink="">
      <xdr:nvSpPr>
        <xdr:cNvPr id="75" name="楕円 74">
          <a:extLst>
            <a:ext uri="{FF2B5EF4-FFF2-40B4-BE49-F238E27FC236}">
              <a16:creationId xmlns:a16="http://schemas.microsoft.com/office/drawing/2014/main" id="{DF662816-5304-400C-8AC7-F25A0AA28CD7}"/>
            </a:ext>
          </a:extLst>
        </xdr:cNvPr>
        <xdr:cNvSpPr/>
      </xdr:nvSpPr>
      <xdr:spPr>
        <a:xfrm>
          <a:off x="37465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66675</xdr:rowOff>
    </xdr:from>
    <xdr:to>
      <xdr:col>24</xdr:col>
      <xdr:colOff>63500</xdr:colOff>
      <xdr:row>34</xdr:row>
      <xdr:rowOff>123825</xdr:rowOff>
    </xdr:to>
    <xdr:cxnSp macro="">
      <xdr:nvCxnSpPr>
        <xdr:cNvPr id="76" name="直線コネクタ 75">
          <a:extLst>
            <a:ext uri="{FF2B5EF4-FFF2-40B4-BE49-F238E27FC236}">
              <a16:creationId xmlns:a16="http://schemas.microsoft.com/office/drawing/2014/main" id="{00D9887E-4345-4FF5-B413-A4103DE0F4A2}"/>
            </a:ext>
          </a:extLst>
        </xdr:cNvPr>
        <xdr:cNvCxnSpPr/>
      </xdr:nvCxnSpPr>
      <xdr:spPr>
        <a:xfrm>
          <a:off x="3797300" y="589597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122555</xdr:rowOff>
    </xdr:from>
    <xdr:to>
      <xdr:col>15</xdr:col>
      <xdr:colOff>101600</xdr:colOff>
      <xdr:row>34</xdr:row>
      <xdr:rowOff>52705</xdr:rowOff>
    </xdr:to>
    <xdr:sp macro="" textlink="">
      <xdr:nvSpPr>
        <xdr:cNvPr id="77" name="楕円 76">
          <a:extLst>
            <a:ext uri="{FF2B5EF4-FFF2-40B4-BE49-F238E27FC236}">
              <a16:creationId xmlns:a16="http://schemas.microsoft.com/office/drawing/2014/main" id="{49140F2B-28CE-428D-B5EF-AC68B9D031C9}"/>
            </a:ext>
          </a:extLst>
        </xdr:cNvPr>
        <xdr:cNvSpPr/>
      </xdr:nvSpPr>
      <xdr:spPr>
        <a:xfrm>
          <a:off x="2857500" y="57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1905</xdr:rowOff>
    </xdr:from>
    <xdr:to>
      <xdr:col>19</xdr:col>
      <xdr:colOff>177800</xdr:colOff>
      <xdr:row>34</xdr:row>
      <xdr:rowOff>66675</xdr:rowOff>
    </xdr:to>
    <xdr:cxnSp macro="">
      <xdr:nvCxnSpPr>
        <xdr:cNvPr id="78" name="直線コネクタ 77">
          <a:extLst>
            <a:ext uri="{FF2B5EF4-FFF2-40B4-BE49-F238E27FC236}">
              <a16:creationId xmlns:a16="http://schemas.microsoft.com/office/drawing/2014/main" id="{8FEC6772-FEE3-4CC7-B89B-FAF71B289916}"/>
            </a:ext>
          </a:extLst>
        </xdr:cNvPr>
        <xdr:cNvCxnSpPr/>
      </xdr:nvCxnSpPr>
      <xdr:spPr>
        <a:xfrm>
          <a:off x="2908300" y="583120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59690</xdr:rowOff>
    </xdr:from>
    <xdr:to>
      <xdr:col>10</xdr:col>
      <xdr:colOff>165100</xdr:colOff>
      <xdr:row>33</xdr:row>
      <xdr:rowOff>161290</xdr:rowOff>
    </xdr:to>
    <xdr:sp macro="" textlink="">
      <xdr:nvSpPr>
        <xdr:cNvPr id="79" name="楕円 78">
          <a:extLst>
            <a:ext uri="{FF2B5EF4-FFF2-40B4-BE49-F238E27FC236}">
              <a16:creationId xmlns:a16="http://schemas.microsoft.com/office/drawing/2014/main" id="{7AC62D18-4847-46C5-A355-4B4A3A3CD7B8}"/>
            </a:ext>
          </a:extLst>
        </xdr:cNvPr>
        <xdr:cNvSpPr/>
      </xdr:nvSpPr>
      <xdr:spPr>
        <a:xfrm>
          <a:off x="1968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110490</xdr:rowOff>
    </xdr:from>
    <xdr:to>
      <xdr:col>15</xdr:col>
      <xdr:colOff>50800</xdr:colOff>
      <xdr:row>34</xdr:row>
      <xdr:rowOff>1905</xdr:rowOff>
    </xdr:to>
    <xdr:cxnSp macro="">
      <xdr:nvCxnSpPr>
        <xdr:cNvPr id="80" name="直線コネクタ 79">
          <a:extLst>
            <a:ext uri="{FF2B5EF4-FFF2-40B4-BE49-F238E27FC236}">
              <a16:creationId xmlns:a16="http://schemas.microsoft.com/office/drawing/2014/main" id="{E96A6F69-9ED7-492A-B63D-06B6AFDF1F73}"/>
            </a:ext>
          </a:extLst>
        </xdr:cNvPr>
        <xdr:cNvCxnSpPr/>
      </xdr:nvCxnSpPr>
      <xdr:spPr>
        <a:xfrm>
          <a:off x="2019300" y="576834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168275</xdr:rowOff>
    </xdr:from>
    <xdr:to>
      <xdr:col>6</xdr:col>
      <xdr:colOff>38100</xdr:colOff>
      <xdr:row>33</xdr:row>
      <xdr:rowOff>98425</xdr:rowOff>
    </xdr:to>
    <xdr:sp macro="" textlink="">
      <xdr:nvSpPr>
        <xdr:cNvPr id="81" name="楕円 80">
          <a:extLst>
            <a:ext uri="{FF2B5EF4-FFF2-40B4-BE49-F238E27FC236}">
              <a16:creationId xmlns:a16="http://schemas.microsoft.com/office/drawing/2014/main" id="{01635DF0-B7CE-44E1-AE87-9B5A48F9806E}"/>
            </a:ext>
          </a:extLst>
        </xdr:cNvPr>
        <xdr:cNvSpPr/>
      </xdr:nvSpPr>
      <xdr:spPr>
        <a:xfrm>
          <a:off x="1079500" y="565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47625</xdr:rowOff>
    </xdr:from>
    <xdr:to>
      <xdr:col>10</xdr:col>
      <xdr:colOff>114300</xdr:colOff>
      <xdr:row>33</xdr:row>
      <xdr:rowOff>110490</xdr:rowOff>
    </xdr:to>
    <xdr:cxnSp macro="">
      <xdr:nvCxnSpPr>
        <xdr:cNvPr id="82" name="直線コネクタ 81">
          <a:extLst>
            <a:ext uri="{FF2B5EF4-FFF2-40B4-BE49-F238E27FC236}">
              <a16:creationId xmlns:a16="http://schemas.microsoft.com/office/drawing/2014/main" id="{87566959-6A7C-4624-B4E0-4382890744B2}"/>
            </a:ext>
          </a:extLst>
        </xdr:cNvPr>
        <xdr:cNvCxnSpPr/>
      </xdr:nvCxnSpPr>
      <xdr:spPr>
        <a:xfrm>
          <a:off x="1130300" y="570547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125747</xdr:rowOff>
    </xdr:from>
    <xdr:ext cx="405111" cy="259045"/>
    <xdr:sp macro="" textlink="">
      <xdr:nvSpPr>
        <xdr:cNvPr id="83" name="n_1aveValue【図書館】&#10;有形固定資産減価償却率">
          <a:extLst>
            <a:ext uri="{FF2B5EF4-FFF2-40B4-BE49-F238E27FC236}">
              <a16:creationId xmlns:a16="http://schemas.microsoft.com/office/drawing/2014/main" id="{2E907584-378E-4237-9E16-9FF48FC67978}"/>
            </a:ext>
          </a:extLst>
        </xdr:cNvPr>
        <xdr:cNvSpPr txBox="1"/>
      </xdr:nvSpPr>
      <xdr:spPr>
        <a:xfrm>
          <a:off x="3582044"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95267</xdr:rowOff>
    </xdr:from>
    <xdr:ext cx="405111" cy="259045"/>
    <xdr:sp macro="" textlink="">
      <xdr:nvSpPr>
        <xdr:cNvPr id="84" name="n_2aveValue【図書館】&#10;有形固定資産減価償却率">
          <a:extLst>
            <a:ext uri="{FF2B5EF4-FFF2-40B4-BE49-F238E27FC236}">
              <a16:creationId xmlns:a16="http://schemas.microsoft.com/office/drawing/2014/main" id="{5DE10136-CF32-4EEF-AB9E-CC65F705A9B0}"/>
            </a:ext>
          </a:extLst>
        </xdr:cNvPr>
        <xdr:cNvSpPr txBox="1"/>
      </xdr:nvSpPr>
      <xdr:spPr>
        <a:xfrm>
          <a:off x="27057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91457</xdr:rowOff>
    </xdr:from>
    <xdr:ext cx="405111" cy="259045"/>
    <xdr:sp macro="" textlink="">
      <xdr:nvSpPr>
        <xdr:cNvPr id="85" name="n_3aveValue【図書館】&#10;有形固定資産減価償却率">
          <a:extLst>
            <a:ext uri="{FF2B5EF4-FFF2-40B4-BE49-F238E27FC236}">
              <a16:creationId xmlns:a16="http://schemas.microsoft.com/office/drawing/2014/main" id="{D285EBBA-8D3E-45FD-ABE6-2617F28C3487}"/>
            </a:ext>
          </a:extLst>
        </xdr:cNvPr>
        <xdr:cNvSpPr txBox="1"/>
      </xdr:nvSpPr>
      <xdr:spPr>
        <a:xfrm>
          <a:off x="181674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59072</xdr:rowOff>
    </xdr:from>
    <xdr:ext cx="405111" cy="259045"/>
    <xdr:sp macro="" textlink="">
      <xdr:nvSpPr>
        <xdr:cNvPr id="86" name="n_4aveValue【図書館】&#10;有形固定資産減価償却率">
          <a:extLst>
            <a:ext uri="{FF2B5EF4-FFF2-40B4-BE49-F238E27FC236}">
              <a16:creationId xmlns:a16="http://schemas.microsoft.com/office/drawing/2014/main" id="{48B7439F-A621-4800-B0C1-3D735D2DDAF0}"/>
            </a:ext>
          </a:extLst>
        </xdr:cNvPr>
        <xdr:cNvSpPr txBox="1"/>
      </xdr:nvSpPr>
      <xdr:spPr>
        <a:xfrm>
          <a:off x="92774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134002</xdr:rowOff>
    </xdr:from>
    <xdr:ext cx="405111" cy="259045"/>
    <xdr:sp macro="" textlink="">
      <xdr:nvSpPr>
        <xdr:cNvPr id="87" name="n_1mainValue【図書館】&#10;有形固定資産減価償却率">
          <a:extLst>
            <a:ext uri="{FF2B5EF4-FFF2-40B4-BE49-F238E27FC236}">
              <a16:creationId xmlns:a16="http://schemas.microsoft.com/office/drawing/2014/main" id="{494790DB-78A7-4F6B-AB04-E0171FE59400}"/>
            </a:ext>
          </a:extLst>
        </xdr:cNvPr>
        <xdr:cNvSpPr txBox="1"/>
      </xdr:nvSpPr>
      <xdr:spPr>
        <a:xfrm>
          <a:off x="3582044"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69232</xdr:rowOff>
    </xdr:from>
    <xdr:ext cx="405111" cy="259045"/>
    <xdr:sp macro="" textlink="">
      <xdr:nvSpPr>
        <xdr:cNvPr id="88" name="n_2mainValue【図書館】&#10;有形固定資産減価償却率">
          <a:extLst>
            <a:ext uri="{FF2B5EF4-FFF2-40B4-BE49-F238E27FC236}">
              <a16:creationId xmlns:a16="http://schemas.microsoft.com/office/drawing/2014/main" id="{5D6D8126-3D9E-43B2-B3FB-EE93C6036211}"/>
            </a:ext>
          </a:extLst>
        </xdr:cNvPr>
        <xdr:cNvSpPr txBox="1"/>
      </xdr:nvSpPr>
      <xdr:spPr>
        <a:xfrm>
          <a:off x="2705744" y="55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6367</xdr:rowOff>
    </xdr:from>
    <xdr:ext cx="405111" cy="259045"/>
    <xdr:sp macro="" textlink="">
      <xdr:nvSpPr>
        <xdr:cNvPr id="89" name="n_3mainValue【図書館】&#10;有形固定資産減価償却率">
          <a:extLst>
            <a:ext uri="{FF2B5EF4-FFF2-40B4-BE49-F238E27FC236}">
              <a16:creationId xmlns:a16="http://schemas.microsoft.com/office/drawing/2014/main" id="{7E99E4D8-FAFD-48F0-8F7D-4CF226537FB1}"/>
            </a:ext>
          </a:extLst>
        </xdr:cNvPr>
        <xdr:cNvSpPr txBox="1"/>
      </xdr:nvSpPr>
      <xdr:spPr>
        <a:xfrm>
          <a:off x="1816744" y="54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114952</xdr:rowOff>
    </xdr:from>
    <xdr:ext cx="405111" cy="259045"/>
    <xdr:sp macro="" textlink="">
      <xdr:nvSpPr>
        <xdr:cNvPr id="90" name="n_4mainValue【図書館】&#10;有形固定資産減価償却率">
          <a:extLst>
            <a:ext uri="{FF2B5EF4-FFF2-40B4-BE49-F238E27FC236}">
              <a16:creationId xmlns:a16="http://schemas.microsoft.com/office/drawing/2014/main" id="{89F6D1DB-7080-4F61-99BC-188E74022AF4}"/>
            </a:ext>
          </a:extLst>
        </xdr:cNvPr>
        <xdr:cNvSpPr txBox="1"/>
      </xdr:nvSpPr>
      <xdr:spPr>
        <a:xfrm>
          <a:off x="927744" y="54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2597C00-3BEA-46E0-A8B4-15143CAD6B0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86B9B3E-26E8-46ED-AA80-8DFADC0EFDB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0385226-598A-499D-8E82-72675F1FC37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98BF1B3-73BE-4FEA-8F22-77645FF1ACF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F8D96FA-8F70-4438-A7A9-B3F260C4B38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A261D0C-59E9-42F2-A8EC-A362E7F44F4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6264721-0B67-4BC3-97A9-66E00996209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837809D-1612-4EFA-83B5-F493B6DE59E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A4C1B593-3215-423E-99C1-085F382D7CB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CD9C107-C029-4A46-9646-65AD5AB7ABA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3B4074C2-07D4-4457-8FE2-6A480A16CC4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A72981C8-6823-4BE5-A33E-2698CF7AEFE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C5B51FD3-D8B5-49DF-AA28-213CCA493D9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336D688B-6895-468F-A088-834ADFEABFC9}"/>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CE313FA8-17FC-42E2-968E-EE8FB9421ED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12266080-0FA1-4D01-B596-0E567F897D5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59C2AD07-47EA-4134-86C8-33E69BB41E4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4BE26528-E596-4E88-9F83-416669840C4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A346012-E9BE-44E5-BBAB-CD2EB1BE299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76E8E41B-B5F0-4E77-87BA-B0F0519096F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1EE371B2-160E-46B0-AA4B-C55BEEDA65F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0E0DDFA9-F2C5-49C9-B84B-573883604D12}"/>
            </a:ext>
          </a:extLst>
        </xdr:cNvPr>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F0E8B4FD-5F6F-4ADC-9DEA-C4946145A455}"/>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9F8E44BD-8A7B-4582-8478-C7C87CE8D546}"/>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A85853DB-7B22-4FD0-92E3-AA9C1C37D47F}"/>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840EC60C-5F7B-4D9D-A775-5967BC1AEC0D}"/>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a:extLst>
            <a:ext uri="{FF2B5EF4-FFF2-40B4-BE49-F238E27FC236}">
              <a16:creationId xmlns:a16="http://schemas.microsoft.com/office/drawing/2014/main" id="{2033282F-12D7-4A68-A8AE-E6489F8186B6}"/>
            </a:ext>
          </a:extLst>
        </xdr:cNvPr>
        <xdr:cNvSpPr txBox="1"/>
      </xdr:nvSpPr>
      <xdr:spPr>
        <a:xfrm>
          <a:off x="10515600" y="647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B6904AB6-A5AF-4D97-9A06-BCD1A71025F3}"/>
            </a:ext>
          </a:extLst>
        </xdr:cNvPr>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A2117EA1-13FD-4737-BE35-8248E5ECA8DF}"/>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4612B9DE-4BC6-4672-8524-5CD8BF64D6FD}"/>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F1735A08-8E2A-4C77-AD00-11140A9D0513}"/>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B0B9A2CF-4612-4ADC-9706-D33ADD64E0CD}"/>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2AED5B1-B28E-447E-9C8F-B22AAAE1560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FCA3ACA-1CCD-4A3B-92ED-8FAEC143489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AA59801-A58E-434F-A7C5-1670BEF0EA8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18150C9-D0DE-4253-9EBE-AC2D809F673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DE6CC3B-3435-4760-B11E-8684BFA5FC9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105410</xdr:rowOff>
    </xdr:from>
    <xdr:to>
      <xdr:col>55</xdr:col>
      <xdr:colOff>50800</xdr:colOff>
      <xdr:row>38</xdr:row>
      <xdr:rowOff>35560</xdr:rowOff>
    </xdr:to>
    <xdr:sp macro="" textlink="">
      <xdr:nvSpPr>
        <xdr:cNvPr id="128" name="楕円 127">
          <a:extLst>
            <a:ext uri="{FF2B5EF4-FFF2-40B4-BE49-F238E27FC236}">
              <a16:creationId xmlns:a16="http://schemas.microsoft.com/office/drawing/2014/main" id="{B684935B-CB25-48E3-9AE3-769A3E85D194}"/>
            </a:ext>
          </a:extLst>
        </xdr:cNvPr>
        <xdr:cNvSpPr/>
      </xdr:nvSpPr>
      <xdr:spPr>
        <a:xfrm>
          <a:off x="10426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128287</xdr:rowOff>
    </xdr:from>
    <xdr:ext cx="469744" cy="259045"/>
    <xdr:sp macro="" textlink="">
      <xdr:nvSpPr>
        <xdr:cNvPr id="129" name="【図書館】&#10;一人当たり面積該当値テキスト">
          <a:extLst>
            <a:ext uri="{FF2B5EF4-FFF2-40B4-BE49-F238E27FC236}">
              <a16:creationId xmlns:a16="http://schemas.microsoft.com/office/drawing/2014/main" id="{07B64898-ED8D-4B0C-9387-950F677A16BA}"/>
            </a:ext>
          </a:extLst>
        </xdr:cNvPr>
        <xdr:cNvSpPr txBox="1"/>
      </xdr:nvSpPr>
      <xdr:spPr>
        <a:xfrm>
          <a:off x="10515600"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105410</xdr:rowOff>
    </xdr:from>
    <xdr:to>
      <xdr:col>50</xdr:col>
      <xdr:colOff>165100</xdr:colOff>
      <xdr:row>38</xdr:row>
      <xdr:rowOff>35560</xdr:rowOff>
    </xdr:to>
    <xdr:sp macro="" textlink="">
      <xdr:nvSpPr>
        <xdr:cNvPr id="130" name="楕円 129">
          <a:extLst>
            <a:ext uri="{FF2B5EF4-FFF2-40B4-BE49-F238E27FC236}">
              <a16:creationId xmlns:a16="http://schemas.microsoft.com/office/drawing/2014/main" id="{407C0EE4-3043-44E7-BFD7-9F5DF7F9D821}"/>
            </a:ext>
          </a:extLst>
        </xdr:cNvPr>
        <xdr:cNvSpPr/>
      </xdr:nvSpPr>
      <xdr:spPr>
        <a:xfrm>
          <a:off x="958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156210</xdr:rowOff>
    </xdr:from>
    <xdr:to>
      <xdr:col>55</xdr:col>
      <xdr:colOff>0</xdr:colOff>
      <xdr:row>37</xdr:row>
      <xdr:rowOff>156210</xdr:rowOff>
    </xdr:to>
    <xdr:cxnSp macro="">
      <xdr:nvCxnSpPr>
        <xdr:cNvPr id="131" name="直線コネクタ 130">
          <a:extLst>
            <a:ext uri="{FF2B5EF4-FFF2-40B4-BE49-F238E27FC236}">
              <a16:creationId xmlns:a16="http://schemas.microsoft.com/office/drawing/2014/main" id="{0E723612-8F39-491B-AED2-1E31AEE8C8C2}"/>
            </a:ext>
          </a:extLst>
        </xdr:cNvPr>
        <xdr:cNvCxnSpPr/>
      </xdr:nvCxnSpPr>
      <xdr:spPr>
        <a:xfrm>
          <a:off x="9639300" y="6499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105410</xdr:rowOff>
    </xdr:from>
    <xdr:to>
      <xdr:col>46</xdr:col>
      <xdr:colOff>38100</xdr:colOff>
      <xdr:row>38</xdr:row>
      <xdr:rowOff>35560</xdr:rowOff>
    </xdr:to>
    <xdr:sp macro="" textlink="">
      <xdr:nvSpPr>
        <xdr:cNvPr id="132" name="楕円 131">
          <a:extLst>
            <a:ext uri="{FF2B5EF4-FFF2-40B4-BE49-F238E27FC236}">
              <a16:creationId xmlns:a16="http://schemas.microsoft.com/office/drawing/2014/main" id="{5B5A4D22-E9BE-4161-9758-DC1B7479C9CE}"/>
            </a:ext>
          </a:extLst>
        </xdr:cNvPr>
        <xdr:cNvSpPr/>
      </xdr:nvSpPr>
      <xdr:spPr>
        <a:xfrm>
          <a:off x="8699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156210</xdr:rowOff>
    </xdr:from>
    <xdr:to>
      <xdr:col>50</xdr:col>
      <xdr:colOff>114300</xdr:colOff>
      <xdr:row>37</xdr:row>
      <xdr:rowOff>156210</xdr:rowOff>
    </xdr:to>
    <xdr:cxnSp macro="">
      <xdr:nvCxnSpPr>
        <xdr:cNvPr id="133" name="直線コネクタ 132">
          <a:extLst>
            <a:ext uri="{FF2B5EF4-FFF2-40B4-BE49-F238E27FC236}">
              <a16:creationId xmlns:a16="http://schemas.microsoft.com/office/drawing/2014/main" id="{BA5D4024-A878-47DF-A8BC-CDD1096E561D}"/>
            </a:ext>
          </a:extLst>
        </xdr:cNvPr>
        <xdr:cNvCxnSpPr/>
      </xdr:nvCxnSpPr>
      <xdr:spPr>
        <a:xfrm>
          <a:off x="8750300" y="6499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105410</xdr:rowOff>
    </xdr:from>
    <xdr:to>
      <xdr:col>41</xdr:col>
      <xdr:colOff>101600</xdr:colOff>
      <xdr:row>38</xdr:row>
      <xdr:rowOff>35560</xdr:rowOff>
    </xdr:to>
    <xdr:sp macro="" textlink="">
      <xdr:nvSpPr>
        <xdr:cNvPr id="134" name="楕円 133">
          <a:extLst>
            <a:ext uri="{FF2B5EF4-FFF2-40B4-BE49-F238E27FC236}">
              <a16:creationId xmlns:a16="http://schemas.microsoft.com/office/drawing/2014/main" id="{5A7993CC-EE46-49AB-B906-9141164EC9E8}"/>
            </a:ext>
          </a:extLst>
        </xdr:cNvPr>
        <xdr:cNvSpPr/>
      </xdr:nvSpPr>
      <xdr:spPr>
        <a:xfrm>
          <a:off x="7810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156210</xdr:rowOff>
    </xdr:from>
    <xdr:to>
      <xdr:col>45</xdr:col>
      <xdr:colOff>177800</xdr:colOff>
      <xdr:row>37</xdr:row>
      <xdr:rowOff>156210</xdr:rowOff>
    </xdr:to>
    <xdr:cxnSp macro="">
      <xdr:nvCxnSpPr>
        <xdr:cNvPr id="135" name="直線コネクタ 134">
          <a:extLst>
            <a:ext uri="{FF2B5EF4-FFF2-40B4-BE49-F238E27FC236}">
              <a16:creationId xmlns:a16="http://schemas.microsoft.com/office/drawing/2014/main" id="{D1E4D3DE-4D84-4FC2-A697-866B4C6158BF}"/>
            </a:ext>
          </a:extLst>
        </xdr:cNvPr>
        <xdr:cNvCxnSpPr/>
      </xdr:nvCxnSpPr>
      <xdr:spPr>
        <a:xfrm>
          <a:off x="7861300" y="6499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36" name="楕円 135">
          <a:extLst>
            <a:ext uri="{FF2B5EF4-FFF2-40B4-BE49-F238E27FC236}">
              <a16:creationId xmlns:a16="http://schemas.microsoft.com/office/drawing/2014/main" id="{7CD15CD0-4E2D-4963-9160-477A4D83F783}"/>
            </a:ext>
          </a:extLst>
        </xdr:cNvPr>
        <xdr:cNvSpPr/>
      </xdr:nvSpPr>
      <xdr:spPr>
        <a:xfrm>
          <a:off x="6921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156210</xdr:rowOff>
    </xdr:from>
    <xdr:to>
      <xdr:col>41</xdr:col>
      <xdr:colOff>50800</xdr:colOff>
      <xdr:row>37</xdr:row>
      <xdr:rowOff>156210</xdr:rowOff>
    </xdr:to>
    <xdr:cxnSp macro="">
      <xdr:nvCxnSpPr>
        <xdr:cNvPr id="137" name="直線コネクタ 136">
          <a:extLst>
            <a:ext uri="{FF2B5EF4-FFF2-40B4-BE49-F238E27FC236}">
              <a16:creationId xmlns:a16="http://schemas.microsoft.com/office/drawing/2014/main" id="{AFBCD7A4-E7D9-46CF-BC0A-10A1E55B9780}"/>
            </a:ext>
          </a:extLst>
        </xdr:cNvPr>
        <xdr:cNvCxnSpPr/>
      </xdr:nvCxnSpPr>
      <xdr:spPr>
        <a:xfrm>
          <a:off x="6972300" y="6499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C1850937-8289-4492-9D3A-FB81C4BD748D}"/>
            </a:ext>
          </a:extLst>
        </xdr:cNvPr>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a:extLst>
            <a:ext uri="{FF2B5EF4-FFF2-40B4-BE49-F238E27FC236}">
              <a16:creationId xmlns:a16="http://schemas.microsoft.com/office/drawing/2014/main" id="{2C8FB683-7C72-426D-A98A-95D595119B5E}"/>
            </a:ext>
          </a:extLst>
        </xdr:cNvPr>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5814222A-536C-4814-930C-7425AC19A5A4}"/>
            </a:ext>
          </a:extLst>
        </xdr:cNvPr>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a:extLst>
            <a:ext uri="{FF2B5EF4-FFF2-40B4-BE49-F238E27FC236}">
              <a16:creationId xmlns:a16="http://schemas.microsoft.com/office/drawing/2014/main" id="{1BA7FB87-EF79-4CCD-82DC-BB2A619424FB}"/>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52087</xdr:rowOff>
    </xdr:from>
    <xdr:ext cx="469744" cy="259045"/>
    <xdr:sp macro="" textlink="">
      <xdr:nvSpPr>
        <xdr:cNvPr id="142" name="n_1mainValue【図書館】&#10;一人当たり面積">
          <a:extLst>
            <a:ext uri="{FF2B5EF4-FFF2-40B4-BE49-F238E27FC236}">
              <a16:creationId xmlns:a16="http://schemas.microsoft.com/office/drawing/2014/main" id="{549B53B7-458B-4FC2-A249-81F08352D66A}"/>
            </a:ext>
          </a:extLst>
        </xdr:cNvPr>
        <xdr:cNvSpPr txBox="1"/>
      </xdr:nvSpPr>
      <xdr:spPr>
        <a:xfrm>
          <a:off x="93917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52087</xdr:rowOff>
    </xdr:from>
    <xdr:ext cx="469744" cy="259045"/>
    <xdr:sp macro="" textlink="">
      <xdr:nvSpPr>
        <xdr:cNvPr id="143" name="n_2mainValue【図書館】&#10;一人当たり面積">
          <a:extLst>
            <a:ext uri="{FF2B5EF4-FFF2-40B4-BE49-F238E27FC236}">
              <a16:creationId xmlns:a16="http://schemas.microsoft.com/office/drawing/2014/main" id="{43AF1AC9-8411-4BE9-B618-676A375D6CAC}"/>
            </a:ext>
          </a:extLst>
        </xdr:cNvPr>
        <xdr:cNvSpPr txBox="1"/>
      </xdr:nvSpPr>
      <xdr:spPr>
        <a:xfrm>
          <a:off x="8515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52087</xdr:rowOff>
    </xdr:from>
    <xdr:ext cx="469744" cy="259045"/>
    <xdr:sp macro="" textlink="">
      <xdr:nvSpPr>
        <xdr:cNvPr id="144" name="n_3mainValue【図書館】&#10;一人当たり面積">
          <a:extLst>
            <a:ext uri="{FF2B5EF4-FFF2-40B4-BE49-F238E27FC236}">
              <a16:creationId xmlns:a16="http://schemas.microsoft.com/office/drawing/2014/main" id="{0CBB9656-014F-4712-AE90-8DD28AF06A96}"/>
            </a:ext>
          </a:extLst>
        </xdr:cNvPr>
        <xdr:cNvSpPr txBox="1"/>
      </xdr:nvSpPr>
      <xdr:spPr>
        <a:xfrm>
          <a:off x="7626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52087</xdr:rowOff>
    </xdr:from>
    <xdr:ext cx="469744" cy="259045"/>
    <xdr:sp macro="" textlink="">
      <xdr:nvSpPr>
        <xdr:cNvPr id="145" name="n_4mainValue【図書館】&#10;一人当たり面積">
          <a:extLst>
            <a:ext uri="{FF2B5EF4-FFF2-40B4-BE49-F238E27FC236}">
              <a16:creationId xmlns:a16="http://schemas.microsoft.com/office/drawing/2014/main" id="{CA07A200-FFB0-48BB-A514-C2150454D01A}"/>
            </a:ext>
          </a:extLst>
        </xdr:cNvPr>
        <xdr:cNvSpPr txBox="1"/>
      </xdr:nvSpPr>
      <xdr:spPr>
        <a:xfrm>
          <a:off x="6737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13145F1-6D46-47F8-BCE1-9BC5A6AB9F4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6FEB2D5-01A6-41E0-B76E-19DC6068401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608515D0-4070-4C9D-9C10-92A72FD8876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747B56A-9CBF-4B89-AD86-43954EEC334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D15CDA6-D90D-4B2D-95DA-C559803AF81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2692F76-14AE-487C-9FA1-117FBD96F40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43DEFE7-90A0-4050-9C7B-031DD4AFCF7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C12DD44-10A9-4CED-AD23-213E4E61439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D2DBF6C-6A98-48A3-8030-8E508BE5F35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B19AA66-0B28-445C-938F-C24CF830AE1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481B76F-8140-4E98-B786-24008FB9E29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AF339C2E-E88F-47CB-9953-5CE4CF3B7C6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625FF032-2FCD-4E52-9728-1FC968A8DA0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DFE4B20C-EF59-4234-AADF-BDC244A73FD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B38D7E68-092C-421C-A4C1-E0C0E265928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8659C5F2-3944-44B8-8DB7-F53A103836D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3071C9C4-DABA-46F8-9C6C-E707661C2EF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1ECC97FD-FC4C-4604-908E-33324BA7D76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F95C121C-24A3-4417-9CC0-7E2F6293F3E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EEC5F35-2E1D-4E0F-BAB9-2DA80CE3EDD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1B41F753-2F64-4B22-8D80-1E6356BBB82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0474554-004C-4AD1-B639-8ECC31C40D7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D32ED61A-A53D-4D9A-8958-F1D12CCEEB0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DEB601BD-5FC6-4032-B8CB-E84D0C3F15A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EAB44F36-17DB-4A16-B00E-768085344398}"/>
            </a:ext>
          </a:extLst>
        </xdr:cNvPr>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F30C308B-4BE0-47EE-BEF2-78DF97E35D9B}"/>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A778D3C2-6C8D-4A8E-BD97-5D4FA018FF3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1CEA7F5D-7AE0-426D-9781-152A17B83BF8}"/>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239828EC-9EE5-4690-BAC2-5F1945A75A7B}"/>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A84C16FD-D0B9-4C12-9EE6-143533946B8C}"/>
            </a:ext>
          </a:extLst>
        </xdr:cNvPr>
        <xdr:cNvSpPr txBox="1"/>
      </xdr:nvSpPr>
      <xdr:spPr>
        <a:xfrm>
          <a:off x="4673600" y="1002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E04F1EC8-637E-4F37-BFD5-66BD04EF0DCE}"/>
            </a:ext>
          </a:extLst>
        </xdr:cNvPr>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15E19EB3-26A2-48B2-92F6-D5AE2CC999D0}"/>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D0B4D054-E52F-47AA-AA7E-95C018F6F800}"/>
            </a:ext>
          </a:extLst>
        </xdr:cNvPr>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52C8E852-C988-4CC3-970D-9D67D8FAE4DD}"/>
            </a:ext>
          </a:extLst>
        </xdr:cNvPr>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A1D4E1C0-9256-4A3F-97CB-43ABD96EDB7E}"/>
            </a:ext>
          </a:extLst>
        </xdr:cNvPr>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78B88A6-425E-43D0-AC43-CBF80628AF4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7075F23-4458-423B-9D90-75426F9DD4D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8FEC8D5-9BA5-47D9-AA9C-4B0E7786E4B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526167F-69B2-4167-BB2C-F98EA62CC77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8B14E91-E91A-49B0-92F2-C362EAEF376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186" name="楕円 185">
          <a:extLst>
            <a:ext uri="{FF2B5EF4-FFF2-40B4-BE49-F238E27FC236}">
              <a16:creationId xmlns:a16="http://schemas.microsoft.com/office/drawing/2014/main" id="{A552B07A-A6D4-41FE-8528-E1F3F6838C6E}"/>
            </a:ext>
          </a:extLst>
        </xdr:cNvPr>
        <xdr:cNvSpPr/>
      </xdr:nvSpPr>
      <xdr:spPr>
        <a:xfrm>
          <a:off x="4584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80027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19BDCE56-24B4-4A8F-90F3-4B9F840D4548}"/>
            </a:ext>
          </a:extLst>
        </xdr:cNvPr>
        <xdr:cNvSpPr txBox="1"/>
      </xdr:nvSpPr>
      <xdr:spPr>
        <a:xfrm>
          <a:off x="4673600"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82550</xdr:rowOff>
    </xdr:from>
    <xdr:to>
      <xdr:col>20</xdr:col>
      <xdr:colOff>38100</xdr:colOff>
      <xdr:row>61</xdr:row>
      <xdr:rowOff>12700</xdr:rowOff>
    </xdr:to>
    <xdr:sp macro="" textlink="">
      <xdr:nvSpPr>
        <xdr:cNvPr id="188" name="楕円 187">
          <a:extLst>
            <a:ext uri="{FF2B5EF4-FFF2-40B4-BE49-F238E27FC236}">
              <a16:creationId xmlns:a16="http://schemas.microsoft.com/office/drawing/2014/main" id="{BE41F142-0E5C-41C6-8EFD-3A4B357D22ED}"/>
            </a:ext>
          </a:extLst>
        </xdr:cNvPr>
        <xdr:cNvSpPr/>
      </xdr:nvSpPr>
      <xdr:spPr>
        <a:xfrm>
          <a:off x="3746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133350</xdr:rowOff>
    </xdr:from>
    <xdr:to>
      <xdr:col>24</xdr:col>
      <xdr:colOff>63500</xdr:colOff>
      <xdr:row>60</xdr:row>
      <xdr:rowOff>152400</xdr:rowOff>
    </xdr:to>
    <xdr:cxnSp macro="">
      <xdr:nvCxnSpPr>
        <xdr:cNvPr id="189" name="直線コネクタ 188">
          <a:extLst>
            <a:ext uri="{FF2B5EF4-FFF2-40B4-BE49-F238E27FC236}">
              <a16:creationId xmlns:a16="http://schemas.microsoft.com/office/drawing/2014/main" id="{B97D140F-B4A6-4853-AB81-21F57918317B}"/>
            </a:ext>
          </a:extLst>
        </xdr:cNvPr>
        <xdr:cNvCxnSpPr/>
      </xdr:nvCxnSpPr>
      <xdr:spPr>
        <a:xfrm>
          <a:off x="3797300" y="10420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63500</xdr:rowOff>
    </xdr:from>
    <xdr:to>
      <xdr:col>15</xdr:col>
      <xdr:colOff>101600</xdr:colOff>
      <xdr:row>60</xdr:row>
      <xdr:rowOff>165100</xdr:rowOff>
    </xdr:to>
    <xdr:sp macro="" textlink="">
      <xdr:nvSpPr>
        <xdr:cNvPr id="190" name="楕円 189">
          <a:extLst>
            <a:ext uri="{FF2B5EF4-FFF2-40B4-BE49-F238E27FC236}">
              <a16:creationId xmlns:a16="http://schemas.microsoft.com/office/drawing/2014/main" id="{707A87C2-C805-4081-A848-8D9BC708006C}"/>
            </a:ext>
          </a:extLst>
        </xdr:cNvPr>
        <xdr:cNvSpPr/>
      </xdr:nvSpPr>
      <xdr:spPr>
        <a:xfrm>
          <a:off x="2857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114300</xdr:rowOff>
    </xdr:from>
    <xdr:to>
      <xdr:col>19</xdr:col>
      <xdr:colOff>177800</xdr:colOff>
      <xdr:row>60</xdr:row>
      <xdr:rowOff>133350</xdr:rowOff>
    </xdr:to>
    <xdr:cxnSp macro="">
      <xdr:nvCxnSpPr>
        <xdr:cNvPr id="191" name="直線コネクタ 190">
          <a:extLst>
            <a:ext uri="{FF2B5EF4-FFF2-40B4-BE49-F238E27FC236}">
              <a16:creationId xmlns:a16="http://schemas.microsoft.com/office/drawing/2014/main" id="{43464DF0-270E-43BF-8E38-537607294254}"/>
            </a:ext>
          </a:extLst>
        </xdr:cNvPr>
        <xdr:cNvCxnSpPr/>
      </xdr:nvCxnSpPr>
      <xdr:spPr>
        <a:xfrm>
          <a:off x="2908300" y="10401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38735</xdr:rowOff>
    </xdr:from>
    <xdr:to>
      <xdr:col>10</xdr:col>
      <xdr:colOff>165100</xdr:colOff>
      <xdr:row>60</xdr:row>
      <xdr:rowOff>140335</xdr:rowOff>
    </xdr:to>
    <xdr:sp macro="" textlink="">
      <xdr:nvSpPr>
        <xdr:cNvPr id="192" name="楕円 191">
          <a:extLst>
            <a:ext uri="{FF2B5EF4-FFF2-40B4-BE49-F238E27FC236}">
              <a16:creationId xmlns:a16="http://schemas.microsoft.com/office/drawing/2014/main" id="{7EE223A2-A06A-4AC9-A3AC-66E8EC2E0AC5}"/>
            </a:ext>
          </a:extLst>
        </xdr:cNvPr>
        <xdr:cNvSpPr/>
      </xdr:nvSpPr>
      <xdr:spPr>
        <a:xfrm>
          <a:off x="1968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89535</xdr:rowOff>
    </xdr:from>
    <xdr:to>
      <xdr:col>15</xdr:col>
      <xdr:colOff>50800</xdr:colOff>
      <xdr:row>60</xdr:row>
      <xdr:rowOff>114300</xdr:rowOff>
    </xdr:to>
    <xdr:cxnSp macro="">
      <xdr:nvCxnSpPr>
        <xdr:cNvPr id="193" name="直線コネクタ 192">
          <a:extLst>
            <a:ext uri="{FF2B5EF4-FFF2-40B4-BE49-F238E27FC236}">
              <a16:creationId xmlns:a16="http://schemas.microsoft.com/office/drawing/2014/main" id="{CCA85D19-7B81-4AAC-8FAC-622A7868E1F2}"/>
            </a:ext>
          </a:extLst>
        </xdr:cNvPr>
        <xdr:cNvCxnSpPr/>
      </xdr:nvCxnSpPr>
      <xdr:spPr>
        <a:xfrm>
          <a:off x="2019300" y="103765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33020</xdr:rowOff>
    </xdr:from>
    <xdr:to>
      <xdr:col>6</xdr:col>
      <xdr:colOff>38100</xdr:colOff>
      <xdr:row>60</xdr:row>
      <xdr:rowOff>134620</xdr:rowOff>
    </xdr:to>
    <xdr:sp macro="" textlink="">
      <xdr:nvSpPr>
        <xdr:cNvPr id="194" name="楕円 193">
          <a:extLst>
            <a:ext uri="{FF2B5EF4-FFF2-40B4-BE49-F238E27FC236}">
              <a16:creationId xmlns:a16="http://schemas.microsoft.com/office/drawing/2014/main" id="{1666414D-B3A5-438B-A0F8-196517756EC6}"/>
            </a:ext>
          </a:extLst>
        </xdr:cNvPr>
        <xdr:cNvSpPr/>
      </xdr:nvSpPr>
      <xdr:spPr>
        <a:xfrm>
          <a:off x="1079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83820</xdr:rowOff>
    </xdr:from>
    <xdr:to>
      <xdr:col>10</xdr:col>
      <xdr:colOff>114300</xdr:colOff>
      <xdr:row>60</xdr:row>
      <xdr:rowOff>89535</xdr:rowOff>
    </xdr:to>
    <xdr:cxnSp macro="">
      <xdr:nvCxnSpPr>
        <xdr:cNvPr id="195" name="直線コネクタ 194">
          <a:extLst>
            <a:ext uri="{FF2B5EF4-FFF2-40B4-BE49-F238E27FC236}">
              <a16:creationId xmlns:a16="http://schemas.microsoft.com/office/drawing/2014/main" id="{3675142F-2CC2-4F00-A30C-CE32EE273311}"/>
            </a:ext>
          </a:extLst>
        </xdr:cNvPr>
        <xdr:cNvCxnSpPr/>
      </xdr:nvCxnSpPr>
      <xdr:spPr>
        <a:xfrm>
          <a:off x="1130300" y="103708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4EC12A57-DF17-4B17-9B2C-BB55B1376336}"/>
            </a:ext>
          </a:extLst>
        </xdr:cNvPr>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D122ECBD-4BF1-4EB4-9C5D-0A6EA96A4D75}"/>
            </a:ext>
          </a:extLst>
        </xdr:cNvPr>
        <xdr:cNvSpPr txBox="1"/>
      </xdr:nvSpPr>
      <xdr:spPr>
        <a:xfrm>
          <a:off x="2705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155BD148-B69B-40DB-A08B-3E839B13E09E}"/>
            </a:ext>
          </a:extLst>
        </xdr:cNvPr>
        <xdr:cNvSpPr txBox="1"/>
      </xdr:nvSpPr>
      <xdr:spPr>
        <a:xfrm>
          <a:off x="1816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F5049DA5-E147-4EE3-8564-6692D1F48BB6}"/>
            </a:ext>
          </a:extLst>
        </xdr:cNvPr>
        <xdr:cNvSpPr txBox="1"/>
      </xdr:nvSpPr>
      <xdr:spPr>
        <a:xfrm>
          <a:off x="927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3827</xdr:rowOff>
    </xdr:from>
    <xdr:ext cx="405111" cy="259045"/>
    <xdr:sp macro="" textlink="">
      <xdr:nvSpPr>
        <xdr:cNvPr id="200" name="n_1mainValue【体育館・プール】&#10;有形固定資産減価償却率">
          <a:extLst>
            <a:ext uri="{FF2B5EF4-FFF2-40B4-BE49-F238E27FC236}">
              <a16:creationId xmlns:a16="http://schemas.microsoft.com/office/drawing/2014/main" id="{841EFE4D-40D1-4B4F-83B9-BACF1FC9A61E}"/>
            </a:ext>
          </a:extLst>
        </xdr:cNvPr>
        <xdr:cNvSpPr txBox="1"/>
      </xdr:nvSpPr>
      <xdr:spPr>
        <a:xfrm>
          <a:off x="35820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1" name="n_2mainValue【体育館・プール】&#10;有形固定資産減価償却率">
          <a:extLst>
            <a:ext uri="{FF2B5EF4-FFF2-40B4-BE49-F238E27FC236}">
              <a16:creationId xmlns:a16="http://schemas.microsoft.com/office/drawing/2014/main" id="{C6AE8ECF-C324-4E10-935A-732E9BAEC1C7}"/>
            </a:ext>
          </a:extLst>
        </xdr:cNvPr>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131462</xdr:rowOff>
    </xdr:from>
    <xdr:ext cx="405111" cy="259045"/>
    <xdr:sp macro="" textlink="">
      <xdr:nvSpPr>
        <xdr:cNvPr id="202" name="n_3mainValue【体育館・プール】&#10;有形固定資産減価償却率">
          <a:extLst>
            <a:ext uri="{FF2B5EF4-FFF2-40B4-BE49-F238E27FC236}">
              <a16:creationId xmlns:a16="http://schemas.microsoft.com/office/drawing/2014/main" id="{C29CD34B-037F-45C0-B9C8-633DC1E299EF}"/>
            </a:ext>
          </a:extLst>
        </xdr:cNvPr>
        <xdr:cNvSpPr txBox="1"/>
      </xdr:nvSpPr>
      <xdr:spPr>
        <a:xfrm>
          <a:off x="1816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125747</xdr:rowOff>
    </xdr:from>
    <xdr:ext cx="405111" cy="259045"/>
    <xdr:sp macro="" textlink="">
      <xdr:nvSpPr>
        <xdr:cNvPr id="203" name="n_4mainValue【体育館・プール】&#10;有形固定資産減価償却率">
          <a:extLst>
            <a:ext uri="{FF2B5EF4-FFF2-40B4-BE49-F238E27FC236}">
              <a16:creationId xmlns:a16="http://schemas.microsoft.com/office/drawing/2014/main" id="{7BB33816-EC1B-48E3-A6C0-696A503122B6}"/>
            </a:ext>
          </a:extLst>
        </xdr:cNvPr>
        <xdr:cNvSpPr txBox="1"/>
      </xdr:nvSpPr>
      <xdr:spPr>
        <a:xfrm>
          <a:off x="927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978B9745-89BB-4985-BA64-DE8E2F56861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ED72E0E3-B149-4349-93CB-C16CD084B37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BD42C5DE-ECC7-4E2A-A070-A992E17E857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228F8174-D429-40CE-A764-D7C0CA553EF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C3E5F826-C851-4149-9CF1-CB204D7C668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1B7ADC24-56F6-4C83-8118-1CB5F708777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469FBECF-D4CE-4B52-BD30-D5A25FE9221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47534209-7D57-4474-865A-1C4F42BAE17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65133051-A18E-463E-96AB-D4D6E57BABF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3DAFD602-A025-4815-A619-0F8CE562549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CEA384E6-05F9-4F76-998E-42C82DA5944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8A9E547F-22CF-4EE5-A341-701B9506FDE3}"/>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CCD589DD-26E5-4A73-A5F1-8B0A5F0704D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27D1F232-E3A2-4993-A2F3-A3D710382E71}"/>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B879758D-91D8-42FE-8B93-93EF805E2E3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CD57A128-79D1-4EC5-BA9F-F95E0FAF74C7}"/>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684BC876-D4DF-4F46-86D4-677BF8669EA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B9D4FDE7-D9A9-4288-9A66-275CF10F0693}"/>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7DCA763D-E09D-4965-8B40-E1696972CAA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E87B06C7-C333-4BCD-930E-E4E3D99A366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267EA7AA-48EF-46E4-889C-7E1CD868897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58439ED3-EFAA-4C49-913F-A4B7642BAD38}"/>
            </a:ext>
          </a:extLst>
        </xdr:cNvPr>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46945BFD-6D7B-40BB-8C21-088C43BE24C2}"/>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4EDF554D-FF73-4FBB-90A3-2C5B021514AB}"/>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3B3A6646-451C-4E81-BBD6-CEC78F246B69}"/>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0921BF18-4476-4AC6-9D6E-9C3669D6F50A}"/>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231DD6EE-F8EC-4FA3-997A-10160FEEAA40}"/>
            </a:ext>
          </a:extLst>
        </xdr:cNvPr>
        <xdr:cNvSpPr txBox="1"/>
      </xdr:nvSpPr>
      <xdr:spPr>
        <a:xfrm>
          <a:off x="10515600" y="10505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CE33F0ED-C5B2-48C7-B3DD-5DDB965BD48D}"/>
            </a:ext>
          </a:extLst>
        </xdr:cNvPr>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E8E79A26-4020-4D26-9A70-0168CD8CEE92}"/>
            </a:ext>
          </a:extLst>
        </xdr:cNvPr>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775711E6-BA2E-49F6-BAA2-7330AE035AE9}"/>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87F13AAB-9FC2-48F0-A8F6-A862A0BD6419}"/>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FD7CBC6D-E42E-4748-83DA-6E514611F6AD}"/>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880C365D-E5A1-4BDD-AE9B-E53BF1FF9D7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5FAC87D-E04F-40B7-9226-AE6C41068A2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4728859-DD9A-4F34-82C0-69FD9949AC5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D77E8BB-CF46-4811-A2C7-42727247177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6C59857-71CF-4532-8ADE-37912A2D581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127508</xdr:rowOff>
    </xdr:from>
    <xdr:to>
      <xdr:col>55</xdr:col>
      <xdr:colOff>50800</xdr:colOff>
      <xdr:row>63</xdr:row>
      <xdr:rowOff>57658</xdr:rowOff>
    </xdr:to>
    <xdr:sp macro="" textlink="">
      <xdr:nvSpPr>
        <xdr:cNvPr id="241" name="楕円 240">
          <a:extLst>
            <a:ext uri="{FF2B5EF4-FFF2-40B4-BE49-F238E27FC236}">
              <a16:creationId xmlns:a16="http://schemas.microsoft.com/office/drawing/2014/main" id="{34FD8CC8-92C5-432E-97AF-2CB2B0310137}"/>
            </a:ext>
          </a:extLst>
        </xdr:cNvPr>
        <xdr:cNvSpPr/>
      </xdr:nvSpPr>
      <xdr:spPr>
        <a:xfrm>
          <a:off x="104267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105935</xdr:rowOff>
    </xdr:from>
    <xdr:ext cx="469744" cy="259045"/>
    <xdr:sp macro="" textlink="">
      <xdr:nvSpPr>
        <xdr:cNvPr id="242" name="【体育館・プール】&#10;一人当たり面積該当値テキスト">
          <a:extLst>
            <a:ext uri="{FF2B5EF4-FFF2-40B4-BE49-F238E27FC236}">
              <a16:creationId xmlns:a16="http://schemas.microsoft.com/office/drawing/2014/main" id="{25B350C8-8E9F-4581-8A49-F168F250FB0B}"/>
            </a:ext>
          </a:extLst>
        </xdr:cNvPr>
        <xdr:cNvSpPr txBox="1"/>
      </xdr:nvSpPr>
      <xdr:spPr>
        <a:xfrm>
          <a:off x="10515600"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127508</xdr:rowOff>
    </xdr:from>
    <xdr:to>
      <xdr:col>50</xdr:col>
      <xdr:colOff>165100</xdr:colOff>
      <xdr:row>63</xdr:row>
      <xdr:rowOff>57658</xdr:rowOff>
    </xdr:to>
    <xdr:sp macro="" textlink="">
      <xdr:nvSpPr>
        <xdr:cNvPr id="243" name="楕円 242">
          <a:extLst>
            <a:ext uri="{FF2B5EF4-FFF2-40B4-BE49-F238E27FC236}">
              <a16:creationId xmlns:a16="http://schemas.microsoft.com/office/drawing/2014/main" id="{0AA18574-73E1-4BD8-BC26-0289572800B4}"/>
            </a:ext>
          </a:extLst>
        </xdr:cNvPr>
        <xdr:cNvSpPr/>
      </xdr:nvSpPr>
      <xdr:spPr>
        <a:xfrm>
          <a:off x="9588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6858</xdr:rowOff>
    </xdr:from>
    <xdr:to>
      <xdr:col>55</xdr:col>
      <xdr:colOff>0</xdr:colOff>
      <xdr:row>63</xdr:row>
      <xdr:rowOff>6858</xdr:rowOff>
    </xdr:to>
    <xdr:cxnSp macro="">
      <xdr:nvCxnSpPr>
        <xdr:cNvPr id="244" name="直線コネクタ 243">
          <a:extLst>
            <a:ext uri="{FF2B5EF4-FFF2-40B4-BE49-F238E27FC236}">
              <a16:creationId xmlns:a16="http://schemas.microsoft.com/office/drawing/2014/main" id="{BA5FE071-E9FE-47AF-BCA5-695159351E49}"/>
            </a:ext>
          </a:extLst>
        </xdr:cNvPr>
        <xdr:cNvCxnSpPr/>
      </xdr:nvCxnSpPr>
      <xdr:spPr>
        <a:xfrm>
          <a:off x="9639300" y="10808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129794</xdr:rowOff>
    </xdr:from>
    <xdr:to>
      <xdr:col>46</xdr:col>
      <xdr:colOff>38100</xdr:colOff>
      <xdr:row>63</xdr:row>
      <xdr:rowOff>59944</xdr:rowOff>
    </xdr:to>
    <xdr:sp macro="" textlink="">
      <xdr:nvSpPr>
        <xdr:cNvPr id="245" name="楕円 244">
          <a:extLst>
            <a:ext uri="{FF2B5EF4-FFF2-40B4-BE49-F238E27FC236}">
              <a16:creationId xmlns:a16="http://schemas.microsoft.com/office/drawing/2014/main" id="{CFC01CED-BCA3-4EF7-A870-AE673A160DD9}"/>
            </a:ext>
          </a:extLst>
        </xdr:cNvPr>
        <xdr:cNvSpPr/>
      </xdr:nvSpPr>
      <xdr:spPr>
        <a:xfrm>
          <a:off x="8699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6858</xdr:rowOff>
    </xdr:from>
    <xdr:to>
      <xdr:col>50</xdr:col>
      <xdr:colOff>114300</xdr:colOff>
      <xdr:row>63</xdr:row>
      <xdr:rowOff>9144</xdr:rowOff>
    </xdr:to>
    <xdr:cxnSp macro="">
      <xdr:nvCxnSpPr>
        <xdr:cNvPr id="246" name="直線コネクタ 245">
          <a:extLst>
            <a:ext uri="{FF2B5EF4-FFF2-40B4-BE49-F238E27FC236}">
              <a16:creationId xmlns:a16="http://schemas.microsoft.com/office/drawing/2014/main" id="{F2B8DE04-DF4A-4F4B-9CF9-897F81FB90B0}"/>
            </a:ext>
          </a:extLst>
        </xdr:cNvPr>
        <xdr:cNvCxnSpPr/>
      </xdr:nvCxnSpPr>
      <xdr:spPr>
        <a:xfrm flipV="1">
          <a:off x="8750300" y="108082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129794</xdr:rowOff>
    </xdr:from>
    <xdr:to>
      <xdr:col>41</xdr:col>
      <xdr:colOff>101600</xdr:colOff>
      <xdr:row>63</xdr:row>
      <xdr:rowOff>59944</xdr:rowOff>
    </xdr:to>
    <xdr:sp macro="" textlink="">
      <xdr:nvSpPr>
        <xdr:cNvPr id="247" name="楕円 246">
          <a:extLst>
            <a:ext uri="{FF2B5EF4-FFF2-40B4-BE49-F238E27FC236}">
              <a16:creationId xmlns:a16="http://schemas.microsoft.com/office/drawing/2014/main" id="{74DD7657-8995-469C-917E-0A8633D004FE}"/>
            </a:ext>
          </a:extLst>
        </xdr:cNvPr>
        <xdr:cNvSpPr/>
      </xdr:nvSpPr>
      <xdr:spPr>
        <a:xfrm>
          <a:off x="7810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9144</xdr:rowOff>
    </xdr:from>
    <xdr:to>
      <xdr:col>45</xdr:col>
      <xdr:colOff>177800</xdr:colOff>
      <xdr:row>63</xdr:row>
      <xdr:rowOff>9144</xdr:rowOff>
    </xdr:to>
    <xdr:cxnSp macro="">
      <xdr:nvCxnSpPr>
        <xdr:cNvPr id="248" name="直線コネクタ 247">
          <a:extLst>
            <a:ext uri="{FF2B5EF4-FFF2-40B4-BE49-F238E27FC236}">
              <a16:creationId xmlns:a16="http://schemas.microsoft.com/office/drawing/2014/main" id="{7BCC842A-045C-46CC-B254-4B86B180AA34}"/>
            </a:ext>
          </a:extLst>
        </xdr:cNvPr>
        <xdr:cNvCxnSpPr/>
      </xdr:nvCxnSpPr>
      <xdr:spPr>
        <a:xfrm>
          <a:off x="7861300" y="108104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129794</xdr:rowOff>
    </xdr:from>
    <xdr:to>
      <xdr:col>36</xdr:col>
      <xdr:colOff>165100</xdr:colOff>
      <xdr:row>63</xdr:row>
      <xdr:rowOff>59944</xdr:rowOff>
    </xdr:to>
    <xdr:sp macro="" textlink="">
      <xdr:nvSpPr>
        <xdr:cNvPr id="249" name="楕円 248">
          <a:extLst>
            <a:ext uri="{FF2B5EF4-FFF2-40B4-BE49-F238E27FC236}">
              <a16:creationId xmlns:a16="http://schemas.microsoft.com/office/drawing/2014/main" id="{FA8A1E8F-70F9-4CBA-B48B-F909F3EE0633}"/>
            </a:ext>
          </a:extLst>
        </xdr:cNvPr>
        <xdr:cNvSpPr/>
      </xdr:nvSpPr>
      <xdr:spPr>
        <a:xfrm>
          <a:off x="6921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9144</xdr:rowOff>
    </xdr:from>
    <xdr:to>
      <xdr:col>41</xdr:col>
      <xdr:colOff>50800</xdr:colOff>
      <xdr:row>63</xdr:row>
      <xdr:rowOff>9144</xdr:rowOff>
    </xdr:to>
    <xdr:cxnSp macro="">
      <xdr:nvCxnSpPr>
        <xdr:cNvPr id="250" name="直線コネクタ 249">
          <a:extLst>
            <a:ext uri="{FF2B5EF4-FFF2-40B4-BE49-F238E27FC236}">
              <a16:creationId xmlns:a16="http://schemas.microsoft.com/office/drawing/2014/main" id="{A5F00D5C-4D13-426D-ACAF-B2911A899DF2}"/>
            </a:ext>
          </a:extLst>
        </xdr:cNvPr>
        <xdr:cNvCxnSpPr/>
      </xdr:nvCxnSpPr>
      <xdr:spPr>
        <a:xfrm>
          <a:off x="6972300" y="108104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BE078FA1-F394-4768-AE2C-774FB8B3BD8F}"/>
            </a:ext>
          </a:extLst>
        </xdr:cNvPr>
        <xdr:cNvSpPr txBox="1"/>
      </xdr:nvSpPr>
      <xdr:spPr>
        <a:xfrm>
          <a:off x="93917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05C48A18-388D-4F8C-B06D-51668D8024CB}"/>
            </a:ext>
          </a:extLst>
        </xdr:cNvPr>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A4CF158E-AB5A-4E9D-9092-724E1F5A3E80}"/>
            </a:ext>
          </a:extLst>
        </xdr:cNvPr>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A2F7859A-B7D3-4706-848E-49D875D06D49}"/>
            </a:ext>
          </a:extLst>
        </xdr:cNvPr>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48785</xdr:rowOff>
    </xdr:from>
    <xdr:ext cx="469744" cy="259045"/>
    <xdr:sp macro="" textlink="">
      <xdr:nvSpPr>
        <xdr:cNvPr id="255" name="n_1mainValue【体育館・プール】&#10;一人当たり面積">
          <a:extLst>
            <a:ext uri="{FF2B5EF4-FFF2-40B4-BE49-F238E27FC236}">
              <a16:creationId xmlns:a16="http://schemas.microsoft.com/office/drawing/2014/main" id="{E262D7C0-EAF9-4FF6-8F6C-29C660B95D1C}"/>
            </a:ext>
          </a:extLst>
        </xdr:cNvPr>
        <xdr:cNvSpPr txBox="1"/>
      </xdr:nvSpPr>
      <xdr:spPr>
        <a:xfrm>
          <a:off x="9391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51071</xdr:rowOff>
    </xdr:from>
    <xdr:ext cx="469744" cy="259045"/>
    <xdr:sp macro="" textlink="">
      <xdr:nvSpPr>
        <xdr:cNvPr id="256" name="n_2mainValue【体育館・プール】&#10;一人当たり面積">
          <a:extLst>
            <a:ext uri="{FF2B5EF4-FFF2-40B4-BE49-F238E27FC236}">
              <a16:creationId xmlns:a16="http://schemas.microsoft.com/office/drawing/2014/main" id="{824064F6-FE01-4E83-9426-82A14609B452}"/>
            </a:ext>
          </a:extLst>
        </xdr:cNvPr>
        <xdr:cNvSpPr txBox="1"/>
      </xdr:nvSpPr>
      <xdr:spPr>
        <a:xfrm>
          <a:off x="85154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51071</xdr:rowOff>
    </xdr:from>
    <xdr:ext cx="469744" cy="259045"/>
    <xdr:sp macro="" textlink="">
      <xdr:nvSpPr>
        <xdr:cNvPr id="257" name="n_3mainValue【体育館・プール】&#10;一人当たり面積">
          <a:extLst>
            <a:ext uri="{FF2B5EF4-FFF2-40B4-BE49-F238E27FC236}">
              <a16:creationId xmlns:a16="http://schemas.microsoft.com/office/drawing/2014/main" id="{ED04A4CD-223C-49C2-9556-837770F11DED}"/>
            </a:ext>
          </a:extLst>
        </xdr:cNvPr>
        <xdr:cNvSpPr txBox="1"/>
      </xdr:nvSpPr>
      <xdr:spPr>
        <a:xfrm>
          <a:off x="76264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51071</xdr:rowOff>
    </xdr:from>
    <xdr:ext cx="469744" cy="259045"/>
    <xdr:sp macro="" textlink="">
      <xdr:nvSpPr>
        <xdr:cNvPr id="258" name="n_4mainValue【体育館・プール】&#10;一人当たり面積">
          <a:extLst>
            <a:ext uri="{FF2B5EF4-FFF2-40B4-BE49-F238E27FC236}">
              <a16:creationId xmlns:a16="http://schemas.microsoft.com/office/drawing/2014/main" id="{F5E726A5-636A-40A7-BCF0-AC8C0FE71CB4}"/>
            </a:ext>
          </a:extLst>
        </xdr:cNvPr>
        <xdr:cNvSpPr txBox="1"/>
      </xdr:nvSpPr>
      <xdr:spPr>
        <a:xfrm>
          <a:off x="67374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BE9F4C24-317E-4949-98DA-6D7F7771028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50FF7649-830B-4CC5-B606-01E59A33CE5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19BFEFE4-D292-4444-BF45-2FF9C010CCA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200686B4-A707-4881-BD9A-0781F4CA6EC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A4F549FD-093E-4A48-8257-03667201F1D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EC7E3B91-39FA-4E7A-82BE-DA052DF6704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125EA8FE-0DBC-43B8-BDFF-EE1F4F290F7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4C93F0DA-9C18-417F-AD06-764548A55FF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47F6C60E-4B99-42A0-97B9-27732757BCF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46C8C41-9920-412D-8347-D5FBBC8BE02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FC6F2E52-13D0-4F1D-9E31-BE9F52182B7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542E813B-EBCE-491A-A696-C6335816919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C40C1D0-DD3F-43A4-ACEE-C98505A9706E}"/>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B5EC680A-9DFC-4A59-8770-F7E2DAE8D765}"/>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AF1ED451-5EB0-4ACC-9E5E-FECBBED5E365}"/>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25E322F0-F00A-4142-AB0E-8842BD3086D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DA5498AB-DBDD-4E0B-9A56-5755392FA0A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324FABA5-9E82-4F23-9FC9-2FBDEE22295B}"/>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B28E1AE6-2963-4F2E-AAAC-691EC98BC78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599BA5BA-AF6D-4B65-89B3-65537F470B0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EAAE0519-49A3-4C5A-B27A-E2A307696D2D}"/>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481BFC4D-6F48-4E6C-ABF8-DF18E626A57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B3E3CFD9-3D7B-4A6C-912D-B11B7B889A98}"/>
            </a:ext>
          </a:extLst>
        </xdr:cNvPr>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DF49D356-B466-4197-883B-6710C36044F3}"/>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B8306956-60E3-4782-94CA-A9B24E9A040B}"/>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1333F5C5-069A-4FF8-B14A-E15F0F3A3645}"/>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7905DB5A-48A4-4EBE-97EA-364139BBE8F6}"/>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2251E2F6-4FFE-4ED6-999C-2F0DD07DD5AD}"/>
            </a:ext>
          </a:extLst>
        </xdr:cNvPr>
        <xdr:cNvSpPr txBox="1"/>
      </xdr:nvSpPr>
      <xdr:spPr>
        <a:xfrm>
          <a:off x="4673600" y="1364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10B8BE24-0700-45A1-80DF-D3EDF964F6B4}"/>
            </a:ext>
          </a:extLst>
        </xdr:cNvPr>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27487415-DCC2-4749-B22F-020CCD2FEFED}"/>
            </a:ext>
          </a:extLst>
        </xdr:cNvPr>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D524E251-C58E-4A9D-831A-E800A873CBC1}"/>
            </a:ext>
          </a:extLst>
        </xdr:cNvPr>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2C2C28E1-8239-4702-8C43-0599865D930E}"/>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411E7975-58EF-4581-8726-619959F3112E}"/>
            </a:ext>
          </a:extLst>
        </xdr:cNvPr>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2C22E664-28D2-47E5-8C9C-9A01E972AF1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6DA7B331-B64A-45F7-AA17-E17D630DBED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DDBB8C73-A29C-4509-B428-B55BF0E6A55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5113994-9B95-4E46-A210-91CC6287C87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FF315E1-A3D1-4B14-A62B-9128E341C69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297" name="楕円 296">
          <a:extLst>
            <a:ext uri="{FF2B5EF4-FFF2-40B4-BE49-F238E27FC236}">
              <a16:creationId xmlns:a16="http://schemas.microsoft.com/office/drawing/2014/main" id="{0787E83D-3201-4B0C-991F-BB2DC951C102}"/>
            </a:ext>
          </a:extLst>
        </xdr:cNvPr>
        <xdr:cNvSpPr/>
      </xdr:nvSpPr>
      <xdr:spPr>
        <a:xfrm>
          <a:off x="4584700" y="1398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73169</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D3848C10-1682-4DC8-BB7C-BD527B1881A9}"/>
            </a:ext>
          </a:extLst>
        </xdr:cNvPr>
        <xdr:cNvSpPr txBox="1"/>
      </xdr:nvSpPr>
      <xdr:spPr>
        <a:xfrm>
          <a:off x="4673600" y="1396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147320</xdr:rowOff>
    </xdr:from>
    <xdr:to>
      <xdr:col>20</xdr:col>
      <xdr:colOff>38100</xdr:colOff>
      <xdr:row>84</xdr:row>
      <xdr:rowOff>77470</xdr:rowOff>
    </xdr:to>
    <xdr:sp macro="" textlink="">
      <xdr:nvSpPr>
        <xdr:cNvPr id="299" name="楕円 298">
          <a:extLst>
            <a:ext uri="{FF2B5EF4-FFF2-40B4-BE49-F238E27FC236}">
              <a16:creationId xmlns:a16="http://schemas.microsoft.com/office/drawing/2014/main" id="{7AD2C8B7-E69B-460B-A061-A483C3913171}"/>
            </a:ext>
          </a:extLst>
        </xdr:cNvPr>
        <xdr:cNvSpPr/>
      </xdr:nvSpPr>
      <xdr:spPr>
        <a:xfrm>
          <a:off x="3746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145542</xdr:rowOff>
    </xdr:from>
    <xdr:to>
      <xdr:col>24</xdr:col>
      <xdr:colOff>63500</xdr:colOff>
      <xdr:row>84</xdr:row>
      <xdr:rowOff>26670</xdr:rowOff>
    </xdr:to>
    <xdr:cxnSp macro="">
      <xdr:nvCxnSpPr>
        <xdr:cNvPr id="300" name="直線コネクタ 299">
          <a:extLst>
            <a:ext uri="{FF2B5EF4-FFF2-40B4-BE49-F238E27FC236}">
              <a16:creationId xmlns:a16="http://schemas.microsoft.com/office/drawing/2014/main" id="{C3369819-D3F8-49B1-9CE0-B9564A971F01}"/>
            </a:ext>
          </a:extLst>
        </xdr:cNvPr>
        <xdr:cNvCxnSpPr/>
      </xdr:nvCxnSpPr>
      <xdr:spPr>
        <a:xfrm flipV="1">
          <a:off x="3797300" y="14032992"/>
          <a:ext cx="838200" cy="39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135889</xdr:rowOff>
    </xdr:from>
    <xdr:to>
      <xdr:col>15</xdr:col>
      <xdr:colOff>101600</xdr:colOff>
      <xdr:row>84</xdr:row>
      <xdr:rowOff>66039</xdr:rowOff>
    </xdr:to>
    <xdr:sp macro="" textlink="">
      <xdr:nvSpPr>
        <xdr:cNvPr id="301" name="楕円 300">
          <a:extLst>
            <a:ext uri="{FF2B5EF4-FFF2-40B4-BE49-F238E27FC236}">
              <a16:creationId xmlns:a16="http://schemas.microsoft.com/office/drawing/2014/main" id="{E7934048-B9C6-41AF-B714-7A60315355BB}"/>
            </a:ext>
          </a:extLst>
        </xdr:cNvPr>
        <xdr:cNvSpPr/>
      </xdr:nvSpPr>
      <xdr:spPr>
        <a:xfrm>
          <a:off x="2857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15239</xdr:rowOff>
    </xdr:from>
    <xdr:to>
      <xdr:col>19</xdr:col>
      <xdr:colOff>177800</xdr:colOff>
      <xdr:row>84</xdr:row>
      <xdr:rowOff>26670</xdr:rowOff>
    </xdr:to>
    <xdr:cxnSp macro="">
      <xdr:nvCxnSpPr>
        <xdr:cNvPr id="302" name="直線コネクタ 301">
          <a:extLst>
            <a:ext uri="{FF2B5EF4-FFF2-40B4-BE49-F238E27FC236}">
              <a16:creationId xmlns:a16="http://schemas.microsoft.com/office/drawing/2014/main" id="{1CA83062-4F9E-46E4-8C03-FAB166C79E42}"/>
            </a:ext>
          </a:extLst>
        </xdr:cNvPr>
        <xdr:cNvCxnSpPr/>
      </xdr:nvCxnSpPr>
      <xdr:spPr>
        <a:xfrm>
          <a:off x="2908300" y="144170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145035</xdr:rowOff>
    </xdr:from>
    <xdr:to>
      <xdr:col>10</xdr:col>
      <xdr:colOff>165100</xdr:colOff>
      <xdr:row>84</xdr:row>
      <xdr:rowOff>75185</xdr:rowOff>
    </xdr:to>
    <xdr:sp macro="" textlink="">
      <xdr:nvSpPr>
        <xdr:cNvPr id="303" name="楕円 302">
          <a:extLst>
            <a:ext uri="{FF2B5EF4-FFF2-40B4-BE49-F238E27FC236}">
              <a16:creationId xmlns:a16="http://schemas.microsoft.com/office/drawing/2014/main" id="{BB08BE20-F41C-437A-93D9-D590C012268B}"/>
            </a:ext>
          </a:extLst>
        </xdr:cNvPr>
        <xdr:cNvSpPr/>
      </xdr:nvSpPr>
      <xdr:spPr>
        <a:xfrm>
          <a:off x="1968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15239</xdr:rowOff>
    </xdr:from>
    <xdr:to>
      <xdr:col>15</xdr:col>
      <xdr:colOff>50800</xdr:colOff>
      <xdr:row>84</xdr:row>
      <xdr:rowOff>24385</xdr:rowOff>
    </xdr:to>
    <xdr:cxnSp macro="">
      <xdr:nvCxnSpPr>
        <xdr:cNvPr id="304" name="直線コネクタ 303">
          <a:extLst>
            <a:ext uri="{FF2B5EF4-FFF2-40B4-BE49-F238E27FC236}">
              <a16:creationId xmlns:a16="http://schemas.microsoft.com/office/drawing/2014/main" id="{69384223-51CE-4F92-B080-502F88B67D28}"/>
            </a:ext>
          </a:extLst>
        </xdr:cNvPr>
        <xdr:cNvCxnSpPr/>
      </xdr:nvCxnSpPr>
      <xdr:spPr>
        <a:xfrm flipV="1">
          <a:off x="2019300" y="144170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147320</xdr:rowOff>
    </xdr:from>
    <xdr:to>
      <xdr:col>6</xdr:col>
      <xdr:colOff>38100</xdr:colOff>
      <xdr:row>84</xdr:row>
      <xdr:rowOff>77470</xdr:rowOff>
    </xdr:to>
    <xdr:sp macro="" textlink="">
      <xdr:nvSpPr>
        <xdr:cNvPr id="305" name="楕円 304">
          <a:extLst>
            <a:ext uri="{FF2B5EF4-FFF2-40B4-BE49-F238E27FC236}">
              <a16:creationId xmlns:a16="http://schemas.microsoft.com/office/drawing/2014/main" id="{2A52A9BB-A453-4EF6-8B4D-3B629E426E16}"/>
            </a:ext>
          </a:extLst>
        </xdr:cNvPr>
        <xdr:cNvSpPr/>
      </xdr:nvSpPr>
      <xdr:spPr>
        <a:xfrm>
          <a:off x="1079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24385</xdr:rowOff>
    </xdr:from>
    <xdr:to>
      <xdr:col>10</xdr:col>
      <xdr:colOff>114300</xdr:colOff>
      <xdr:row>84</xdr:row>
      <xdr:rowOff>26670</xdr:rowOff>
    </xdr:to>
    <xdr:cxnSp macro="">
      <xdr:nvCxnSpPr>
        <xdr:cNvPr id="306" name="直線コネクタ 305">
          <a:extLst>
            <a:ext uri="{FF2B5EF4-FFF2-40B4-BE49-F238E27FC236}">
              <a16:creationId xmlns:a16="http://schemas.microsoft.com/office/drawing/2014/main" id="{0A5F9BA6-0940-4D6E-8374-D34F7BEF12B9}"/>
            </a:ext>
          </a:extLst>
        </xdr:cNvPr>
        <xdr:cNvCxnSpPr/>
      </xdr:nvCxnSpPr>
      <xdr:spPr>
        <a:xfrm flipV="1">
          <a:off x="1130300" y="1442618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a:extLst>
            <a:ext uri="{FF2B5EF4-FFF2-40B4-BE49-F238E27FC236}">
              <a16:creationId xmlns:a16="http://schemas.microsoft.com/office/drawing/2014/main" id="{6F45686B-B97A-4E7F-90DA-305965CC17B7}"/>
            </a:ext>
          </a:extLst>
        </xdr:cNvPr>
        <xdr:cNvSpPr txBox="1"/>
      </xdr:nvSpPr>
      <xdr:spPr>
        <a:xfrm>
          <a:off x="3582044"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78C9F1C7-E98D-4F09-B2A2-0AAB4B3AFA7C}"/>
            </a:ext>
          </a:extLst>
        </xdr:cNvPr>
        <xdr:cNvSpPr txBox="1"/>
      </xdr:nvSpPr>
      <xdr:spPr>
        <a:xfrm>
          <a:off x="2705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F098FC2B-1BF0-4677-AEF2-A1FF9D580E54}"/>
            </a:ext>
          </a:extLst>
        </xdr:cNvPr>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a:extLst>
            <a:ext uri="{FF2B5EF4-FFF2-40B4-BE49-F238E27FC236}">
              <a16:creationId xmlns:a16="http://schemas.microsoft.com/office/drawing/2014/main" id="{F475B7E5-663E-42B5-A6A8-79B7A02E4BD2}"/>
            </a:ext>
          </a:extLst>
        </xdr:cNvPr>
        <xdr:cNvSpPr txBox="1"/>
      </xdr:nvSpPr>
      <xdr:spPr>
        <a:xfrm>
          <a:off x="927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68597</xdr:rowOff>
    </xdr:from>
    <xdr:ext cx="405111" cy="259045"/>
    <xdr:sp macro="" textlink="">
      <xdr:nvSpPr>
        <xdr:cNvPr id="311" name="n_1mainValue【福祉施設】&#10;有形固定資産減価償却率">
          <a:extLst>
            <a:ext uri="{FF2B5EF4-FFF2-40B4-BE49-F238E27FC236}">
              <a16:creationId xmlns:a16="http://schemas.microsoft.com/office/drawing/2014/main" id="{BF419188-D96E-48B3-AD67-56B9BF615639}"/>
            </a:ext>
          </a:extLst>
        </xdr:cNvPr>
        <xdr:cNvSpPr txBox="1"/>
      </xdr:nvSpPr>
      <xdr:spPr>
        <a:xfrm>
          <a:off x="35820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57166</xdr:rowOff>
    </xdr:from>
    <xdr:ext cx="405111" cy="259045"/>
    <xdr:sp macro="" textlink="">
      <xdr:nvSpPr>
        <xdr:cNvPr id="312" name="n_2mainValue【福祉施設】&#10;有形固定資産減価償却率">
          <a:extLst>
            <a:ext uri="{FF2B5EF4-FFF2-40B4-BE49-F238E27FC236}">
              <a16:creationId xmlns:a16="http://schemas.microsoft.com/office/drawing/2014/main" id="{5132C284-98A5-4244-9FE7-FBE360DCA67C}"/>
            </a:ext>
          </a:extLst>
        </xdr:cNvPr>
        <xdr:cNvSpPr txBox="1"/>
      </xdr:nvSpPr>
      <xdr:spPr>
        <a:xfrm>
          <a:off x="2705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66312</xdr:rowOff>
    </xdr:from>
    <xdr:ext cx="405111" cy="259045"/>
    <xdr:sp macro="" textlink="">
      <xdr:nvSpPr>
        <xdr:cNvPr id="313" name="n_3mainValue【福祉施設】&#10;有形固定資産減価償却率">
          <a:extLst>
            <a:ext uri="{FF2B5EF4-FFF2-40B4-BE49-F238E27FC236}">
              <a16:creationId xmlns:a16="http://schemas.microsoft.com/office/drawing/2014/main" id="{83588641-066E-4D61-B364-A770635FA252}"/>
            </a:ext>
          </a:extLst>
        </xdr:cNvPr>
        <xdr:cNvSpPr txBox="1"/>
      </xdr:nvSpPr>
      <xdr:spPr>
        <a:xfrm>
          <a:off x="1816744" y="1446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68597</xdr:rowOff>
    </xdr:from>
    <xdr:ext cx="405111" cy="259045"/>
    <xdr:sp macro="" textlink="">
      <xdr:nvSpPr>
        <xdr:cNvPr id="314" name="n_4mainValue【福祉施設】&#10;有形固定資産減価償却率">
          <a:extLst>
            <a:ext uri="{FF2B5EF4-FFF2-40B4-BE49-F238E27FC236}">
              <a16:creationId xmlns:a16="http://schemas.microsoft.com/office/drawing/2014/main" id="{86EE81FD-DA48-428B-8088-E809222212A7}"/>
            </a:ext>
          </a:extLst>
        </xdr:cNvPr>
        <xdr:cNvSpPr txBox="1"/>
      </xdr:nvSpPr>
      <xdr:spPr>
        <a:xfrm>
          <a:off x="927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CAB2CAE9-09D3-4967-B4A6-B69A5550153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4597DC76-352E-4FA7-9D75-C8504BF8FAB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20581DE-28AC-4905-9F39-4E2B024293B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F349250E-E81C-4840-A607-ACC7012F1AE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F55C0E93-D528-48FA-9996-3B349277FCF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5C4581EC-D578-4924-B4E3-A52BAEC6042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D32F8C13-4350-42CC-924D-8F0B38597D4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2B28AA47-2571-49EA-B28D-5328CD95A37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1CF19CFF-DE2C-43A2-8987-A410682FD63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ACB13999-5C65-457B-B832-1AD5A426F80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CF8AB1B7-34F1-43D2-9E06-6C78E5E4857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798A362D-3ACB-49A1-8092-BE503C1DCB4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1B2C6AE1-8C22-46C3-BF44-C3DF53F40E6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05758821-C54A-4A05-BD16-833E7942EAD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9F438760-C9C0-416C-B951-F65CA4C7288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E1CC8720-5A17-4CA7-88F8-8049E2A8422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95594782-8C39-446E-98D2-5DB6FA3B67E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F84565DD-E975-4A71-8155-2493D10779B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B5784240-D1A1-461A-B869-BB20F498D31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0C8F0658-75CD-41BC-8E19-EC000E90261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BA81006B-3234-44BA-9326-2F2D53940D7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26F10B2E-07B5-476C-BCDA-7CEFAE73B5A1}"/>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A1FC2173-3E31-4216-8DF2-C174B8713FD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633D269B-5AFB-4D4D-A2E5-E136522385C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771E062D-A81C-410D-8FA1-66ED78DA8B4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8D85C79B-B59E-476B-B00E-43DFC95F0345}"/>
            </a:ext>
          </a:extLst>
        </xdr:cNvPr>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A01DCFB2-D049-4AB2-BC92-BE235F66616B}"/>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8D176735-6CCB-470D-A9D8-8B899DEB0B64}"/>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013BC460-1A4B-4747-BCBA-B7943050B68D}"/>
            </a:ext>
          </a:extLst>
        </xdr:cNvPr>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ED4F981D-AC84-434A-87A1-182218F30BE6}"/>
            </a:ext>
          </a:extLst>
        </xdr:cNvPr>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CD6E12E1-282A-4CB3-B04C-9619C2CC520B}"/>
            </a:ext>
          </a:extLst>
        </xdr:cNvPr>
        <xdr:cNvSpPr txBox="1"/>
      </xdr:nvSpPr>
      <xdr:spPr>
        <a:xfrm>
          <a:off x="10515600" y="1414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27E0D943-620D-465D-8FC7-6AA3D05FA43A}"/>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ACA6BF0E-D169-4A46-9922-39B352A1D270}"/>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311ECBE8-D775-4A40-AF7B-37012BA9C025}"/>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5204EB0B-C4A6-463C-AE97-7499DA64365D}"/>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39E42495-9F4C-490C-A709-509B9C7FF75C}"/>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DFD0E037-03A8-4674-A064-D5697038476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5EB72B5-5F71-4590-A4D3-91B7D77D1EB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7D1D4AF-7FF5-433F-8B88-4E4BE57A9F2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70E29E9-5EF9-4AEF-B011-3E07BD500F3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C803717-13E5-41C9-8421-FAFE2B1D490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68943</xdr:rowOff>
    </xdr:from>
    <xdr:to>
      <xdr:col>55</xdr:col>
      <xdr:colOff>50800</xdr:colOff>
      <xdr:row>84</xdr:row>
      <xdr:rowOff>170543</xdr:rowOff>
    </xdr:to>
    <xdr:sp macro="" textlink="">
      <xdr:nvSpPr>
        <xdr:cNvPr id="356" name="楕円 355">
          <a:extLst>
            <a:ext uri="{FF2B5EF4-FFF2-40B4-BE49-F238E27FC236}">
              <a16:creationId xmlns:a16="http://schemas.microsoft.com/office/drawing/2014/main" id="{76C5D097-579E-47A6-AE86-6E3612FB6914}"/>
            </a:ext>
          </a:extLst>
        </xdr:cNvPr>
        <xdr:cNvSpPr/>
      </xdr:nvSpPr>
      <xdr:spPr>
        <a:xfrm>
          <a:off x="10426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47370</xdr:rowOff>
    </xdr:from>
    <xdr:ext cx="469744" cy="259045"/>
    <xdr:sp macro="" textlink="">
      <xdr:nvSpPr>
        <xdr:cNvPr id="357" name="【福祉施設】&#10;一人当たり面積該当値テキスト">
          <a:extLst>
            <a:ext uri="{FF2B5EF4-FFF2-40B4-BE49-F238E27FC236}">
              <a16:creationId xmlns:a16="http://schemas.microsoft.com/office/drawing/2014/main" id="{2B250447-8583-4693-AFBA-A46D1BAF681E}"/>
            </a:ext>
          </a:extLst>
        </xdr:cNvPr>
        <xdr:cNvSpPr txBox="1"/>
      </xdr:nvSpPr>
      <xdr:spPr>
        <a:xfrm>
          <a:off x="10515600"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123371</xdr:rowOff>
    </xdr:from>
    <xdr:to>
      <xdr:col>50</xdr:col>
      <xdr:colOff>165100</xdr:colOff>
      <xdr:row>85</xdr:row>
      <xdr:rowOff>53521</xdr:rowOff>
    </xdr:to>
    <xdr:sp macro="" textlink="">
      <xdr:nvSpPr>
        <xdr:cNvPr id="358" name="楕円 357">
          <a:extLst>
            <a:ext uri="{FF2B5EF4-FFF2-40B4-BE49-F238E27FC236}">
              <a16:creationId xmlns:a16="http://schemas.microsoft.com/office/drawing/2014/main" id="{69F7A37B-64AC-4434-B171-BF437941F8AC}"/>
            </a:ext>
          </a:extLst>
        </xdr:cNvPr>
        <xdr:cNvSpPr/>
      </xdr:nvSpPr>
      <xdr:spPr>
        <a:xfrm>
          <a:off x="9588500" y="145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119743</xdr:rowOff>
    </xdr:from>
    <xdr:to>
      <xdr:col>55</xdr:col>
      <xdr:colOff>0</xdr:colOff>
      <xdr:row>85</xdr:row>
      <xdr:rowOff>2721</xdr:rowOff>
    </xdr:to>
    <xdr:cxnSp macro="">
      <xdr:nvCxnSpPr>
        <xdr:cNvPr id="359" name="直線コネクタ 358">
          <a:extLst>
            <a:ext uri="{FF2B5EF4-FFF2-40B4-BE49-F238E27FC236}">
              <a16:creationId xmlns:a16="http://schemas.microsoft.com/office/drawing/2014/main" id="{7058EFAD-92C0-4057-8178-F174538E7E84}"/>
            </a:ext>
          </a:extLst>
        </xdr:cNvPr>
        <xdr:cNvCxnSpPr/>
      </xdr:nvCxnSpPr>
      <xdr:spPr>
        <a:xfrm flipV="1">
          <a:off x="9639300" y="14521543"/>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123371</xdr:rowOff>
    </xdr:from>
    <xdr:to>
      <xdr:col>46</xdr:col>
      <xdr:colOff>38100</xdr:colOff>
      <xdr:row>85</xdr:row>
      <xdr:rowOff>53521</xdr:rowOff>
    </xdr:to>
    <xdr:sp macro="" textlink="">
      <xdr:nvSpPr>
        <xdr:cNvPr id="360" name="楕円 359">
          <a:extLst>
            <a:ext uri="{FF2B5EF4-FFF2-40B4-BE49-F238E27FC236}">
              <a16:creationId xmlns:a16="http://schemas.microsoft.com/office/drawing/2014/main" id="{B20DC204-00EE-4D86-83F1-C5FA276C6395}"/>
            </a:ext>
          </a:extLst>
        </xdr:cNvPr>
        <xdr:cNvSpPr/>
      </xdr:nvSpPr>
      <xdr:spPr>
        <a:xfrm>
          <a:off x="8699500" y="145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2721</xdr:rowOff>
    </xdr:from>
    <xdr:to>
      <xdr:col>50</xdr:col>
      <xdr:colOff>114300</xdr:colOff>
      <xdr:row>85</xdr:row>
      <xdr:rowOff>2721</xdr:rowOff>
    </xdr:to>
    <xdr:cxnSp macro="">
      <xdr:nvCxnSpPr>
        <xdr:cNvPr id="361" name="直線コネクタ 360">
          <a:extLst>
            <a:ext uri="{FF2B5EF4-FFF2-40B4-BE49-F238E27FC236}">
              <a16:creationId xmlns:a16="http://schemas.microsoft.com/office/drawing/2014/main" id="{66C986A2-9A4B-4845-9DF6-3F944C55D457}"/>
            </a:ext>
          </a:extLst>
        </xdr:cNvPr>
        <xdr:cNvCxnSpPr/>
      </xdr:nvCxnSpPr>
      <xdr:spPr>
        <a:xfrm>
          <a:off x="8750300" y="14575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123371</xdr:rowOff>
    </xdr:from>
    <xdr:to>
      <xdr:col>41</xdr:col>
      <xdr:colOff>101600</xdr:colOff>
      <xdr:row>85</xdr:row>
      <xdr:rowOff>53521</xdr:rowOff>
    </xdr:to>
    <xdr:sp macro="" textlink="">
      <xdr:nvSpPr>
        <xdr:cNvPr id="362" name="楕円 361">
          <a:extLst>
            <a:ext uri="{FF2B5EF4-FFF2-40B4-BE49-F238E27FC236}">
              <a16:creationId xmlns:a16="http://schemas.microsoft.com/office/drawing/2014/main" id="{1956AA46-AC13-4791-A8DF-E4AE31B4C41F}"/>
            </a:ext>
          </a:extLst>
        </xdr:cNvPr>
        <xdr:cNvSpPr/>
      </xdr:nvSpPr>
      <xdr:spPr>
        <a:xfrm>
          <a:off x="7810500" y="145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2721</xdr:rowOff>
    </xdr:from>
    <xdr:to>
      <xdr:col>45</xdr:col>
      <xdr:colOff>177800</xdr:colOff>
      <xdr:row>85</xdr:row>
      <xdr:rowOff>2721</xdr:rowOff>
    </xdr:to>
    <xdr:cxnSp macro="">
      <xdr:nvCxnSpPr>
        <xdr:cNvPr id="363" name="直線コネクタ 362">
          <a:extLst>
            <a:ext uri="{FF2B5EF4-FFF2-40B4-BE49-F238E27FC236}">
              <a16:creationId xmlns:a16="http://schemas.microsoft.com/office/drawing/2014/main" id="{3C1082D1-F4DE-4194-A84C-6278022CD7AD}"/>
            </a:ext>
          </a:extLst>
        </xdr:cNvPr>
        <xdr:cNvCxnSpPr/>
      </xdr:nvCxnSpPr>
      <xdr:spPr>
        <a:xfrm>
          <a:off x="7861300" y="14575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145143</xdr:rowOff>
    </xdr:from>
    <xdr:to>
      <xdr:col>36</xdr:col>
      <xdr:colOff>165100</xdr:colOff>
      <xdr:row>85</xdr:row>
      <xdr:rowOff>75293</xdr:rowOff>
    </xdr:to>
    <xdr:sp macro="" textlink="">
      <xdr:nvSpPr>
        <xdr:cNvPr id="364" name="楕円 363">
          <a:extLst>
            <a:ext uri="{FF2B5EF4-FFF2-40B4-BE49-F238E27FC236}">
              <a16:creationId xmlns:a16="http://schemas.microsoft.com/office/drawing/2014/main" id="{1A7A118D-927F-412B-8BD6-959E4E9B751E}"/>
            </a:ext>
          </a:extLst>
        </xdr:cNvPr>
        <xdr:cNvSpPr/>
      </xdr:nvSpPr>
      <xdr:spPr>
        <a:xfrm>
          <a:off x="6921500" y="1454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2721</xdr:rowOff>
    </xdr:from>
    <xdr:to>
      <xdr:col>41</xdr:col>
      <xdr:colOff>50800</xdr:colOff>
      <xdr:row>85</xdr:row>
      <xdr:rowOff>24493</xdr:rowOff>
    </xdr:to>
    <xdr:cxnSp macro="">
      <xdr:nvCxnSpPr>
        <xdr:cNvPr id="365" name="直線コネクタ 364">
          <a:extLst>
            <a:ext uri="{FF2B5EF4-FFF2-40B4-BE49-F238E27FC236}">
              <a16:creationId xmlns:a16="http://schemas.microsoft.com/office/drawing/2014/main" id="{F0FBD9B4-490F-48B3-A90E-63D63202EDFB}"/>
            </a:ext>
          </a:extLst>
        </xdr:cNvPr>
        <xdr:cNvCxnSpPr/>
      </xdr:nvCxnSpPr>
      <xdr:spPr>
        <a:xfrm flipV="1">
          <a:off x="6972300" y="145759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499BDF04-7AE9-4F12-9204-9E336D502879}"/>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D1E056E4-3328-48BD-B2CB-FCC576474EC4}"/>
            </a:ext>
          </a:extLst>
        </xdr:cNvPr>
        <xdr:cNvSpPr txBox="1"/>
      </xdr:nvSpPr>
      <xdr:spPr>
        <a:xfrm>
          <a:off x="8515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DF77D7F5-9406-4C5F-B025-147106FF5CCD}"/>
            </a:ext>
          </a:extLst>
        </xdr:cNvPr>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B7AD1A4C-7195-4CA5-A5D9-33FF557D1B79}"/>
            </a:ext>
          </a:extLst>
        </xdr:cNvPr>
        <xdr:cNvSpPr txBox="1"/>
      </xdr:nvSpPr>
      <xdr:spPr>
        <a:xfrm>
          <a:off x="6737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44648</xdr:rowOff>
    </xdr:from>
    <xdr:ext cx="469744" cy="259045"/>
    <xdr:sp macro="" textlink="">
      <xdr:nvSpPr>
        <xdr:cNvPr id="370" name="n_1mainValue【福祉施設】&#10;一人当たり面積">
          <a:extLst>
            <a:ext uri="{FF2B5EF4-FFF2-40B4-BE49-F238E27FC236}">
              <a16:creationId xmlns:a16="http://schemas.microsoft.com/office/drawing/2014/main" id="{9DA35D45-9718-4A6B-9109-3C17716F55A3}"/>
            </a:ext>
          </a:extLst>
        </xdr:cNvPr>
        <xdr:cNvSpPr txBox="1"/>
      </xdr:nvSpPr>
      <xdr:spPr>
        <a:xfrm>
          <a:off x="93917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44648</xdr:rowOff>
    </xdr:from>
    <xdr:ext cx="469744" cy="259045"/>
    <xdr:sp macro="" textlink="">
      <xdr:nvSpPr>
        <xdr:cNvPr id="371" name="n_2mainValue【福祉施設】&#10;一人当たり面積">
          <a:extLst>
            <a:ext uri="{FF2B5EF4-FFF2-40B4-BE49-F238E27FC236}">
              <a16:creationId xmlns:a16="http://schemas.microsoft.com/office/drawing/2014/main" id="{EC1C0717-CE61-4790-A55C-BA1E5B49AB8B}"/>
            </a:ext>
          </a:extLst>
        </xdr:cNvPr>
        <xdr:cNvSpPr txBox="1"/>
      </xdr:nvSpPr>
      <xdr:spPr>
        <a:xfrm>
          <a:off x="85154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44648</xdr:rowOff>
    </xdr:from>
    <xdr:ext cx="469744" cy="259045"/>
    <xdr:sp macro="" textlink="">
      <xdr:nvSpPr>
        <xdr:cNvPr id="372" name="n_3mainValue【福祉施設】&#10;一人当たり面積">
          <a:extLst>
            <a:ext uri="{FF2B5EF4-FFF2-40B4-BE49-F238E27FC236}">
              <a16:creationId xmlns:a16="http://schemas.microsoft.com/office/drawing/2014/main" id="{98CA5735-8CC2-4E33-A332-81E8051DC834}"/>
            </a:ext>
          </a:extLst>
        </xdr:cNvPr>
        <xdr:cNvSpPr txBox="1"/>
      </xdr:nvSpPr>
      <xdr:spPr>
        <a:xfrm>
          <a:off x="76264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66420</xdr:rowOff>
    </xdr:from>
    <xdr:ext cx="469744" cy="259045"/>
    <xdr:sp macro="" textlink="">
      <xdr:nvSpPr>
        <xdr:cNvPr id="373" name="n_4mainValue【福祉施設】&#10;一人当たり面積">
          <a:extLst>
            <a:ext uri="{FF2B5EF4-FFF2-40B4-BE49-F238E27FC236}">
              <a16:creationId xmlns:a16="http://schemas.microsoft.com/office/drawing/2014/main" id="{FC3A74D8-57DA-4FBC-8146-8E270A073F84}"/>
            </a:ext>
          </a:extLst>
        </xdr:cNvPr>
        <xdr:cNvSpPr txBox="1"/>
      </xdr:nvSpPr>
      <xdr:spPr>
        <a:xfrm>
          <a:off x="6737427" y="1463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7E75D5C8-2908-4317-B602-E8F8A68FEA0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EA8076FD-8C20-4C3F-9B0E-49ABF8638E4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9FE0BB0E-BA1E-4AB9-94E6-4D789926A2A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13D76593-FDAB-4AB8-A0D3-EBDB8408580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C6B1B86B-6083-497B-8C4A-A5207F2952F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19C8211D-4788-4A24-9721-6D7C22576CF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D66CAAF1-86C1-430F-92C3-0AAD3B6D714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BC8540A3-8F31-4BC9-92EE-2FC66753027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27063C0B-E738-4448-B82F-29A695AC52D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9D37EB4B-A7D5-4A97-BB1C-D2393119754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A7807390-13EF-4512-B2BB-03712CFA2B4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C575B99F-89CD-46F6-B359-C5E15E17CDC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8D22CA3A-2796-4D55-A878-7F99DE046ED1}"/>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5AE08A1C-708D-456B-AD86-DD20C847965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7D2F6869-BB62-43B2-A9BF-2624A6A3213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25B5717B-716B-4B9B-833F-719DAEBA7EF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56C4C4BE-DC78-472A-9186-354B6AB87E3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F683CFC5-2BD7-40D2-963F-772D29143D1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F49B0747-CEE3-43F0-84CC-E8483A0F7AB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80D077AB-FBA4-49DF-954D-0DE24BEAA68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02717583-3416-42B3-BCD9-A7D569DB2AD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F1D653E4-CBCF-4E77-BE24-443E1CA62F5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0292B2F4-D789-470D-9EAC-5D3CBE753B7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39EA5C74-E55B-4F1B-83F1-4536E50392F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958147DC-F8BA-4366-B281-40F921740DD0}"/>
            </a:ext>
          </a:extLst>
        </xdr:cNvPr>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88182F7A-230E-4470-AC52-52026C34B485}"/>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68250103-AB6B-4A95-A023-BF099475502B}"/>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AD68B1C8-6716-4434-803D-8BDF47FA21A2}"/>
            </a:ext>
          </a:extLst>
        </xdr:cNvPr>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A96C2D3D-7E6C-4568-A51F-F3BBFA05B393}"/>
            </a:ext>
          </a:extLst>
        </xdr:cNvPr>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5CF044D1-F788-4AE2-988D-98764840B788}"/>
            </a:ext>
          </a:extLst>
        </xdr:cNvPr>
        <xdr:cNvSpPr txBox="1"/>
      </xdr:nvSpPr>
      <xdr:spPr>
        <a:xfrm>
          <a:off x="4673600" y="1756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D2500EFB-A9B7-41FD-BB8A-16EDDC6D0123}"/>
            </a:ext>
          </a:extLst>
        </xdr:cNvPr>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BFE018A5-74DE-4CDD-B81A-06B49FD1BAFC}"/>
            </a:ext>
          </a:extLst>
        </xdr:cNvPr>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0732D318-6D75-49F4-A527-C62300F41894}"/>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AA76089E-065A-46F7-A222-0CFE1A7AB780}"/>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9679F6AF-CDE5-48A2-94EC-CB3F8BDDBBF8}"/>
            </a:ext>
          </a:extLst>
        </xdr:cNvPr>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ADADF799-4D72-454C-A2C8-F2EA93FB4F2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B889CEC-8BD1-43A3-A164-4B60267F0B0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561E886-9EC7-4FBF-9980-7A21FF4D138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08F1F7B-A806-47E6-B4A7-CA4900E4666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5951245-BF6B-42FB-BCD5-44AF30E7141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6350</xdr:rowOff>
    </xdr:from>
    <xdr:to>
      <xdr:col>24</xdr:col>
      <xdr:colOff>114300</xdr:colOff>
      <xdr:row>105</xdr:row>
      <xdr:rowOff>107950</xdr:rowOff>
    </xdr:to>
    <xdr:sp macro="" textlink="">
      <xdr:nvSpPr>
        <xdr:cNvPr id="414" name="楕円 413">
          <a:extLst>
            <a:ext uri="{FF2B5EF4-FFF2-40B4-BE49-F238E27FC236}">
              <a16:creationId xmlns:a16="http://schemas.microsoft.com/office/drawing/2014/main" id="{D59E4684-FF9F-42CE-B2EF-F2C6D6A73E2E}"/>
            </a:ext>
          </a:extLst>
        </xdr:cNvPr>
        <xdr:cNvSpPr/>
      </xdr:nvSpPr>
      <xdr:spPr>
        <a:xfrm>
          <a:off x="45847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156227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C95F98A4-0C52-401A-9BA8-9CED826913CB}"/>
            </a:ext>
          </a:extLst>
        </xdr:cNvPr>
        <xdr:cNvSpPr txBox="1"/>
      </xdr:nvSpPr>
      <xdr:spPr>
        <a:xfrm>
          <a:off x="4673600"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147320</xdr:rowOff>
    </xdr:from>
    <xdr:to>
      <xdr:col>20</xdr:col>
      <xdr:colOff>38100</xdr:colOff>
      <xdr:row>105</xdr:row>
      <xdr:rowOff>77470</xdr:rowOff>
    </xdr:to>
    <xdr:sp macro="" textlink="">
      <xdr:nvSpPr>
        <xdr:cNvPr id="416" name="楕円 415">
          <a:extLst>
            <a:ext uri="{FF2B5EF4-FFF2-40B4-BE49-F238E27FC236}">
              <a16:creationId xmlns:a16="http://schemas.microsoft.com/office/drawing/2014/main" id="{1D212A47-1353-4F7E-937B-1A942AC5E356}"/>
            </a:ext>
          </a:extLst>
        </xdr:cNvPr>
        <xdr:cNvSpPr/>
      </xdr:nvSpPr>
      <xdr:spPr>
        <a:xfrm>
          <a:off x="3746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26670</xdr:rowOff>
    </xdr:from>
    <xdr:to>
      <xdr:col>24</xdr:col>
      <xdr:colOff>63500</xdr:colOff>
      <xdr:row>105</xdr:row>
      <xdr:rowOff>57150</xdr:rowOff>
    </xdr:to>
    <xdr:cxnSp macro="">
      <xdr:nvCxnSpPr>
        <xdr:cNvPr id="417" name="直線コネクタ 416">
          <a:extLst>
            <a:ext uri="{FF2B5EF4-FFF2-40B4-BE49-F238E27FC236}">
              <a16:creationId xmlns:a16="http://schemas.microsoft.com/office/drawing/2014/main" id="{4C69AE6D-0943-4B1D-B465-B298CD74C4C9}"/>
            </a:ext>
          </a:extLst>
        </xdr:cNvPr>
        <xdr:cNvCxnSpPr/>
      </xdr:nvCxnSpPr>
      <xdr:spPr>
        <a:xfrm>
          <a:off x="3797300" y="180289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118745</xdr:rowOff>
    </xdr:from>
    <xdr:to>
      <xdr:col>15</xdr:col>
      <xdr:colOff>101600</xdr:colOff>
      <xdr:row>105</xdr:row>
      <xdr:rowOff>48895</xdr:rowOff>
    </xdr:to>
    <xdr:sp macro="" textlink="">
      <xdr:nvSpPr>
        <xdr:cNvPr id="418" name="楕円 417">
          <a:extLst>
            <a:ext uri="{FF2B5EF4-FFF2-40B4-BE49-F238E27FC236}">
              <a16:creationId xmlns:a16="http://schemas.microsoft.com/office/drawing/2014/main" id="{2FAC6EAE-ED43-418A-8E10-E97B8A84C911}"/>
            </a:ext>
          </a:extLst>
        </xdr:cNvPr>
        <xdr:cNvSpPr/>
      </xdr:nvSpPr>
      <xdr:spPr>
        <a:xfrm>
          <a:off x="2857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169545</xdr:rowOff>
    </xdr:from>
    <xdr:to>
      <xdr:col>19</xdr:col>
      <xdr:colOff>177800</xdr:colOff>
      <xdr:row>105</xdr:row>
      <xdr:rowOff>26670</xdr:rowOff>
    </xdr:to>
    <xdr:cxnSp macro="">
      <xdr:nvCxnSpPr>
        <xdr:cNvPr id="419" name="直線コネクタ 418">
          <a:extLst>
            <a:ext uri="{FF2B5EF4-FFF2-40B4-BE49-F238E27FC236}">
              <a16:creationId xmlns:a16="http://schemas.microsoft.com/office/drawing/2014/main" id="{2CEB4EC2-8E55-44FE-A0D0-046AC31CF008}"/>
            </a:ext>
          </a:extLst>
        </xdr:cNvPr>
        <xdr:cNvCxnSpPr/>
      </xdr:nvCxnSpPr>
      <xdr:spPr>
        <a:xfrm>
          <a:off x="2908300" y="180003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80645</xdr:rowOff>
    </xdr:from>
    <xdr:to>
      <xdr:col>10</xdr:col>
      <xdr:colOff>165100</xdr:colOff>
      <xdr:row>105</xdr:row>
      <xdr:rowOff>10795</xdr:rowOff>
    </xdr:to>
    <xdr:sp macro="" textlink="">
      <xdr:nvSpPr>
        <xdr:cNvPr id="420" name="楕円 419">
          <a:extLst>
            <a:ext uri="{FF2B5EF4-FFF2-40B4-BE49-F238E27FC236}">
              <a16:creationId xmlns:a16="http://schemas.microsoft.com/office/drawing/2014/main" id="{E5598E8C-4211-4CF9-B90E-7C46B929A15D}"/>
            </a:ext>
          </a:extLst>
        </xdr:cNvPr>
        <xdr:cNvSpPr/>
      </xdr:nvSpPr>
      <xdr:spPr>
        <a:xfrm>
          <a:off x="1968500" y="179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131445</xdr:rowOff>
    </xdr:from>
    <xdr:to>
      <xdr:col>15</xdr:col>
      <xdr:colOff>50800</xdr:colOff>
      <xdr:row>104</xdr:row>
      <xdr:rowOff>169545</xdr:rowOff>
    </xdr:to>
    <xdr:cxnSp macro="">
      <xdr:nvCxnSpPr>
        <xdr:cNvPr id="421" name="直線コネクタ 420">
          <a:extLst>
            <a:ext uri="{FF2B5EF4-FFF2-40B4-BE49-F238E27FC236}">
              <a16:creationId xmlns:a16="http://schemas.microsoft.com/office/drawing/2014/main" id="{C09BA705-47D3-436A-B56E-35D258F099D6}"/>
            </a:ext>
          </a:extLst>
        </xdr:cNvPr>
        <xdr:cNvCxnSpPr/>
      </xdr:nvCxnSpPr>
      <xdr:spPr>
        <a:xfrm>
          <a:off x="2019300" y="179622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44450</xdr:rowOff>
    </xdr:from>
    <xdr:to>
      <xdr:col>6</xdr:col>
      <xdr:colOff>38100</xdr:colOff>
      <xdr:row>104</xdr:row>
      <xdr:rowOff>146050</xdr:rowOff>
    </xdr:to>
    <xdr:sp macro="" textlink="">
      <xdr:nvSpPr>
        <xdr:cNvPr id="422" name="楕円 421">
          <a:extLst>
            <a:ext uri="{FF2B5EF4-FFF2-40B4-BE49-F238E27FC236}">
              <a16:creationId xmlns:a16="http://schemas.microsoft.com/office/drawing/2014/main" id="{480D62CF-B5CF-4811-BA88-6032CAF2BE6F}"/>
            </a:ext>
          </a:extLst>
        </xdr:cNvPr>
        <xdr:cNvSpPr/>
      </xdr:nvSpPr>
      <xdr:spPr>
        <a:xfrm>
          <a:off x="1079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95250</xdr:rowOff>
    </xdr:from>
    <xdr:to>
      <xdr:col>10</xdr:col>
      <xdr:colOff>114300</xdr:colOff>
      <xdr:row>104</xdr:row>
      <xdr:rowOff>131445</xdr:rowOff>
    </xdr:to>
    <xdr:cxnSp macro="">
      <xdr:nvCxnSpPr>
        <xdr:cNvPr id="423" name="直線コネクタ 422">
          <a:extLst>
            <a:ext uri="{FF2B5EF4-FFF2-40B4-BE49-F238E27FC236}">
              <a16:creationId xmlns:a16="http://schemas.microsoft.com/office/drawing/2014/main" id="{68AE22D6-4A33-4173-B43C-5362A281BF67}"/>
            </a:ext>
          </a:extLst>
        </xdr:cNvPr>
        <xdr:cNvCxnSpPr/>
      </xdr:nvCxnSpPr>
      <xdr:spPr>
        <a:xfrm>
          <a:off x="1130300" y="179260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77064A85-A471-4C03-B265-E76A2C8A1DEF}"/>
            </a:ext>
          </a:extLst>
        </xdr:cNvPr>
        <xdr:cNvSpPr txBox="1"/>
      </xdr:nvSpPr>
      <xdr:spPr>
        <a:xfrm>
          <a:off x="3582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F2E35C5C-0D4C-4158-AF88-AD4C3EA1417C}"/>
            </a:ext>
          </a:extLst>
        </xdr:cNvPr>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52F26F6C-423C-41FA-A39A-60D053B4F464}"/>
            </a:ext>
          </a:extLst>
        </xdr:cNvPr>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9D4B4BE2-016F-48A3-A93A-6F826E57D0C7}"/>
            </a:ext>
          </a:extLst>
        </xdr:cNvPr>
        <xdr:cNvSpPr txBox="1"/>
      </xdr:nvSpPr>
      <xdr:spPr>
        <a:xfrm>
          <a:off x="927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68597</xdr:rowOff>
    </xdr:from>
    <xdr:ext cx="405111" cy="259045"/>
    <xdr:sp macro="" textlink="">
      <xdr:nvSpPr>
        <xdr:cNvPr id="428" name="n_1mainValue【市民会館】&#10;有形固定資産減価償却率">
          <a:extLst>
            <a:ext uri="{FF2B5EF4-FFF2-40B4-BE49-F238E27FC236}">
              <a16:creationId xmlns:a16="http://schemas.microsoft.com/office/drawing/2014/main" id="{65290934-0405-4E60-BEAD-ECA82C2E4BF0}"/>
            </a:ext>
          </a:extLst>
        </xdr:cNvPr>
        <xdr:cNvSpPr txBox="1"/>
      </xdr:nvSpPr>
      <xdr:spPr>
        <a:xfrm>
          <a:off x="35820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40022</xdr:rowOff>
    </xdr:from>
    <xdr:ext cx="405111" cy="259045"/>
    <xdr:sp macro="" textlink="">
      <xdr:nvSpPr>
        <xdr:cNvPr id="429" name="n_2mainValue【市民会館】&#10;有形固定資産減価償却率">
          <a:extLst>
            <a:ext uri="{FF2B5EF4-FFF2-40B4-BE49-F238E27FC236}">
              <a16:creationId xmlns:a16="http://schemas.microsoft.com/office/drawing/2014/main" id="{40EE90FD-712A-4ABE-9B22-3F7036DF00FD}"/>
            </a:ext>
          </a:extLst>
        </xdr:cNvPr>
        <xdr:cNvSpPr txBox="1"/>
      </xdr:nvSpPr>
      <xdr:spPr>
        <a:xfrm>
          <a:off x="2705744"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1922</xdr:rowOff>
    </xdr:from>
    <xdr:ext cx="405111" cy="259045"/>
    <xdr:sp macro="" textlink="">
      <xdr:nvSpPr>
        <xdr:cNvPr id="430" name="n_3mainValue【市民会館】&#10;有形固定資産減価償却率">
          <a:extLst>
            <a:ext uri="{FF2B5EF4-FFF2-40B4-BE49-F238E27FC236}">
              <a16:creationId xmlns:a16="http://schemas.microsoft.com/office/drawing/2014/main" id="{1F630985-63A4-47D0-BCD8-6C7B2643FBD9}"/>
            </a:ext>
          </a:extLst>
        </xdr:cNvPr>
        <xdr:cNvSpPr txBox="1"/>
      </xdr:nvSpPr>
      <xdr:spPr>
        <a:xfrm>
          <a:off x="1816744" y="1800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137177</xdr:rowOff>
    </xdr:from>
    <xdr:ext cx="405111" cy="259045"/>
    <xdr:sp macro="" textlink="">
      <xdr:nvSpPr>
        <xdr:cNvPr id="431" name="n_4mainValue【市民会館】&#10;有形固定資産減価償却率">
          <a:extLst>
            <a:ext uri="{FF2B5EF4-FFF2-40B4-BE49-F238E27FC236}">
              <a16:creationId xmlns:a16="http://schemas.microsoft.com/office/drawing/2014/main" id="{A734EBB8-F73A-48A3-81E1-84E1D2163962}"/>
            </a:ext>
          </a:extLst>
        </xdr:cNvPr>
        <xdr:cNvSpPr txBox="1"/>
      </xdr:nvSpPr>
      <xdr:spPr>
        <a:xfrm>
          <a:off x="927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5D845B70-07E7-4CC0-92E6-0EE90EF0CBE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5017F2E9-AE9A-4B1C-8368-F4910A6F4BE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129486AF-009E-4387-AFB1-7BED09C6E4C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A55C5AC0-F761-4C8A-A5D0-694C1896453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95B7C7F2-F6F0-4104-BE70-3F4E2C716D5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EAB3BB34-31EA-4592-8AD3-8EBEA82A028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BFADFE0F-6495-4126-84C0-E85505672AE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5BC39F74-1652-4295-ACF2-8F8B88180A4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8635BE20-CD9A-4137-9048-1E5A26CE966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245C3A67-A3BA-4D24-8BE4-64E006A8BF7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F646AAC0-9A39-4A75-AA8E-485D14719053}"/>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65CE2EBC-3DFF-49D7-AB89-099CCC76ECBD}"/>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3FCFA7C9-B411-4730-8A68-11B7D4124D1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0F1DA806-7C4D-424A-899F-35A4D0B6FFE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092909F8-1F9D-499E-83D9-1A76085566B2}"/>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A5EDAE71-54B4-4197-A6FF-0E6C8E18700B}"/>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46EF04B1-914C-4FD4-A166-ECEEE1FB307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71A51277-193F-4E75-84F3-208E96583A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BB031603-755B-45C4-A7CE-B4388EB5D35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E3216BA0-2C42-4A59-884D-1EF721388805}"/>
            </a:ext>
          </a:extLst>
        </xdr:cNvPr>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BB4182A2-ED7A-4022-AB77-84857D39D5AB}"/>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73BD3B5F-FF2B-4627-9023-E3BFDF9137FB}"/>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75CEA541-36A1-46CE-951D-21A293380077}"/>
            </a:ext>
          </a:extLst>
        </xdr:cNvPr>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0403D54D-DC43-40C8-BE65-5955BD6EDAD2}"/>
            </a:ext>
          </a:extLst>
        </xdr:cNvPr>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56" name="【市民会館】&#10;一人当たり面積平均値テキスト">
          <a:extLst>
            <a:ext uri="{FF2B5EF4-FFF2-40B4-BE49-F238E27FC236}">
              <a16:creationId xmlns:a16="http://schemas.microsoft.com/office/drawing/2014/main" id="{7166D8F3-2F16-4C31-A015-9DDC5D9B3A72}"/>
            </a:ext>
          </a:extLst>
        </xdr:cNvPr>
        <xdr:cNvSpPr txBox="1"/>
      </xdr:nvSpPr>
      <xdr:spPr>
        <a:xfrm>
          <a:off x="10515600" y="17954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6E1440FC-CC0B-4605-BC38-672754F8C847}"/>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EB1F7093-9B30-472D-A84D-C700C3C3EF02}"/>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B87A6E5F-2C19-4236-88EB-815274E6B63B}"/>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0C364CAB-6783-41A0-879F-9780680628ED}"/>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C18D2E14-2BE8-49B4-A229-D04E820A6FAE}"/>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4394FBBF-7551-4E73-A062-B070F262D2E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D66C15C3-2E4A-4211-B34C-002739458BD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31F7F2E9-8715-4A49-AF2C-E6B52A43046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D50EDE5-CE99-4C1B-9C62-BA35E84C3B6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BB2C708D-F8BD-4220-ACF0-0B645F7F037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82550</xdr:rowOff>
    </xdr:from>
    <xdr:to>
      <xdr:col>55</xdr:col>
      <xdr:colOff>50800</xdr:colOff>
      <xdr:row>104</xdr:row>
      <xdr:rowOff>12700</xdr:rowOff>
    </xdr:to>
    <xdr:sp macro="" textlink="">
      <xdr:nvSpPr>
        <xdr:cNvPr id="467" name="楕円 466">
          <a:extLst>
            <a:ext uri="{FF2B5EF4-FFF2-40B4-BE49-F238E27FC236}">
              <a16:creationId xmlns:a16="http://schemas.microsoft.com/office/drawing/2014/main" id="{AE0FC2FC-2035-4B6D-A9D8-7F588413821C}"/>
            </a:ext>
          </a:extLst>
        </xdr:cNvPr>
        <xdr:cNvSpPr/>
      </xdr:nvSpPr>
      <xdr:spPr>
        <a:xfrm>
          <a:off x="10426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105427</xdr:rowOff>
    </xdr:from>
    <xdr:ext cx="469744" cy="259045"/>
    <xdr:sp macro="" textlink="">
      <xdr:nvSpPr>
        <xdr:cNvPr id="468" name="【市民会館】&#10;一人当たり面積該当値テキスト">
          <a:extLst>
            <a:ext uri="{FF2B5EF4-FFF2-40B4-BE49-F238E27FC236}">
              <a16:creationId xmlns:a16="http://schemas.microsoft.com/office/drawing/2014/main" id="{AEEA5D58-E034-4649-8250-5E77B26E6595}"/>
            </a:ext>
          </a:extLst>
        </xdr:cNvPr>
        <xdr:cNvSpPr txBox="1"/>
      </xdr:nvSpPr>
      <xdr:spPr>
        <a:xfrm>
          <a:off x="10515600"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88264</xdr:rowOff>
    </xdr:from>
    <xdr:to>
      <xdr:col>50</xdr:col>
      <xdr:colOff>165100</xdr:colOff>
      <xdr:row>104</xdr:row>
      <xdr:rowOff>18414</xdr:rowOff>
    </xdr:to>
    <xdr:sp macro="" textlink="">
      <xdr:nvSpPr>
        <xdr:cNvPr id="469" name="楕円 468">
          <a:extLst>
            <a:ext uri="{FF2B5EF4-FFF2-40B4-BE49-F238E27FC236}">
              <a16:creationId xmlns:a16="http://schemas.microsoft.com/office/drawing/2014/main" id="{6AFF2D88-1B39-4DCE-A2AB-1AA5FEEC9C41}"/>
            </a:ext>
          </a:extLst>
        </xdr:cNvPr>
        <xdr:cNvSpPr/>
      </xdr:nvSpPr>
      <xdr:spPr>
        <a:xfrm>
          <a:off x="9588500" y="177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133350</xdr:rowOff>
    </xdr:from>
    <xdr:to>
      <xdr:col>55</xdr:col>
      <xdr:colOff>0</xdr:colOff>
      <xdr:row>103</xdr:row>
      <xdr:rowOff>139064</xdr:rowOff>
    </xdr:to>
    <xdr:cxnSp macro="">
      <xdr:nvCxnSpPr>
        <xdr:cNvPr id="470" name="直線コネクタ 469">
          <a:extLst>
            <a:ext uri="{FF2B5EF4-FFF2-40B4-BE49-F238E27FC236}">
              <a16:creationId xmlns:a16="http://schemas.microsoft.com/office/drawing/2014/main" id="{6624EFB4-3517-4C80-833F-575FB31BC695}"/>
            </a:ext>
          </a:extLst>
        </xdr:cNvPr>
        <xdr:cNvCxnSpPr/>
      </xdr:nvCxnSpPr>
      <xdr:spPr>
        <a:xfrm flipV="1">
          <a:off x="9639300" y="1779270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88264</xdr:rowOff>
    </xdr:from>
    <xdr:to>
      <xdr:col>46</xdr:col>
      <xdr:colOff>38100</xdr:colOff>
      <xdr:row>104</xdr:row>
      <xdr:rowOff>18414</xdr:rowOff>
    </xdr:to>
    <xdr:sp macro="" textlink="">
      <xdr:nvSpPr>
        <xdr:cNvPr id="471" name="楕円 470">
          <a:extLst>
            <a:ext uri="{FF2B5EF4-FFF2-40B4-BE49-F238E27FC236}">
              <a16:creationId xmlns:a16="http://schemas.microsoft.com/office/drawing/2014/main" id="{89C9FBFF-0100-4967-A880-3F8230F85479}"/>
            </a:ext>
          </a:extLst>
        </xdr:cNvPr>
        <xdr:cNvSpPr/>
      </xdr:nvSpPr>
      <xdr:spPr>
        <a:xfrm>
          <a:off x="8699500" y="177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139064</xdr:rowOff>
    </xdr:from>
    <xdr:to>
      <xdr:col>50</xdr:col>
      <xdr:colOff>114300</xdr:colOff>
      <xdr:row>103</xdr:row>
      <xdr:rowOff>139064</xdr:rowOff>
    </xdr:to>
    <xdr:cxnSp macro="">
      <xdr:nvCxnSpPr>
        <xdr:cNvPr id="472" name="直線コネクタ 471">
          <a:extLst>
            <a:ext uri="{FF2B5EF4-FFF2-40B4-BE49-F238E27FC236}">
              <a16:creationId xmlns:a16="http://schemas.microsoft.com/office/drawing/2014/main" id="{CA3A731E-6A86-4316-8D8F-8703D8F5C28C}"/>
            </a:ext>
          </a:extLst>
        </xdr:cNvPr>
        <xdr:cNvCxnSpPr/>
      </xdr:nvCxnSpPr>
      <xdr:spPr>
        <a:xfrm>
          <a:off x="8750300" y="17798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93980</xdr:rowOff>
    </xdr:from>
    <xdr:to>
      <xdr:col>41</xdr:col>
      <xdr:colOff>101600</xdr:colOff>
      <xdr:row>104</xdr:row>
      <xdr:rowOff>24130</xdr:rowOff>
    </xdr:to>
    <xdr:sp macro="" textlink="">
      <xdr:nvSpPr>
        <xdr:cNvPr id="473" name="楕円 472">
          <a:extLst>
            <a:ext uri="{FF2B5EF4-FFF2-40B4-BE49-F238E27FC236}">
              <a16:creationId xmlns:a16="http://schemas.microsoft.com/office/drawing/2014/main" id="{3CBE5737-C479-4AC8-BD36-0C1B329B2D53}"/>
            </a:ext>
          </a:extLst>
        </xdr:cNvPr>
        <xdr:cNvSpPr/>
      </xdr:nvSpPr>
      <xdr:spPr>
        <a:xfrm>
          <a:off x="7810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139064</xdr:rowOff>
    </xdr:from>
    <xdr:to>
      <xdr:col>45</xdr:col>
      <xdr:colOff>177800</xdr:colOff>
      <xdr:row>103</xdr:row>
      <xdr:rowOff>144780</xdr:rowOff>
    </xdr:to>
    <xdr:cxnSp macro="">
      <xdr:nvCxnSpPr>
        <xdr:cNvPr id="474" name="直線コネクタ 473">
          <a:extLst>
            <a:ext uri="{FF2B5EF4-FFF2-40B4-BE49-F238E27FC236}">
              <a16:creationId xmlns:a16="http://schemas.microsoft.com/office/drawing/2014/main" id="{C99DCAE7-B0BE-4B25-99B9-C3570EED22D7}"/>
            </a:ext>
          </a:extLst>
        </xdr:cNvPr>
        <xdr:cNvCxnSpPr/>
      </xdr:nvCxnSpPr>
      <xdr:spPr>
        <a:xfrm flipV="1">
          <a:off x="7861300" y="177984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93980</xdr:rowOff>
    </xdr:from>
    <xdr:to>
      <xdr:col>36</xdr:col>
      <xdr:colOff>165100</xdr:colOff>
      <xdr:row>104</xdr:row>
      <xdr:rowOff>24130</xdr:rowOff>
    </xdr:to>
    <xdr:sp macro="" textlink="">
      <xdr:nvSpPr>
        <xdr:cNvPr id="475" name="楕円 474">
          <a:extLst>
            <a:ext uri="{FF2B5EF4-FFF2-40B4-BE49-F238E27FC236}">
              <a16:creationId xmlns:a16="http://schemas.microsoft.com/office/drawing/2014/main" id="{BFE0B64E-D78D-4ECE-9E2B-E010C9A6D34F}"/>
            </a:ext>
          </a:extLst>
        </xdr:cNvPr>
        <xdr:cNvSpPr/>
      </xdr:nvSpPr>
      <xdr:spPr>
        <a:xfrm>
          <a:off x="6921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144780</xdr:rowOff>
    </xdr:from>
    <xdr:to>
      <xdr:col>41</xdr:col>
      <xdr:colOff>50800</xdr:colOff>
      <xdr:row>103</xdr:row>
      <xdr:rowOff>144780</xdr:rowOff>
    </xdr:to>
    <xdr:cxnSp macro="">
      <xdr:nvCxnSpPr>
        <xdr:cNvPr id="476" name="直線コネクタ 475">
          <a:extLst>
            <a:ext uri="{FF2B5EF4-FFF2-40B4-BE49-F238E27FC236}">
              <a16:creationId xmlns:a16="http://schemas.microsoft.com/office/drawing/2014/main" id="{9ABC45B0-DB3F-4914-859C-454BABB5E2D4}"/>
            </a:ext>
          </a:extLst>
        </xdr:cNvPr>
        <xdr:cNvCxnSpPr/>
      </xdr:nvCxnSpPr>
      <xdr:spPr>
        <a:xfrm>
          <a:off x="6972300" y="17804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77" name="n_1aveValue【市民会館】&#10;一人当たり面積">
          <a:extLst>
            <a:ext uri="{FF2B5EF4-FFF2-40B4-BE49-F238E27FC236}">
              <a16:creationId xmlns:a16="http://schemas.microsoft.com/office/drawing/2014/main" id="{0CC06BC1-A7C1-4A7E-84FB-4F27242163C8}"/>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78" name="n_2aveValue【市民会館】&#10;一人当たり面積">
          <a:extLst>
            <a:ext uri="{FF2B5EF4-FFF2-40B4-BE49-F238E27FC236}">
              <a16:creationId xmlns:a16="http://schemas.microsoft.com/office/drawing/2014/main" id="{57ABF7BC-E214-42FF-9C30-5F14ABDE2004}"/>
            </a:ext>
          </a:extLst>
        </xdr:cNvPr>
        <xdr:cNvSpPr txBox="1"/>
      </xdr:nvSpPr>
      <xdr:spPr>
        <a:xfrm>
          <a:off x="8515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9" name="n_3aveValue【市民会館】&#10;一人当たり面積">
          <a:extLst>
            <a:ext uri="{FF2B5EF4-FFF2-40B4-BE49-F238E27FC236}">
              <a16:creationId xmlns:a16="http://schemas.microsoft.com/office/drawing/2014/main" id="{31CB5487-E6D4-4948-A3CC-551341317C88}"/>
            </a:ext>
          </a:extLst>
        </xdr:cNvPr>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0" name="n_4aveValue【市民会館】&#10;一人当たり面積">
          <a:extLst>
            <a:ext uri="{FF2B5EF4-FFF2-40B4-BE49-F238E27FC236}">
              <a16:creationId xmlns:a16="http://schemas.microsoft.com/office/drawing/2014/main" id="{01BEA47C-7174-43FF-96D0-0F17F5584A09}"/>
            </a:ext>
          </a:extLst>
        </xdr:cNvPr>
        <xdr:cNvSpPr txBox="1"/>
      </xdr:nvSpPr>
      <xdr:spPr>
        <a:xfrm>
          <a:off x="6737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34941</xdr:rowOff>
    </xdr:from>
    <xdr:ext cx="469744" cy="259045"/>
    <xdr:sp macro="" textlink="">
      <xdr:nvSpPr>
        <xdr:cNvPr id="481" name="n_1mainValue【市民会館】&#10;一人当たり面積">
          <a:extLst>
            <a:ext uri="{FF2B5EF4-FFF2-40B4-BE49-F238E27FC236}">
              <a16:creationId xmlns:a16="http://schemas.microsoft.com/office/drawing/2014/main" id="{EEAF2C1F-4320-4839-AB59-1DBF4031D050}"/>
            </a:ext>
          </a:extLst>
        </xdr:cNvPr>
        <xdr:cNvSpPr txBox="1"/>
      </xdr:nvSpPr>
      <xdr:spPr>
        <a:xfrm>
          <a:off x="9391727" y="1752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34941</xdr:rowOff>
    </xdr:from>
    <xdr:ext cx="469744" cy="259045"/>
    <xdr:sp macro="" textlink="">
      <xdr:nvSpPr>
        <xdr:cNvPr id="482" name="n_2mainValue【市民会館】&#10;一人当たり面積">
          <a:extLst>
            <a:ext uri="{FF2B5EF4-FFF2-40B4-BE49-F238E27FC236}">
              <a16:creationId xmlns:a16="http://schemas.microsoft.com/office/drawing/2014/main" id="{7386CCB7-82E2-452A-9F0E-4927B0A658A1}"/>
            </a:ext>
          </a:extLst>
        </xdr:cNvPr>
        <xdr:cNvSpPr txBox="1"/>
      </xdr:nvSpPr>
      <xdr:spPr>
        <a:xfrm>
          <a:off x="8515427" y="1752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40657</xdr:rowOff>
    </xdr:from>
    <xdr:ext cx="469744" cy="259045"/>
    <xdr:sp macro="" textlink="">
      <xdr:nvSpPr>
        <xdr:cNvPr id="483" name="n_3mainValue【市民会館】&#10;一人当たり面積">
          <a:extLst>
            <a:ext uri="{FF2B5EF4-FFF2-40B4-BE49-F238E27FC236}">
              <a16:creationId xmlns:a16="http://schemas.microsoft.com/office/drawing/2014/main" id="{C211559C-921B-4DDB-981C-F748A88E5480}"/>
            </a:ext>
          </a:extLst>
        </xdr:cNvPr>
        <xdr:cNvSpPr txBox="1"/>
      </xdr:nvSpPr>
      <xdr:spPr>
        <a:xfrm>
          <a:off x="7626427" y="1752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40657</xdr:rowOff>
    </xdr:from>
    <xdr:ext cx="469744" cy="259045"/>
    <xdr:sp macro="" textlink="">
      <xdr:nvSpPr>
        <xdr:cNvPr id="484" name="n_4mainValue【市民会館】&#10;一人当たり面積">
          <a:extLst>
            <a:ext uri="{FF2B5EF4-FFF2-40B4-BE49-F238E27FC236}">
              <a16:creationId xmlns:a16="http://schemas.microsoft.com/office/drawing/2014/main" id="{2F0306F1-7E35-43AB-BE77-400C488F69F8}"/>
            </a:ext>
          </a:extLst>
        </xdr:cNvPr>
        <xdr:cNvSpPr txBox="1"/>
      </xdr:nvSpPr>
      <xdr:spPr>
        <a:xfrm>
          <a:off x="6737427" y="1752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B00C172C-E275-4D59-A210-3CF15AA1ACE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3B20455B-D4F1-4A3D-AD5F-BDD269A59EA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722494E0-EE0F-4209-A562-1AB190EEA38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FCEA56A6-7B2E-4531-B040-E084790D57F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CADF0F26-E193-499F-988C-A5A02B8C40E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47E2EEEF-095A-4BFA-B1EF-4964EBA6F49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5FF28275-B98F-4F0A-B3F1-591C3FC8F98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6130C3FB-373D-42A2-ACC2-D6471AD0F7F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BE060BAF-4191-460A-A116-0E3E65C890F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C99AD0FA-1AB7-4840-B880-33038C68288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07454E67-04F9-4A0B-80A0-57FCE35D073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0FEB33ED-34C9-4BAE-B54E-8180F0C0275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C0E5C375-A1EA-4D20-AF9A-59C9C732072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91D7F429-BD9D-464F-A59A-45418D266CA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183883DF-5E8B-4264-8A22-54EF0C3C511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9F030C45-1218-43D0-BE07-856FB7C0A91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C76186BF-B305-4612-BAAA-04258F1E9D1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CBE0E47F-A038-43B1-9995-498144EA5EB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A5E3E846-37AB-4194-87EE-09697A413BB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CF97F288-69B8-4601-97B9-ADB1AD39A2F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49205071-6AB4-4AFE-9703-3DE0EE4BCCB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BCA02E7C-3895-47F5-A131-9B49FBA382F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0E862F12-277D-4751-B5CF-94D7C57529F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F40695E6-4641-4466-8233-3F161D30E46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2896E0E2-9633-44AC-B8C1-2A248D87C74A}"/>
            </a:ext>
          </a:extLst>
        </xdr:cNvPr>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0F2D6CB9-F20D-4099-9C7A-566CB69A3EFB}"/>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CC0DF3E1-8A3E-46E7-82FA-0CC506BF3452}"/>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620C37BF-7F4B-4CB1-A8FB-740EE0033E89}"/>
            </a:ext>
          </a:extLst>
        </xdr:cNvPr>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CE3BB2CC-917A-4E43-AC4A-92A51976CDF3}"/>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37B4F8A6-64AC-4E45-B15E-2C09ADC7DB46}"/>
            </a:ext>
          </a:extLst>
        </xdr:cNvPr>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ADACC156-04D4-4BA1-BC50-5020EB7135BD}"/>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FB76131C-AAA7-4E5E-AA9B-9F67DAD2181B}"/>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8720CE21-E311-4836-99D8-F3248822A2D6}"/>
            </a:ext>
          </a:extLst>
        </xdr:cNvPr>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3F79657D-7F05-4454-B9A9-F0C4984FF8BC}"/>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0ADFF336-B4D7-4435-B5E4-8CBBE5066224}"/>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F38481FA-EDCE-4739-AA29-CF5A4D15C63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EB55A715-0086-4D15-820E-6A254D0EB54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B27517F4-76A3-4A7E-8447-12872F83E68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8EDF46B8-F6FF-41E8-8FA4-DEBEED6C159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780C6F8-E20D-418A-AA9A-0981722874B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48260</xdr:rowOff>
    </xdr:from>
    <xdr:to>
      <xdr:col>85</xdr:col>
      <xdr:colOff>177800</xdr:colOff>
      <xdr:row>36</xdr:row>
      <xdr:rowOff>149860</xdr:rowOff>
    </xdr:to>
    <xdr:sp macro="" textlink="">
      <xdr:nvSpPr>
        <xdr:cNvPr id="525" name="楕円 524">
          <a:extLst>
            <a:ext uri="{FF2B5EF4-FFF2-40B4-BE49-F238E27FC236}">
              <a16:creationId xmlns:a16="http://schemas.microsoft.com/office/drawing/2014/main" id="{4E1FC425-6741-48E6-A127-1ABBD849CC1F}"/>
            </a:ext>
          </a:extLst>
        </xdr:cNvPr>
        <xdr:cNvSpPr/>
      </xdr:nvSpPr>
      <xdr:spPr>
        <a:xfrm>
          <a:off x="16268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71137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9349AAEC-866D-4EC8-8743-74F796A76007}"/>
            </a:ext>
          </a:extLst>
        </xdr:cNvPr>
        <xdr:cNvSpPr txBox="1"/>
      </xdr:nvSpPr>
      <xdr:spPr>
        <a:xfrm>
          <a:off x="16357600"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154940</xdr:rowOff>
    </xdr:from>
    <xdr:to>
      <xdr:col>81</xdr:col>
      <xdr:colOff>101600</xdr:colOff>
      <xdr:row>36</xdr:row>
      <xdr:rowOff>85090</xdr:rowOff>
    </xdr:to>
    <xdr:sp macro="" textlink="">
      <xdr:nvSpPr>
        <xdr:cNvPr id="527" name="楕円 526">
          <a:extLst>
            <a:ext uri="{FF2B5EF4-FFF2-40B4-BE49-F238E27FC236}">
              <a16:creationId xmlns:a16="http://schemas.microsoft.com/office/drawing/2014/main" id="{0E2EBA1C-883C-41CE-B762-F97853319B14}"/>
            </a:ext>
          </a:extLst>
        </xdr:cNvPr>
        <xdr:cNvSpPr/>
      </xdr:nvSpPr>
      <xdr:spPr>
        <a:xfrm>
          <a:off x="15430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34290</xdr:rowOff>
    </xdr:from>
    <xdr:to>
      <xdr:col>85</xdr:col>
      <xdr:colOff>127000</xdr:colOff>
      <xdr:row>36</xdr:row>
      <xdr:rowOff>99060</xdr:rowOff>
    </xdr:to>
    <xdr:cxnSp macro="">
      <xdr:nvCxnSpPr>
        <xdr:cNvPr id="528" name="直線コネクタ 527">
          <a:extLst>
            <a:ext uri="{FF2B5EF4-FFF2-40B4-BE49-F238E27FC236}">
              <a16:creationId xmlns:a16="http://schemas.microsoft.com/office/drawing/2014/main" id="{56602BC2-07E1-49CA-AF20-8853797FFA9B}"/>
            </a:ext>
          </a:extLst>
        </xdr:cNvPr>
        <xdr:cNvCxnSpPr/>
      </xdr:nvCxnSpPr>
      <xdr:spPr>
        <a:xfrm>
          <a:off x="15481300" y="620649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92075</xdr:rowOff>
    </xdr:from>
    <xdr:to>
      <xdr:col>76</xdr:col>
      <xdr:colOff>165100</xdr:colOff>
      <xdr:row>36</xdr:row>
      <xdr:rowOff>22225</xdr:rowOff>
    </xdr:to>
    <xdr:sp macro="" textlink="">
      <xdr:nvSpPr>
        <xdr:cNvPr id="529" name="楕円 528">
          <a:extLst>
            <a:ext uri="{FF2B5EF4-FFF2-40B4-BE49-F238E27FC236}">
              <a16:creationId xmlns:a16="http://schemas.microsoft.com/office/drawing/2014/main" id="{85E5B3A2-A1BD-485D-97DF-4CFD6193185C}"/>
            </a:ext>
          </a:extLst>
        </xdr:cNvPr>
        <xdr:cNvSpPr/>
      </xdr:nvSpPr>
      <xdr:spPr>
        <a:xfrm>
          <a:off x="14541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142875</xdr:rowOff>
    </xdr:from>
    <xdr:to>
      <xdr:col>81</xdr:col>
      <xdr:colOff>50800</xdr:colOff>
      <xdr:row>36</xdr:row>
      <xdr:rowOff>34290</xdr:rowOff>
    </xdr:to>
    <xdr:cxnSp macro="">
      <xdr:nvCxnSpPr>
        <xdr:cNvPr id="530" name="直線コネクタ 529">
          <a:extLst>
            <a:ext uri="{FF2B5EF4-FFF2-40B4-BE49-F238E27FC236}">
              <a16:creationId xmlns:a16="http://schemas.microsoft.com/office/drawing/2014/main" id="{4AF84792-AFF6-4784-9076-EB40D1F66645}"/>
            </a:ext>
          </a:extLst>
        </xdr:cNvPr>
        <xdr:cNvCxnSpPr/>
      </xdr:nvCxnSpPr>
      <xdr:spPr>
        <a:xfrm>
          <a:off x="14592300" y="614362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57785</xdr:rowOff>
    </xdr:from>
    <xdr:to>
      <xdr:col>72</xdr:col>
      <xdr:colOff>38100</xdr:colOff>
      <xdr:row>38</xdr:row>
      <xdr:rowOff>159385</xdr:rowOff>
    </xdr:to>
    <xdr:sp macro="" textlink="">
      <xdr:nvSpPr>
        <xdr:cNvPr id="531" name="楕円 530">
          <a:extLst>
            <a:ext uri="{FF2B5EF4-FFF2-40B4-BE49-F238E27FC236}">
              <a16:creationId xmlns:a16="http://schemas.microsoft.com/office/drawing/2014/main" id="{DCF0FD74-8F35-4590-9A0E-CCC2A8024648}"/>
            </a:ext>
          </a:extLst>
        </xdr:cNvPr>
        <xdr:cNvSpPr/>
      </xdr:nvSpPr>
      <xdr:spPr>
        <a:xfrm>
          <a:off x="13652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142875</xdr:rowOff>
    </xdr:from>
    <xdr:to>
      <xdr:col>76</xdr:col>
      <xdr:colOff>114300</xdr:colOff>
      <xdr:row>38</xdr:row>
      <xdr:rowOff>108585</xdr:rowOff>
    </xdr:to>
    <xdr:cxnSp macro="">
      <xdr:nvCxnSpPr>
        <xdr:cNvPr id="532" name="直線コネクタ 531">
          <a:extLst>
            <a:ext uri="{FF2B5EF4-FFF2-40B4-BE49-F238E27FC236}">
              <a16:creationId xmlns:a16="http://schemas.microsoft.com/office/drawing/2014/main" id="{040FB590-A0C7-48F1-9599-40F29C68AC05}"/>
            </a:ext>
          </a:extLst>
        </xdr:cNvPr>
        <xdr:cNvCxnSpPr/>
      </xdr:nvCxnSpPr>
      <xdr:spPr>
        <a:xfrm flipV="1">
          <a:off x="13703300" y="6143625"/>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116840</xdr:rowOff>
    </xdr:from>
    <xdr:to>
      <xdr:col>67</xdr:col>
      <xdr:colOff>101600</xdr:colOff>
      <xdr:row>38</xdr:row>
      <xdr:rowOff>46990</xdr:rowOff>
    </xdr:to>
    <xdr:sp macro="" textlink="">
      <xdr:nvSpPr>
        <xdr:cNvPr id="533" name="楕円 532">
          <a:extLst>
            <a:ext uri="{FF2B5EF4-FFF2-40B4-BE49-F238E27FC236}">
              <a16:creationId xmlns:a16="http://schemas.microsoft.com/office/drawing/2014/main" id="{87F64AAB-40C4-4556-BBBA-BC681E91D704}"/>
            </a:ext>
          </a:extLst>
        </xdr:cNvPr>
        <xdr:cNvSpPr/>
      </xdr:nvSpPr>
      <xdr:spPr>
        <a:xfrm>
          <a:off x="12763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167640</xdr:rowOff>
    </xdr:from>
    <xdr:to>
      <xdr:col>71</xdr:col>
      <xdr:colOff>177800</xdr:colOff>
      <xdr:row>38</xdr:row>
      <xdr:rowOff>108585</xdr:rowOff>
    </xdr:to>
    <xdr:cxnSp macro="">
      <xdr:nvCxnSpPr>
        <xdr:cNvPr id="534" name="直線コネクタ 533">
          <a:extLst>
            <a:ext uri="{FF2B5EF4-FFF2-40B4-BE49-F238E27FC236}">
              <a16:creationId xmlns:a16="http://schemas.microsoft.com/office/drawing/2014/main" id="{67A957C0-498F-4AF5-9DA0-DFBFC9A81271}"/>
            </a:ext>
          </a:extLst>
        </xdr:cNvPr>
        <xdr:cNvCxnSpPr/>
      </xdr:nvCxnSpPr>
      <xdr:spPr>
        <a:xfrm>
          <a:off x="12814300" y="6511290"/>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DB16A3A8-C8B2-4BAD-988E-808EAA85E5B7}"/>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D989F730-3BD6-4296-99BB-F42FC6887C0C}"/>
            </a:ext>
          </a:extLst>
        </xdr:cNvPr>
        <xdr:cNvSpPr txBox="1"/>
      </xdr:nvSpPr>
      <xdr:spPr>
        <a:xfrm>
          <a:off x="14389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E1B15E96-6E25-4940-8CB3-AAE8D5CA98F8}"/>
            </a:ext>
          </a:extLst>
        </xdr:cNvPr>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E8EE698E-6B3F-450D-8E5E-33A89F912D84}"/>
            </a:ext>
          </a:extLst>
        </xdr:cNvPr>
        <xdr:cNvSpPr txBox="1"/>
      </xdr:nvSpPr>
      <xdr:spPr>
        <a:xfrm>
          <a:off x="12611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101617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399699BC-4822-475B-B2C2-8DB97279B63B}"/>
            </a:ext>
          </a:extLst>
        </xdr:cNvPr>
        <xdr:cNvSpPr txBox="1"/>
      </xdr:nvSpPr>
      <xdr:spPr>
        <a:xfrm>
          <a:off x="1526604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38752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6BE57214-E28F-44A3-891A-7A1969C8A228}"/>
            </a:ext>
          </a:extLst>
        </xdr:cNvPr>
        <xdr:cNvSpPr txBox="1"/>
      </xdr:nvSpPr>
      <xdr:spPr>
        <a:xfrm>
          <a:off x="143897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150512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E1A59785-99C3-400A-AE54-E54873244580}"/>
            </a:ext>
          </a:extLst>
        </xdr:cNvPr>
        <xdr:cNvSpPr txBox="1"/>
      </xdr:nvSpPr>
      <xdr:spPr>
        <a:xfrm>
          <a:off x="13500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38117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430A6254-E0AE-488F-AAD6-9F2A2BBE3AB4}"/>
            </a:ext>
          </a:extLst>
        </xdr:cNvPr>
        <xdr:cNvSpPr txBox="1"/>
      </xdr:nvSpPr>
      <xdr:spPr>
        <a:xfrm>
          <a:off x="12611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C0E4BE9A-D67F-4904-88B2-19E0854A7B3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1CDDD08F-54F0-4B2C-B40A-CF5C94EE9C0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C95A9F6A-0F99-4F34-9D2B-D2668A1FCF6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438636FE-88A3-42FE-A1D7-6482D4306FF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DDF22AC5-1D9E-4DEF-96D4-C4C40BDD27D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15926B0F-9D5E-4A1B-9918-FF422DD2C0E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2E6B0B7D-B568-41C7-8FA1-8DB08F81BD2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A7E60884-9226-4D3A-A195-200779D11CC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33B4E345-279A-450A-8E92-D52574CA930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4885584C-F1BA-4948-B6BF-3C321658D0A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CD82286F-02A8-4B51-B95E-2DAF4236175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90940EE8-952F-4210-9BC0-F2FA8A5B2BA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0143C8A3-79F7-47F8-8041-7C226B254B7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5530A1A6-0B9C-4309-98BE-9BDCE72241CE}"/>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E1F1DEC0-EF6B-4FB1-AEA1-BDAAA5F735F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5A1F9C31-9712-49E9-9EAA-6B075C40490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8993CA1C-C83F-4BBA-81EC-1DF7C431D18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1CBE6503-8E11-4FD5-84AD-02F8592335C2}"/>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46845B5A-99AC-4CD1-BA50-3FE73A6F08C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047E3C70-4B3B-46E7-BE57-A7E4CAF4457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128BB904-6C1E-4A33-9682-239EF5F6C9D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C9AD6E5B-9AEA-4396-9D10-F921440B380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18D89162-6082-45D7-8BB8-2E091549857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ED2328AF-6196-4E3D-923E-12DCF3A5EC33}"/>
            </a:ext>
          </a:extLst>
        </xdr:cNvPr>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D890AE34-B665-4423-AB94-E6F6E16BB7E5}"/>
            </a:ext>
          </a:extLst>
        </xdr:cNvPr>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AC179BD5-B0F7-4DAF-8BD2-0E9C781CAD52}"/>
            </a:ext>
          </a:extLst>
        </xdr:cNvPr>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32D7C422-6387-453B-8731-082DB26B7872}"/>
            </a:ext>
          </a:extLst>
        </xdr:cNvPr>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BFA9997F-3328-4399-8148-C7B10E6899D4}"/>
            </a:ext>
          </a:extLst>
        </xdr:cNvPr>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106784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EAFE3166-1AA0-4618-ACE7-828BB5AFD258}"/>
            </a:ext>
          </a:extLst>
        </xdr:cNvPr>
        <xdr:cNvSpPr txBox="1"/>
      </xdr:nvSpPr>
      <xdr:spPr>
        <a:xfrm>
          <a:off x="22199600" y="645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DA230083-05DA-4D37-BCAE-867F0904E06C}"/>
            </a:ext>
          </a:extLst>
        </xdr:cNvPr>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FD995B08-AAC2-4331-8A7D-72779BEDB92B}"/>
            </a:ext>
          </a:extLst>
        </xdr:cNvPr>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62554BE3-6E04-4C27-A9E5-DB07E4523EFB}"/>
            </a:ext>
          </a:extLst>
        </xdr:cNvPr>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F922B5C0-045F-4D22-A5DC-68902073F156}"/>
            </a:ext>
          </a:extLst>
        </xdr:cNvPr>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7B612EE3-788C-4D49-A079-EC70354DDDB5}"/>
            </a:ext>
          </a:extLst>
        </xdr:cNvPr>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225310CE-9935-4AD0-AC49-26D374FED33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98D51383-7867-4B5D-B121-CEE4AC826E2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81A4DBEE-244E-4631-8645-9F190753B6C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8A884C4F-E3EE-4979-BF58-061D9203520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4D22F764-7B3F-4C24-B2D8-96391EA420D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161623</xdr:rowOff>
    </xdr:from>
    <xdr:to>
      <xdr:col>116</xdr:col>
      <xdr:colOff>114300</xdr:colOff>
      <xdr:row>39</xdr:row>
      <xdr:rowOff>91773</xdr:rowOff>
    </xdr:to>
    <xdr:sp macro="" textlink="">
      <xdr:nvSpPr>
        <xdr:cNvPr id="582" name="楕円 581">
          <a:extLst>
            <a:ext uri="{FF2B5EF4-FFF2-40B4-BE49-F238E27FC236}">
              <a16:creationId xmlns:a16="http://schemas.microsoft.com/office/drawing/2014/main" id="{72B82BEC-31B3-4A67-8129-742F70319421}"/>
            </a:ext>
          </a:extLst>
        </xdr:cNvPr>
        <xdr:cNvSpPr/>
      </xdr:nvSpPr>
      <xdr:spPr>
        <a:xfrm>
          <a:off x="22110700" y="667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140050</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550765C0-8EB7-488E-99A1-0676B9D1F262}"/>
            </a:ext>
          </a:extLst>
        </xdr:cNvPr>
        <xdr:cNvSpPr txBox="1"/>
      </xdr:nvSpPr>
      <xdr:spPr>
        <a:xfrm>
          <a:off x="22199600" y="665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168542</xdr:rowOff>
    </xdr:from>
    <xdr:to>
      <xdr:col>112</xdr:col>
      <xdr:colOff>38100</xdr:colOff>
      <xdr:row>39</xdr:row>
      <xdr:rowOff>98692</xdr:rowOff>
    </xdr:to>
    <xdr:sp macro="" textlink="">
      <xdr:nvSpPr>
        <xdr:cNvPr id="584" name="楕円 583">
          <a:extLst>
            <a:ext uri="{FF2B5EF4-FFF2-40B4-BE49-F238E27FC236}">
              <a16:creationId xmlns:a16="http://schemas.microsoft.com/office/drawing/2014/main" id="{AA7D4D91-A729-4F22-88F3-8F7E8F51F502}"/>
            </a:ext>
          </a:extLst>
        </xdr:cNvPr>
        <xdr:cNvSpPr/>
      </xdr:nvSpPr>
      <xdr:spPr>
        <a:xfrm>
          <a:off x="21272500" y="66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40973</xdr:rowOff>
    </xdr:from>
    <xdr:to>
      <xdr:col>116</xdr:col>
      <xdr:colOff>63500</xdr:colOff>
      <xdr:row>39</xdr:row>
      <xdr:rowOff>47892</xdr:rowOff>
    </xdr:to>
    <xdr:cxnSp macro="">
      <xdr:nvCxnSpPr>
        <xdr:cNvPr id="585" name="直線コネクタ 584">
          <a:extLst>
            <a:ext uri="{FF2B5EF4-FFF2-40B4-BE49-F238E27FC236}">
              <a16:creationId xmlns:a16="http://schemas.microsoft.com/office/drawing/2014/main" id="{C323E3A4-8F16-49CB-B2A1-E1A08F52D274}"/>
            </a:ext>
          </a:extLst>
        </xdr:cNvPr>
        <xdr:cNvCxnSpPr/>
      </xdr:nvCxnSpPr>
      <xdr:spPr>
        <a:xfrm flipV="1">
          <a:off x="21323300" y="6727523"/>
          <a:ext cx="838200" cy="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3812</xdr:rowOff>
    </xdr:from>
    <xdr:to>
      <xdr:col>107</xdr:col>
      <xdr:colOff>101600</xdr:colOff>
      <xdr:row>39</xdr:row>
      <xdr:rowOff>105412</xdr:rowOff>
    </xdr:to>
    <xdr:sp macro="" textlink="">
      <xdr:nvSpPr>
        <xdr:cNvPr id="586" name="楕円 585">
          <a:extLst>
            <a:ext uri="{FF2B5EF4-FFF2-40B4-BE49-F238E27FC236}">
              <a16:creationId xmlns:a16="http://schemas.microsoft.com/office/drawing/2014/main" id="{B5E1D3FC-CB98-4825-BBA2-2DA201B3637A}"/>
            </a:ext>
          </a:extLst>
        </xdr:cNvPr>
        <xdr:cNvSpPr/>
      </xdr:nvSpPr>
      <xdr:spPr>
        <a:xfrm>
          <a:off x="20383500" y="669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47892</xdr:rowOff>
    </xdr:from>
    <xdr:to>
      <xdr:col>111</xdr:col>
      <xdr:colOff>177800</xdr:colOff>
      <xdr:row>39</xdr:row>
      <xdr:rowOff>54612</xdr:rowOff>
    </xdr:to>
    <xdr:cxnSp macro="">
      <xdr:nvCxnSpPr>
        <xdr:cNvPr id="587" name="直線コネクタ 586">
          <a:extLst>
            <a:ext uri="{FF2B5EF4-FFF2-40B4-BE49-F238E27FC236}">
              <a16:creationId xmlns:a16="http://schemas.microsoft.com/office/drawing/2014/main" id="{CD3B5454-CE61-49CC-9F87-ACE1B5EE1D27}"/>
            </a:ext>
          </a:extLst>
        </xdr:cNvPr>
        <xdr:cNvCxnSpPr/>
      </xdr:nvCxnSpPr>
      <xdr:spPr>
        <a:xfrm flipV="1">
          <a:off x="20434300" y="6734442"/>
          <a:ext cx="8890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62913</xdr:rowOff>
    </xdr:from>
    <xdr:to>
      <xdr:col>102</xdr:col>
      <xdr:colOff>165100</xdr:colOff>
      <xdr:row>39</xdr:row>
      <xdr:rowOff>164513</xdr:rowOff>
    </xdr:to>
    <xdr:sp macro="" textlink="">
      <xdr:nvSpPr>
        <xdr:cNvPr id="588" name="楕円 587">
          <a:extLst>
            <a:ext uri="{FF2B5EF4-FFF2-40B4-BE49-F238E27FC236}">
              <a16:creationId xmlns:a16="http://schemas.microsoft.com/office/drawing/2014/main" id="{D487990F-26AB-4AB0-89EA-ACCF1E5C2070}"/>
            </a:ext>
          </a:extLst>
        </xdr:cNvPr>
        <xdr:cNvSpPr/>
      </xdr:nvSpPr>
      <xdr:spPr>
        <a:xfrm>
          <a:off x="19494500" y="674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54612</xdr:rowOff>
    </xdr:from>
    <xdr:to>
      <xdr:col>107</xdr:col>
      <xdr:colOff>50800</xdr:colOff>
      <xdr:row>39</xdr:row>
      <xdr:rowOff>113713</xdr:rowOff>
    </xdr:to>
    <xdr:cxnSp macro="">
      <xdr:nvCxnSpPr>
        <xdr:cNvPr id="589" name="直線コネクタ 588">
          <a:extLst>
            <a:ext uri="{FF2B5EF4-FFF2-40B4-BE49-F238E27FC236}">
              <a16:creationId xmlns:a16="http://schemas.microsoft.com/office/drawing/2014/main" id="{BC27F28F-F10C-4AFD-9BC3-69431768516D}"/>
            </a:ext>
          </a:extLst>
        </xdr:cNvPr>
        <xdr:cNvCxnSpPr/>
      </xdr:nvCxnSpPr>
      <xdr:spPr>
        <a:xfrm flipV="1">
          <a:off x="19545300" y="6741162"/>
          <a:ext cx="889000" cy="5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46348</xdr:rowOff>
    </xdr:from>
    <xdr:to>
      <xdr:col>98</xdr:col>
      <xdr:colOff>38100</xdr:colOff>
      <xdr:row>39</xdr:row>
      <xdr:rowOff>147948</xdr:rowOff>
    </xdr:to>
    <xdr:sp macro="" textlink="">
      <xdr:nvSpPr>
        <xdr:cNvPr id="590" name="楕円 589">
          <a:extLst>
            <a:ext uri="{FF2B5EF4-FFF2-40B4-BE49-F238E27FC236}">
              <a16:creationId xmlns:a16="http://schemas.microsoft.com/office/drawing/2014/main" id="{45C288FC-BF34-46AB-8285-110FEBCCE3B9}"/>
            </a:ext>
          </a:extLst>
        </xdr:cNvPr>
        <xdr:cNvSpPr/>
      </xdr:nvSpPr>
      <xdr:spPr>
        <a:xfrm>
          <a:off x="18605500" y="673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97148</xdr:rowOff>
    </xdr:from>
    <xdr:to>
      <xdr:col>102</xdr:col>
      <xdr:colOff>114300</xdr:colOff>
      <xdr:row>39</xdr:row>
      <xdr:rowOff>113713</xdr:rowOff>
    </xdr:to>
    <xdr:cxnSp macro="">
      <xdr:nvCxnSpPr>
        <xdr:cNvPr id="591" name="直線コネクタ 590">
          <a:extLst>
            <a:ext uri="{FF2B5EF4-FFF2-40B4-BE49-F238E27FC236}">
              <a16:creationId xmlns:a16="http://schemas.microsoft.com/office/drawing/2014/main" id="{8E11A066-0B30-497B-BDF5-C2EC6A2570B4}"/>
            </a:ext>
          </a:extLst>
        </xdr:cNvPr>
        <xdr:cNvCxnSpPr/>
      </xdr:nvCxnSpPr>
      <xdr:spPr>
        <a:xfrm>
          <a:off x="18656300" y="6783698"/>
          <a:ext cx="889000" cy="1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42897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2E5907CC-DBEB-48C4-838C-97600977557E}"/>
            </a:ext>
          </a:extLst>
        </xdr:cNvPr>
        <xdr:cNvSpPr txBox="1"/>
      </xdr:nvSpPr>
      <xdr:spPr>
        <a:xfrm>
          <a:off x="21043411" y="63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57276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E325F98A-CD6E-403A-9871-992E65023CD3}"/>
            </a:ext>
          </a:extLst>
        </xdr:cNvPr>
        <xdr:cNvSpPr txBox="1"/>
      </xdr:nvSpPr>
      <xdr:spPr>
        <a:xfrm>
          <a:off x="20167111" y="640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76479</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67AC9013-B2C1-4EA9-8DF0-5FEAC70063D3}"/>
            </a:ext>
          </a:extLst>
        </xdr:cNvPr>
        <xdr:cNvSpPr txBox="1"/>
      </xdr:nvSpPr>
      <xdr:spPr>
        <a:xfrm>
          <a:off x="19278111" y="642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9FBF0453-5275-4E45-9526-E7AC41A2D01C}"/>
            </a:ext>
          </a:extLst>
        </xdr:cNvPr>
        <xdr:cNvSpPr txBox="1"/>
      </xdr:nvSpPr>
      <xdr:spPr>
        <a:xfrm>
          <a:off x="18389111" y="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89819</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E53D3EA7-8D30-4FCB-A7FA-D3BE78D59E2E}"/>
            </a:ext>
          </a:extLst>
        </xdr:cNvPr>
        <xdr:cNvSpPr txBox="1"/>
      </xdr:nvSpPr>
      <xdr:spPr>
        <a:xfrm>
          <a:off x="21043411" y="67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96539</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7C7B301B-E66B-4625-8229-644BD33FC6D8}"/>
            </a:ext>
          </a:extLst>
        </xdr:cNvPr>
        <xdr:cNvSpPr txBox="1"/>
      </xdr:nvSpPr>
      <xdr:spPr>
        <a:xfrm>
          <a:off x="20167111" y="678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155640</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3AD19AFB-9C9A-47AE-ACDC-A0C174498413}"/>
            </a:ext>
          </a:extLst>
        </xdr:cNvPr>
        <xdr:cNvSpPr txBox="1"/>
      </xdr:nvSpPr>
      <xdr:spPr>
        <a:xfrm>
          <a:off x="19278111" y="684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139075</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E065EF3F-42DB-4063-B9F6-750E50E9F491}"/>
            </a:ext>
          </a:extLst>
        </xdr:cNvPr>
        <xdr:cNvSpPr txBox="1"/>
      </xdr:nvSpPr>
      <xdr:spPr>
        <a:xfrm>
          <a:off x="18389111" y="68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147B7CE7-2A05-48F6-BC6E-58F49B9E741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491B5898-08D5-448E-A1A2-E3FD8B2F7B8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15B03254-0CC6-48A2-9456-6DC5E7D27D1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1CA9153D-7CEE-4B17-B3C6-E81BFC2E6AE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EF423D17-FC41-4DDD-9C82-1F956CE85F1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23F49922-EFA4-4CCD-AE80-F9151A9785D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CFA75A8D-6FAC-4376-8FC0-CAF9AAA038D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62945833-42DE-46A6-8CCC-644F869718C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E3FC7830-D793-433D-956C-5C9D0FD2DB4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09650E5A-4611-46A4-9B8D-9A93FADB5C7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85F0C8CC-5703-48E6-86E0-AC6C1FCA066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5276092A-6754-47D2-B041-DCB2A78CA1F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B13802A2-A608-4F9C-9D39-2B30FB36232B}"/>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A3528CBE-F68C-4C8B-84EA-4705F44776BE}"/>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DA5114EA-6179-42B9-B8F0-6501543532C8}"/>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F4B19286-10F2-484D-8A31-F1BB5081F96C}"/>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B7D7E6B9-5FA5-4415-9AD0-D8ACB96F2C51}"/>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77811BAD-41E0-4EE5-8A78-B4AC938DCDEC}"/>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B62EC2D8-8A88-4384-A255-F0687D19406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0254875C-6C3F-4970-873A-C5C7AC73FAD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8BC6F81C-FD00-47FD-9FB3-DC0364A0AC0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85F83E07-E2F2-48A1-A219-CC4912E89AA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9D6492DC-D7D0-4954-AFC1-A5595620B96F}"/>
            </a:ext>
          </a:extLst>
        </xdr:cNvPr>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FC56A79A-6A08-4D1A-963C-8078E78705FB}"/>
            </a:ext>
          </a:extLst>
        </xdr:cNvPr>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C4262B94-BD36-430C-9D27-A507E613B356}"/>
            </a:ext>
          </a:extLst>
        </xdr:cNvPr>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8AF22DB8-1D29-4044-9376-1D7966068760}"/>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95A1AC1C-1912-4BD1-946B-1D35878AAAEB}"/>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13F7B4CD-48BA-4585-B3EB-5B999268EA36}"/>
            </a:ext>
          </a:extLst>
        </xdr:cNvPr>
        <xdr:cNvSpPr txBox="1"/>
      </xdr:nvSpPr>
      <xdr:spPr>
        <a:xfrm>
          <a:off x="16357600" y="1000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D972D204-6143-44F2-8F18-7922E3BF933D}"/>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F6B85DED-C1FC-4E24-BA8C-F2CFDA2E1CDF}"/>
            </a:ext>
          </a:extLst>
        </xdr:cNvPr>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2A3A5E33-9E5C-4EF8-B61B-82A26226F6CC}"/>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0C3AE03D-B0CC-4709-A9C6-3FFA73E31D69}"/>
            </a:ext>
          </a:extLst>
        </xdr:cNvPr>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56B4D8BC-F40C-4062-A805-82C9B7B31CD0}"/>
            </a:ext>
          </a:extLst>
        </xdr:cNvPr>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5773274A-7D77-47EB-9BB2-30E8C6E44DC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5A92CE88-7C04-4CB3-8136-93D0113816F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1DC1E9D5-3C37-4258-A97C-7FFF9974F0F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D4AEA084-820C-4CF1-8B0A-4C369771083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E1B8D686-C23D-4083-AEC5-02839BD3018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113792</xdr:rowOff>
    </xdr:from>
    <xdr:to>
      <xdr:col>85</xdr:col>
      <xdr:colOff>177800</xdr:colOff>
      <xdr:row>61</xdr:row>
      <xdr:rowOff>43942</xdr:rowOff>
    </xdr:to>
    <xdr:sp macro="" textlink="">
      <xdr:nvSpPr>
        <xdr:cNvPr id="638" name="楕円 637">
          <a:extLst>
            <a:ext uri="{FF2B5EF4-FFF2-40B4-BE49-F238E27FC236}">
              <a16:creationId xmlns:a16="http://schemas.microsoft.com/office/drawing/2014/main" id="{523EAC78-2204-4885-9F99-BA231D99CBF9}"/>
            </a:ext>
          </a:extLst>
        </xdr:cNvPr>
        <xdr:cNvSpPr/>
      </xdr:nvSpPr>
      <xdr:spPr>
        <a:xfrm>
          <a:off x="162687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92219</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F157B9E4-CEAC-4BA9-B493-4822584FD9AC}"/>
            </a:ext>
          </a:extLst>
        </xdr:cNvPr>
        <xdr:cNvSpPr txBox="1"/>
      </xdr:nvSpPr>
      <xdr:spPr>
        <a:xfrm>
          <a:off x="16357600"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640" name="楕円 639">
          <a:extLst>
            <a:ext uri="{FF2B5EF4-FFF2-40B4-BE49-F238E27FC236}">
              <a16:creationId xmlns:a16="http://schemas.microsoft.com/office/drawing/2014/main" id="{487C1F67-65CF-4E44-AB42-410006C236A2}"/>
            </a:ext>
          </a:extLst>
        </xdr:cNvPr>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164592</xdr:rowOff>
    </xdr:to>
    <xdr:cxnSp macro="">
      <xdr:nvCxnSpPr>
        <xdr:cNvPr id="641" name="直線コネクタ 640">
          <a:extLst>
            <a:ext uri="{FF2B5EF4-FFF2-40B4-BE49-F238E27FC236}">
              <a16:creationId xmlns:a16="http://schemas.microsoft.com/office/drawing/2014/main" id="{7BF7AA4E-934B-4274-9B53-0CCFDFB1FF04}"/>
            </a:ext>
          </a:extLst>
        </xdr:cNvPr>
        <xdr:cNvCxnSpPr/>
      </xdr:nvCxnSpPr>
      <xdr:spPr>
        <a:xfrm>
          <a:off x="15481300" y="1040130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22352</xdr:rowOff>
    </xdr:from>
    <xdr:to>
      <xdr:col>76</xdr:col>
      <xdr:colOff>165100</xdr:colOff>
      <xdr:row>60</xdr:row>
      <xdr:rowOff>123952</xdr:rowOff>
    </xdr:to>
    <xdr:sp macro="" textlink="">
      <xdr:nvSpPr>
        <xdr:cNvPr id="642" name="楕円 641">
          <a:extLst>
            <a:ext uri="{FF2B5EF4-FFF2-40B4-BE49-F238E27FC236}">
              <a16:creationId xmlns:a16="http://schemas.microsoft.com/office/drawing/2014/main" id="{E7844E23-777B-4BB0-AE7E-677F704DE36B}"/>
            </a:ext>
          </a:extLst>
        </xdr:cNvPr>
        <xdr:cNvSpPr/>
      </xdr:nvSpPr>
      <xdr:spPr>
        <a:xfrm>
          <a:off x="14541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73152</xdr:rowOff>
    </xdr:from>
    <xdr:to>
      <xdr:col>81</xdr:col>
      <xdr:colOff>50800</xdr:colOff>
      <xdr:row>60</xdr:row>
      <xdr:rowOff>114300</xdr:rowOff>
    </xdr:to>
    <xdr:cxnSp macro="">
      <xdr:nvCxnSpPr>
        <xdr:cNvPr id="643" name="直線コネクタ 642">
          <a:extLst>
            <a:ext uri="{FF2B5EF4-FFF2-40B4-BE49-F238E27FC236}">
              <a16:creationId xmlns:a16="http://schemas.microsoft.com/office/drawing/2014/main" id="{948CB8BD-24B7-46AE-90C8-46A20CF634A3}"/>
            </a:ext>
          </a:extLst>
        </xdr:cNvPr>
        <xdr:cNvCxnSpPr/>
      </xdr:nvCxnSpPr>
      <xdr:spPr>
        <a:xfrm>
          <a:off x="14592300" y="103601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1778</xdr:rowOff>
    </xdr:from>
    <xdr:to>
      <xdr:col>72</xdr:col>
      <xdr:colOff>38100</xdr:colOff>
      <xdr:row>60</xdr:row>
      <xdr:rowOff>103378</xdr:rowOff>
    </xdr:to>
    <xdr:sp macro="" textlink="">
      <xdr:nvSpPr>
        <xdr:cNvPr id="644" name="楕円 643">
          <a:extLst>
            <a:ext uri="{FF2B5EF4-FFF2-40B4-BE49-F238E27FC236}">
              <a16:creationId xmlns:a16="http://schemas.microsoft.com/office/drawing/2014/main" id="{98138550-72C9-4A13-901B-1B4D0923DB15}"/>
            </a:ext>
          </a:extLst>
        </xdr:cNvPr>
        <xdr:cNvSpPr/>
      </xdr:nvSpPr>
      <xdr:spPr>
        <a:xfrm>
          <a:off x="13652500" y="102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52578</xdr:rowOff>
    </xdr:from>
    <xdr:to>
      <xdr:col>76</xdr:col>
      <xdr:colOff>114300</xdr:colOff>
      <xdr:row>60</xdr:row>
      <xdr:rowOff>73152</xdr:rowOff>
    </xdr:to>
    <xdr:cxnSp macro="">
      <xdr:nvCxnSpPr>
        <xdr:cNvPr id="645" name="直線コネクタ 644">
          <a:extLst>
            <a:ext uri="{FF2B5EF4-FFF2-40B4-BE49-F238E27FC236}">
              <a16:creationId xmlns:a16="http://schemas.microsoft.com/office/drawing/2014/main" id="{D9BB5902-EE76-4B89-91B8-A2F5DB0CD60D}"/>
            </a:ext>
          </a:extLst>
        </xdr:cNvPr>
        <xdr:cNvCxnSpPr/>
      </xdr:nvCxnSpPr>
      <xdr:spPr>
        <a:xfrm>
          <a:off x="13703300" y="1033957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111506</xdr:rowOff>
    </xdr:from>
    <xdr:to>
      <xdr:col>67</xdr:col>
      <xdr:colOff>101600</xdr:colOff>
      <xdr:row>60</xdr:row>
      <xdr:rowOff>41656</xdr:rowOff>
    </xdr:to>
    <xdr:sp macro="" textlink="">
      <xdr:nvSpPr>
        <xdr:cNvPr id="646" name="楕円 645">
          <a:extLst>
            <a:ext uri="{FF2B5EF4-FFF2-40B4-BE49-F238E27FC236}">
              <a16:creationId xmlns:a16="http://schemas.microsoft.com/office/drawing/2014/main" id="{F1C2AB5B-AA23-4C6B-BAA5-810F9B60D792}"/>
            </a:ext>
          </a:extLst>
        </xdr:cNvPr>
        <xdr:cNvSpPr/>
      </xdr:nvSpPr>
      <xdr:spPr>
        <a:xfrm>
          <a:off x="12763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162306</xdr:rowOff>
    </xdr:from>
    <xdr:to>
      <xdr:col>71</xdr:col>
      <xdr:colOff>177800</xdr:colOff>
      <xdr:row>60</xdr:row>
      <xdr:rowOff>52578</xdr:rowOff>
    </xdr:to>
    <xdr:cxnSp macro="">
      <xdr:nvCxnSpPr>
        <xdr:cNvPr id="647" name="直線コネクタ 646">
          <a:extLst>
            <a:ext uri="{FF2B5EF4-FFF2-40B4-BE49-F238E27FC236}">
              <a16:creationId xmlns:a16="http://schemas.microsoft.com/office/drawing/2014/main" id="{1C495DEB-20C2-44C0-BAD6-9A3396DEFC8A}"/>
            </a:ext>
          </a:extLst>
        </xdr:cNvPr>
        <xdr:cNvCxnSpPr/>
      </xdr:nvCxnSpPr>
      <xdr:spPr>
        <a:xfrm>
          <a:off x="12814300" y="1027785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CE14471E-1B02-44DF-8D48-D58FE370810E}"/>
            </a:ext>
          </a:extLst>
        </xdr:cNvPr>
        <xdr:cNvSpPr txBox="1"/>
      </xdr:nvSpPr>
      <xdr:spPr>
        <a:xfrm>
          <a:off x="152660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98ADE237-898E-4C62-BE3B-FD9462AAF2B0}"/>
            </a:ext>
          </a:extLst>
        </xdr:cNvPr>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FA146A90-76AB-4F45-9DB4-9E1788BE4042}"/>
            </a:ext>
          </a:extLst>
        </xdr:cNvPr>
        <xdr:cNvSpPr txBox="1"/>
      </xdr:nvSpPr>
      <xdr:spPr>
        <a:xfrm>
          <a:off x="13500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4BB8E99C-90C2-444F-8BA3-4CF69D3BC7B5}"/>
            </a:ext>
          </a:extLst>
        </xdr:cNvPr>
        <xdr:cNvSpPr txBox="1"/>
      </xdr:nvSpPr>
      <xdr:spPr>
        <a:xfrm>
          <a:off x="12611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C422744E-6F9C-4697-9941-D902A40B838E}"/>
            </a:ext>
          </a:extLst>
        </xdr:cNvPr>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115079</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FD42C4BF-9C49-4B2B-890F-1F277170B14A}"/>
            </a:ext>
          </a:extLst>
        </xdr:cNvPr>
        <xdr:cNvSpPr txBox="1"/>
      </xdr:nvSpPr>
      <xdr:spPr>
        <a:xfrm>
          <a:off x="1438974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94505</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40DEB09F-6BE8-41D9-84EA-AEB584840855}"/>
            </a:ext>
          </a:extLst>
        </xdr:cNvPr>
        <xdr:cNvSpPr txBox="1"/>
      </xdr:nvSpPr>
      <xdr:spPr>
        <a:xfrm>
          <a:off x="13500744" y="1038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32783</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86D87270-11D4-4DC0-B80E-55F288E50DB4}"/>
            </a:ext>
          </a:extLst>
        </xdr:cNvPr>
        <xdr:cNvSpPr txBox="1"/>
      </xdr:nvSpPr>
      <xdr:spPr>
        <a:xfrm>
          <a:off x="12611744" y="1031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E4C0F23E-39BE-4925-974B-FBD36FA3B57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230686A4-57B5-4F29-85E1-3F07EE03BAE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3F20CC46-1CDF-4EDB-8ECC-816045DEE0C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7FD412D2-0BBD-4A52-8144-96C4EE769BB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7A40BDF3-DAC3-44D7-947E-4A1341BAB74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35C57DC5-BD6F-43BD-9DD7-B6F4AAC9FAD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D1B7A1B7-56F7-47BC-A83B-6B56CEDA2CA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CA4B18CA-1F24-4AAC-A887-D02297862FC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C7891DFC-6746-468F-9989-A78EDD3D8A7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C4034BC6-6DAE-4A09-A116-17154F9A0C5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6B6D5531-EE44-4385-939B-B3A994F2A93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11E38572-7BD0-41CB-89F9-35841AC536C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5285A273-0123-463F-93E7-7104D65908D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E7DE66AF-5313-4B82-AF26-ACFBA8B3BBA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034E2024-82EF-4C0C-8552-27DAD3BA53A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1A87D26C-C84B-462A-8132-3D332BF25D6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E3481873-FF04-4974-9379-35502D85511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CF99EF5A-4975-4BAE-9547-C6399851D80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2C1BC753-2B90-4021-A80F-C000B2C4817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A88CAB23-5687-438C-BE23-30FFDDA98FB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FC09B0F3-662A-4AEB-895B-067B0E30468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E5B55699-F6F8-4768-AD9C-BD2FAB6271D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5EC99E85-1B8F-4B6A-A74A-352E05C4283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DD36B566-056C-4166-8252-6FE078D3ED45}"/>
            </a:ext>
          </a:extLst>
        </xdr:cNvPr>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CF54B99D-0C7D-4840-B323-15764F64AB1E}"/>
            </a:ext>
          </a:extLst>
        </xdr:cNvPr>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59531CEE-DF9D-4C5A-AFEA-A7D843225C00}"/>
            </a:ext>
          </a:extLst>
        </xdr:cNvPr>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68AF81EA-7D74-4594-8089-CD57202970F2}"/>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D7FE6493-B258-4F7F-BA58-C5EE8D72618B}"/>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7E66B78F-57CF-4DE7-8453-90BE5FAB9F6B}"/>
            </a:ext>
          </a:extLst>
        </xdr:cNvPr>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D46F440B-9C10-49F7-A41D-20484D8DA4A9}"/>
            </a:ext>
          </a:extLst>
        </xdr:cNvPr>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3406B187-FFDD-41CD-B439-DC2FDF9ABE81}"/>
            </a:ext>
          </a:extLst>
        </xdr:cNvPr>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87B8460C-76B1-43D2-898A-1C0DFABB5FD9}"/>
            </a:ext>
          </a:extLst>
        </xdr:cNvPr>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D8DE29DD-45E2-41E5-AE22-FDF3CE0ADECE}"/>
            </a:ext>
          </a:extLst>
        </xdr:cNvPr>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1EF79FDD-0709-41DF-9539-C1E945F64722}"/>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3D1570F4-4E91-438A-89EE-C3B9015DE93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82F8EC2E-10BA-44A3-A373-9FCA376A1A2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C115D3A8-F4DF-4CD4-A9C5-494A58CB949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A6DF9412-BBD3-4586-B57D-CED3867C59B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94667DF4-E809-4B3E-941A-F31065FF33E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695" name="楕円 694">
          <a:extLst>
            <a:ext uri="{FF2B5EF4-FFF2-40B4-BE49-F238E27FC236}">
              <a16:creationId xmlns:a16="http://schemas.microsoft.com/office/drawing/2014/main" id="{B8F28D79-47F9-4E03-B205-7B013801C4F1}"/>
            </a:ext>
          </a:extLst>
        </xdr:cNvPr>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7637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53469FC5-AEF0-44C6-A0BE-09B88D044760}"/>
            </a:ext>
          </a:extLst>
        </xdr:cNvPr>
        <xdr:cNvSpPr txBox="1"/>
      </xdr:nvSpPr>
      <xdr:spPr>
        <a:xfrm>
          <a:off x="221996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697" name="楕円 696">
          <a:extLst>
            <a:ext uri="{FF2B5EF4-FFF2-40B4-BE49-F238E27FC236}">
              <a16:creationId xmlns:a16="http://schemas.microsoft.com/office/drawing/2014/main" id="{088917C7-CA51-419C-AF5B-A1B1A5C77C97}"/>
            </a:ext>
          </a:extLst>
        </xdr:cNvPr>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698" name="直線コネクタ 697">
          <a:extLst>
            <a:ext uri="{FF2B5EF4-FFF2-40B4-BE49-F238E27FC236}">
              <a16:creationId xmlns:a16="http://schemas.microsoft.com/office/drawing/2014/main" id="{9D377D74-F59B-4184-A9B1-219D4420C4A8}"/>
            </a:ext>
          </a:extLst>
        </xdr:cNvPr>
        <xdr:cNvCxnSpPr/>
      </xdr:nvCxnSpPr>
      <xdr:spPr>
        <a:xfrm>
          <a:off x="21323300" y="1088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699" name="楕円 698">
          <a:extLst>
            <a:ext uri="{FF2B5EF4-FFF2-40B4-BE49-F238E27FC236}">
              <a16:creationId xmlns:a16="http://schemas.microsoft.com/office/drawing/2014/main" id="{5EDEAA87-CB1E-47B2-B263-E4232669A4AB}"/>
            </a:ext>
          </a:extLst>
        </xdr:cNvPr>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125730</xdr:rowOff>
    </xdr:to>
    <xdr:cxnSp macro="">
      <xdr:nvCxnSpPr>
        <xdr:cNvPr id="700" name="直線コネクタ 699">
          <a:extLst>
            <a:ext uri="{FF2B5EF4-FFF2-40B4-BE49-F238E27FC236}">
              <a16:creationId xmlns:a16="http://schemas.microsoft.com/office/drawing/2014/main" id="{BFA5E823-4AD5-4E15-9D4B-2B6FF1733A13}"/>
            </a:ext>
          </a:extLst>
        </xdr:cNvPr>
        <xdr:cNvCxnSpPr/>
      </xdr:nvCxnSpPr>
      <xdr:spPr>
        <a:xfrm flipV="1">
          <a:off x="20434300" y="10881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701" name="楕円 700">
          <a:extLst>
            <a:ext uri="{FF2B5EF4-FFF2-40B4-BE49-F238E27FC236}">
              <a16:creationId xmlns:a16="http://schemas.microsoft.com/office/drawing/2014/main" id="{8D855348-D74E-463B-97FA-A76CB5505CF3}"/>
            </a:ext>
          </a:extLst>
        </xdr:cNvPr>
        <xdr:cNvSpPr/>
      </xdr:nvSpPr>
      <xdr:spPr>
        <a:xfrm>
          <a:off x="19494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125730</xdr:rowOff>
    </xdr:to>
    <xdr:cxnSp macro="">
      <xdr:nvCxnSpPr>
        <xdr:cNvPr id="702" name="直線コネクタ 701">
          <a:extLst>
            <a:ext uri="{FF2B5EF4-FFF2-40B4-BE49-F238E27FC236}">
              <a16:creationId xmlns:a16="http://schemas.microsoft.com/office/drawing/2014/main" id="{A5402A57-85FD-4357-A7ED-2AA1D15473E9}"/>
            </a:ext>
          </a:extLst>
        </xdr:cNvPr>
        <xdr:cNvCxnSpPr/>
      </xdr:nvCxnSpPr>
      <xdr:spPr>
        <a:xfrm>
          <a:off x="19545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703" name="楕円 702">
          <a:extLst>
            <a:ext uri="{FF2B5EF4-FFF2-40B4-BE49-F238E27FC236}">
              <a16:creationId xmlns:a16="http://schemas.microsoft.com/office/drawing/2014/main" id="{C52A9DB6-12D5-4834-B574-B43A222A89B0}"/>
            </a:ext>
          </a:extLst>
        </xdr:cNvPr>
        <xdr:cNvSpPr/>
      </xdr:nvSpPr>
      <xdr:spPr>
        <a:xfrm>
          <a:off x="18605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125730</xdr:rowOff>
    </xdr:from>
    <xdr:to>
      <xdr:col>102</xdr:col>
      <xdr:colOff>114300</xdr:colOff>
      <xdr:row>63</xdr:row>
      <xdr:rowOff>125730</xdr:rowOff>
    </xdr:to>
    <xdr:cxnSp macro="">
      <xdr:nvCxnSpPr>
        <xdr:cNvPr id="704" name="直線コネクタ 703">
          <a:extLst>
            <a:ext uri="{FF2B5EF4-FFF2-40B4-BE49-F238E27FC236}">
              <a16:creationId xmlns:a16="http://schemas.microsoft.com/office/drawing/2014/main" id="{9648FA6D-B006-46CB-A64D-1C16A3A1EA9F}"/>
            </a:ext>
          </a:extLst>
        </xdr:cNvPr>
        <xdr:cNvCxnSpPr/>
      </xdr:nvCxnSpPr>
      <xdr:spPr>
        <a:xfrm>
          <a:off x="18656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C583C668-590C-40CF-B190-78C1FC6323A1}"/>
            </a:ext>
          </a:extLst>
        </xdr:cNvPr>
        <xdr:cNvSpPr txBox="1"/>
      </xdr:nvSpPr>
      <xdr:spPr>
        <a:xfrm>
          <a:off x="210757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CD16EE85-918B-4267-972D-BC23A3568BF4}"/>
            </a:ext>
          </a:extLst>
        </xdr:cNvPr>
        <xdr:cNvSpPr txBox="1"/>
      </xdr:nvSpPr>
      <xdr:spPr>
        <a:xfrm>
          <a:off x="20199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2CA50270-3F4B-4272-9CD2-0F988671F239}"/>
            </a:ext>
          </a:extLst>
        </xdr:cNvPr>
        <xdr:cNvSpPr txBox="1"/>
      </xdr:nvSpPr>
      <xdr:spPr>
        <a:xfrm>
          <a:off x="19310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a:extLst>
            <a:ext uri="{FF2B5EF4-FFF2-40B4-BE49-F238E27FC236}">
              <a16:creationId xmlns:a16="http://schemas.microsoft.com/office/drawing/2014/main" id="{96623684-D6DC-476A-B862-C36A9418CAB7}"/>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709" name="n_1mainValue【保健センター・保健所】&#10;一人当たり面積">
          <a:extLst>
            <a:ext uri="{FF2B5EF4-FFF2-40B4-BE49-F238E27FC236}">
              <a16:creationId xmlns:a16="http://schemas.microsoft.com/office/drawing/2014/main" id="{909A3AC5-E262-4108-926E-5EA173F408B0}"/>
            </a:ext>
          </a:extLst>
        </xdr:cNvPr>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710" name="n_2mainValue【保健センター・保健所】&#10;一人当たり面積">
          <a:extLst>
            <a:ext uri="{FF2B5EF4-FFF2-40B4-BE49-F238E27FC236}">
              <a16:creationId xmlns:a16="http://schemas.microsoft.com/office/drawing/2014/main" id="{FF8D501D-4A5C-46DD-86CD-694F4C93EB5E}"/>
            </a:ext>
          </a:extLst>
        </xdr:cNvPr>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711" name="n_3mainValue【保健センター・保健所】&#10;一人当たり面積">
          <a:extLst>
            <a:ext uri="{FF2B5EF4-FFF2-40B4-BE49-F238E27FC236}">
              <a16:creationId xmlns:a16="http://schemas.microsoft.com/office/drawing/2014/main" id="{4ED07790-CC1F-4EE3-A8D8-0919BC5C108A}"/>
            </a:ext>
          </a:extLst>
        </xdr:cNvPr>
        <xdr:cNvSpPr txBox="1"/>
      </xdr:nvSpPr>
      <xdr:spPr>
        <a:xfrm>
          <a:off x="19310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712" name="n_4mainValue【保健センター・保健所】&#10;一人当たり面積">
          <a:extLst>
            <a:ext uri="{FF2B5EF4-FFF2-40B4-BE49-F238E27FC236}">
              <a16:creationId xmlns:a16="http://schemas.microsoft.com/office/drawing/2014/main" id="{F3604ADB-56C1-4F85-8ED9-25B0A5B17625}"/>
            </a:ext>
          </a:extLst>
        </xdr:cNvPr>
        <xdr:cNvSpPr txBox="1"/>
      </xdr:nvSpPr>
      <xdr:spPr>
        <a:xfrm>
          <a:off x="18421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85B6F90E-4FCB-4760-8D6D-4CC0219CF99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4EB9709C-D69F-48BC-840C-4561923645C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3B8DAA7C-6198-4881-ABCF-20F8C19F08C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941E75D9-8736-40B9-A584-F30454D3B68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7E853630-7086-414F-9E81-C99A6112CDF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0D6097EA-7624-4B3A-AE5A-CF077ABFC5E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614ACFFF-8194-4F02-9869-91EBEE8029A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5C73C365-1E4C-473E-BFA1-F3A493BA023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B0F46DF5-97F7-4759-809B-4F7C9A59603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FC6DFD39-D435-49BF-8999-2B544B3C4CF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3126E9C8-5DC3-4CF6-8F99-0D80567F362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D747FC2D-305B-460F-8CC1-B7261B3118B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95EDF0FC-82F9-492F-9067-1A6CA77F389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790AC255-34B4-473E-93B3-C2E63339CC2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D2D48043-5956-4067-AEE2-E1471FF1CDA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8A3F905C-B15D-4724-BACD-C4ED5A03D71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5B325A06-57D3-41B0-A337-C7263FFB198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EA28293B-F377-4014-9D03-0DC305F140E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DDEFB57F-2CF9-4AEA-8C69-C205858C9CE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1CB01A38-3348-4D74-8F23-DE5C264D70C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9F961B2E-6728-47EB-99ED-30E0AAC0CA7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E37CB07E-10DD-40B7-9991-1A768D8E64F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05BF396C-44BE-4E38-B8AC-6883E2FAD8D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78734EDD-FD42-4932-9237-9E884FA12EA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27249FCA-D1EF-4224-9C5E-02D755D63FCE}"/>
            </a:ext>
          </a:extLst>
        </xdr:cNvPr>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923C232C-8368-4C53-B106-F68FF991E049}"/>
            </a:ext>
          </a:extLst>
        </xdr:cNvPr>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3FB82B1D-7B3E-4BD0-895C-EDFEB4ECF1CE}"/>
            </a:ext>
          </a:extLst>
        </xdr:cNvPr>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6952F07F-6B8B-492B-A1A7-872C14F7867C}"/>
            </a:ext>
          </a:extLst>
        </xdr:cNvPr>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6CFD593F-DAC4-4630-9C75-15088C12C6BC}"/>
            </a:ext>
          </a:extLst>
        </xdr:cNvPr>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E4C457C9-BC9C-4983-A4F0-DDB12F1039D0}"/>
            </a:ext>
          </a:extLst>
        </xdr:cNvPr>
        <xdr:cNvSpPr txBox="1"/>
      </xdr:nvSpPr>
      <xdr:spPr>
        <a:xfrm>
          <a:off x="16357600" y="1400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D2DEC3FF-F1A7-457E-A3A9-12151123F4AC}"/>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BB5B7922-7A05-468B-BCBA-2BE169B219D3}"/>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1D71501B-786A-47F1-8936-0D774AE1CD95}"/>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F7F4395A-2AEE-4DAB-9A5F-45A7F5682326}"/>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971C6CEF-3A68-4172-ADA8-0CEBD955D276}"/>
            </a:ext>
          </a:extLst>
        </xdr:cNvPr>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4C172912-EF58-4F1F-8E1E-BC784141ED6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DFDBF1B8-7852-4C95-82A0-4B7948D2A8C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DB8526B7-273E-4B13-A6A4-4457DCF6CB0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57EAE3E2-056B-42CE-908B-DC2BE51820D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C9E4FFAB-3513-4BA1-ADE9-67549243C9D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141605</xdr:rowOff>
    </xdr:from>
    <xdr:to>
      <xdr:col>85</xdr:col>
      <xdr:colOff>177800</xdr:colOff>
      <xdr:row>81</xdr:row>
      <xdr:rowOff>71755</xdr:rowOff>
    </xdr:to>
    <xdr:sp macro="" textlink="">
      <xdr:nvSpPr>
        <xdr:cNvPr id="753" name="楕円 752">
          <a:extLst>
            <a:ext uri="{FF2B5EF4-FFF2-40B4-BE49-F238E27FC236}">
              <a16:creationId xmlns:a16="http://schemas.microsoft.com/office/drawing/2014/main" id="{31FC7AF1-0D54-4F17-ABE7-688ABCE8F935}"/>
            </a:ext>
          </a:extLst>
        </xdr:cNvPr>
        <xdr:cNvSpPr/>
      </xdr:nvSpPr>
      <xdr:spPr>
        <a:xfrm>
          <a:off x="162687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164482</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04999D42-71F8-4486-A620-F3A220A120B7}"/>
            </a:ext>
          </a:extLst>
        </xdr:cNvPr>
        <xdr:cNvSpPr txBox="1"/>
      </xdr:nvSpPr>
      <xdr:spPr>
        <a:xfrm>
          <a:off x="16357600"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133986</xdr:rowOff>
    </xdr:from>
    <xdr:to>
      <xdr:col>81</xdr:col>
      <xdr:colOff>101600</xdr:colOff>
      <xdr:row>81</xdr:row>
      <xdr:rowOff>64136</xdr:rowOff>
    </xdr:to>
    <xdr:sp macro="" textlink="">
      <xdr:nvSpPr>
        <xdr:cNvPr id="755" name="楕円 754">
          <a:extLst>
            <a:ext uri="{FF2B5EF4-FFF2-40B4-BE49-F238E27FC236}">
              <a16:creationId xmlns:a16="http://schemas.microsoft.com/office/drawing/2014/main" id="{DEE181A0-371E-4F1A-8AA2-1BF92F741182}"/>
            </a:ext>
          </a:extLst>
        </xdr:cNvPr>
        <xdr:cNvSpPr/>
      </xdr:nvSpPr>
      <xdr:spPr>
        <a:xfrm>
          <a:off x="15430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13336</xdr:rowOff>
    </xdr:from>
    <xdr:to>
      <xdr:col>85</xdr:col>
      <xdr:colOff>127000</xdr:colOff>
      <xdr:row>81</xdr:row>
      <xdr:rowOff>20955</xdr:rowOff>
    </xdr:to>
    <xdr:cxnSp macro="">
      <xdr:nvCxnSpPr>
        <xdr:cNvPr id="756" name="直線コネクタ 755">
          <a:extLst>
            <a:ext uri="{FF2B5EF4-FFF2-40B4-BE49-F238E27FC236}">
              <a16:creationId xmlns:a16="http://schemas.microsoft.com/office/drawing/2014/main" id="{11A6BD2D-605F-42B7-951D-79BCE1FA6097}"/>
            </a:ext>
          </a:extLst>
        </xdr:cNvPr>
        <xdr:cNvCxnSpPr/>
      </xdr:nvCxnSpPr>
      <xdr:spPr>
        <a:xfrm>
          <a:off x="15481300" y="13900786"/>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93980</xdr:rowOff>
    </xdr:from>
    <xdr:to>
      <xdr:col>76</xdr:col>
      <xdr:colOff>165100</xdr:colOff>
      <xdr:row>81</xdr:row>
      <xdr:rowOff>24130</xdr:rowOff>
    </xdr:to>
    <xdr:sp macro="" textlink="">
      <xdr:nvSpPr>
        <xdr:cNvPr id="757" name="楕円 756">
          <a:extLst>
            <a:ext uri="{FF2B5EF4-FFF2-40B4-BE49-F238E27FC236}">
              <a16:creationId xmlns:a16="http://schemas.microsoft.com/office/drawing/2014/main" id="{1CF197C4-9B58-40B1-B103-87B939F0F631}"/>
            </a:ext>
          </a:extLst>
        </xdr:cNvPr>
        <xdr:cNvSpPr/>
      </xdr:nvSpPr>
      <xdr:spPr>
        <a:xfrm>
          <a:off x="14541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144780</xdr:rowOff>
    </xdr:from>
    <xdr:to>
      <xdr:col>81</xdr:col>
      <xdr:colOff>50800</xdr:colOff>
      <xdr:row>81</xdr:row>
      <xdr:rowOff>13336</xdr:rowOff>
    </xdr:to>
    <xdr:cxnSp macro="">
      <xdr:nvCxnSpPr>
        <xdr:cNvPr id="758" name="直線コネクタ 757">
          <a:extLst>
            <a:ext uri="{FF2B5EF4-FFF2-40B4-BE49-F238E27FC236}">
              <a16:creationId xmlns:a16="http://schemas.microsoft.com/office/drawing/2014/main" id="{84FEA689-D8F4-4D04-8DA8-85683BBC51A0}"/>
            </a:ext>
          </a:extLst>
        </xdr:cNvPr>
        <xdr:cNvCxnSpPr/>
      </xdr:nvCxnSpPr>
      <xdr:spPr>
        <a:xfrm>
          <a:off x="14592300" y="138607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59689</xdr:rowOff>
    </xdr:from>
    <xdr:to>
      <xdr:col>72</xdr:col>
      <xdr:colOff>38100</xdr:colOff>
      <xdr:row>80</xdr:row>
      <xdr:rowOff>161289</xdr:rowOff>
    </xdr:to>
    <xdr:sp macro="" textlink="">
      <xdr:nvSpPr>
        <xdr:cNvPr id="759" name="楕円 758">
          <a:extLst>
            <a:ext uri="{FF2B5EF4-FFF2-40B4-BE49-F238E27FC236}">
              <a16:creationId xmlns:a16="http://schemas.microsoft.com/office/drawing/2014/main" id="{4B4FEDC1-C1E4-48DB-A234-EEC76DEE12E1}"/>
            </a:ext>
          </a:extLst>
        </xdr:cNvPr>
        <xdr:cNvSpPr/>
      </xdr:nvSpPr>
      <xdr:spPr>
        <a:xfrm>
          <a:off x="13652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110489</xdr:rowOff>
    </xdr:from>
    <xdr:to>
      <xdr:col>76</xdr:col>
      <xdr:colOff>114300</xdr:colOff>
      <xdr:row>80</xdr:row>
      <xdr:rowOff>144780</xdr:rowOff>
    </xdr:to>
    <xdr:cxnSp macro="">
      <xdr:nvCxnSpPr>
        <xdr:cNvPr id="760" name="直線コネクタ 759">
          <a:extLst>
            <a:ext uri="{FF2B5EF4-FFF2-40B4-BE49-F238E27FC236}">
              <a16:creationId xmlns:a16="http://schemas.microsoft.com/office/drawing/2014/main" id="{6F98490D-6729-4DEB-8870-8553D4108D0E}"/>
            </a:ext>
          </a:extLst>
        </xdr:cNvPr>
        <xdr:cNvCxnSpPr/>
      </xdr:nvCxnSpPr>
      <xdr:spPr>
        <a:xfrm>
          <a:off x="13703300" y="138264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13970</xdr:rowOff>
    </xdr:from>
    <xdr:to>
      <xdr:col>67</xdr:col>
      <xdr:colOff>101600</xdr:colOff>
      <xdr:row>80</xdr:row>
      <xdr:rowOff>115570</xdr:rowOff>
    </xdr:to>
    <xdr:sp macro="" textlink="">
      <xdr:nvSpPr>
        <xdr:cNvPr id="761" name="楕円 760">
          <a:extLst>
            <a:ext uri="{FF2B5EF4-FFF2-40B4-BE49-F238E27FC236}">
              <a16:creationId xmlns:a16="http://schemas.microsoft.com/office/drawing/2014/main" id="{4E700999-36FD-45D2-8457-E9FC46DA0876}"/>
            </a:ext>
          </a:extLst>
        </xdr:cNvPr>
        <xdr:cNvSpPr/>
      </xdr:nvSpPr>
      <xdr:spPr>
        <a:xfrm>
          <a:off x="12763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64770</xdr:rowOff>
    </xdr:from>
    <xdr:to>
      <xdr:col>71</xdr:col>
      <xdr:colOff>177800</xdr:colOff>
      <xdr:row>80</xdr:row>
      <xdr:rowOff>110489</xdr:rowOff>
    </xdr:to>
    <xdr:cxnSp macro="">
      <xdr:nvCxnSpPr>
        <xdr:cNvPr id="762" name="直線コネクタ 761">
          <a:extLst>
            <a:ext uri="{FF2B5EF4-FFF2-40B4-BE49-F238E27FC236}">
              <a16:creationId xmlns:a16="http://schemas.microsoft.com/office/drawing/2014/main" id="{1BD6461F-7EB2-4F5E-A95C-B57753A6AB40}"/>
            </a:ext>
          </a:extLst>
        </xdr:cNvPr>
        <xdr:cNvCxnSpPr/>
      </xdr:nvCxnSpPr>
      <xdr:spPr>
        <a:xfrm>
          <a:off x="12814300" y="137807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63" name="n_1aveValue【消防施設】&#10;有形固定資産減価償却率">
          <a:extLst>
            <a:ext uri="{FF2B5EF4-FFF2-40B4-BE49-F238E27FC236}">
              <a16:creationId xmlns:a16="http://schemas.microsoft.com/office/drawing/2014/main" id="{BA33CFCB-61AB-4686-8681-BAEB7E6C08FE}"/>
            </a:ext>
          </a:extLst>
        </xdr:cNvPr>
        <xdr:cNvSpPr txBox="1"/>
      </xdr:nvSpPr>
      <xdr:spPr>
        <a:xfrm>
          <a:off x="15266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64" name="n_2aveValue【消防施設】&#10;有形固定資産減価償却率">
          <a:extLst>
            <a:ext uri="{FF2B5EF4-FFF2-40B4-BE49-F238E27FC236}">
              <a16:creationId xmlns:a16="http://schemas.microsoft.com/office/drawing/2014/main" id="{56C43BEB-FF67-478C-8624-0D1DE30D1886}"/>
            </a:ext>
          </a:extLst>
        </xdr:cNvPr>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65" name="n_3aveValue【消防施設】&#10;有形固定資産減価償却率">
          <a:extLst>
            <a:ext uri="{FF2B5EF4-FFF2-40B4-BE49-F238E27FC236}">
              <a16:creationId xmlns:a16="http://schemas.microsoft.com/office/drawing/2014/main" id="{5B1B5B25-FB44-469F-8B6C-BBEFAAB34D86}"/>
            </a:ext>
          </a:extLst>
        </xdr:cNvPr>
        <xdr:cNvSpPr txBox="1"/>
      </xdr:nvSpPr>
      <xdr:spPr>
        <a:xfrm>
          <a:off x="13500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766" name="n_4aveValue【消防施設】&#10;有形固定資産減価償却率">
          <a:extLst>
            <a:ext uri="{FF2B5EF4-FFF2-40B4-BE49-F238E27FC236}">
              <a16:creationId xmlns:a16="http://schemas.microsoft.com/office/drawing/2014/main" id="{DF0F99D7-F43B-4495-A908-AE3CE6044705}"/>
            </a:ext>
          </a:extLst>
        </xdr:cNvPr>
        <xdr:cNvSpPr txBox="1"/>
      </xdr:nvSpPr>
      <xdr:spPr>
        <a:xfrm>
          <a:off x="126117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80663</xdr:rowOff>
    </xdr:from>
    <xdr:ext cx="405111" cy="259045"/>
    <xdr:sp macro="" textlink="">
      <xdr:nvSpPr>
        <xdr:cNvPr id="767" name="n_1mainValue【消防施設】&#10;有形固定資産減価償却率">
          <a:extLst>
            <a:ext uri="{FF2B5EF4-FFF2-40B4-BE49-F238E27FC236}">
              <a16:creationId xmlns:a16="http://schemas.microsoft.com/office/drawing/2014/main" id="{D3B718FA-0274-4239-BDB9-48E5B3639A83}"/>
            </a:ext>
          </a:extLst>
        </xdr:cNvPr>
        <xdr:cNvSpPr txBox="1"/>
      </xdr:nvSpPr>
      <xdr:spPr>
        <a:xfrm>
          <a:off x="152660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40657</xdr:rowOff>
    </xdr:from>
    <xdr:ext cx="405111" cy="259045"/>
    <xdr:sp macro="" textlink="">
      <xdr:nvSpPr>
        <xdr:cNvPr id="768" name="n_2mainValue【消防施設】&#10;有形固定資産減価償却率">
          <a:extLst>
            <a:ext uri="{FF2B5EF4-FFF2-40B4-BE49-F238E27FC236}">
              <a16:creationId xmlns:a16="http://schemas.microsoft.com/office/drawing/2014/main" id="{9DBE9681-F224-4F0A-BC42-5197A127FC80}"/>
            </a:ext>
          </a:extLst>
        </xdr:cNvPr>
        <xdr:cNvSpPr txBox="1"/>
      </xdr:nvSpPr>
      <xdr:spPr>
        <a:xfrm>
          <a:off x="14389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6366</xdr:rowOff>
    </xdr:from>
    <xdr:ext cx="405111" cy="259045"/>
    <xdr:sp macro="" textlink="">
      <xdr:nvSpPr>
        <xdr:cNvPr id="769" name="n_3mainValue【消防施設】&#10;有形固定資産減価償却率">
          <a:extLst>
            <a:ext uri="{FF2B5EF4-FFF2-40B4-BE49-F238E27FC236}">
              <a16:creationId xmlns:a16="http://schemas.microsoft.com/office/drawing/2014/main" id="{5AB2B561-B4B4-46BE-83D5-D06BEF357512}"/>
            </a:ext>
          </a:extLst>
        </xdr:cNvPr>
        <xdr:cNvSpPr txBox="1"/>
      </xdr:nvSpPr>
      <xdr:spPr>
        <a:xfrm>
          <a:off x="135007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132097</xdr:rowOff>
    </xdr:from>
    <xdr:ext cx="405111" cy="259045"/>
    <xdr:sp macro="" textlink="">
      <xdr:nvSpPr>
        <xdr:cNvPr id="770" name="n_4mainValue【消防施設】&#10;有形固定資産減価償却率">
          <a:extLst>
            <a:ext uri="{FF2B5EF4-FFF2-40B4-BE49-F238E27FC236}">
              <a16:creationId xmlns:a16="http://schemas.microsoft.com/office/drawing/2014/main" id="{EC752F19-1425-4B07-B8BC-DDF6D9988E83}"/>
            </a:ext>
          </a:extLst>
        </xdr:cNvPr>
        <xdr:cNvSpPr txBox="1"/>
      </xdr:nvSpPr>
      <xdr:spPr>
        <a:xfrm>
          <a:off x="126117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3552800E-3A89-4500-930B-DD6DFF8781D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373A5611-30AE-408F-8F58-500FE14E737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7DEEDE2A-9F41-41B9-A3D6-0B0B0D6E60C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A229E1DE-7FC5-4A03-ACDB-6A6192612CE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D73A8025-2B9F-479F-BD98-98893749983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05372CF5-9331-4C97-80FF-7DA3591FB2F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40F2EBB2-C6F2-4448-A76C-4531B454E3E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2F820313-ED5C-461F-9433-A4BEA1B2379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3734ACBE-E138-450E-AF98-CC01697253F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09261D55-BCE5-4102-8FD8-04C7E3ACB47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F6BF1BE1-713B-45D4-A6FF-4F582640C05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16E0FB0B-98A8-4D79-B452-876BBF2B69B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86CD4F94-8D0D-463C-A6D5-0EBE0968D4E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A600E6BB-55DC-4993-BFB6-7E9CE9D88B1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43F221A6-0D93-42D0-A7B1-7A6A46E4393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DADC52CD-F7FF-4264-8C7B-10534A73E63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BBF09D02-89FB-45C2-B5BE-80043B1FE2F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549F509F-AA52-42A7-AC20-02396B8543A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025C3F3F-9E8E-4B57-A2BB-907E0663B27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58FE32C6-8606-4AB9-8620-EF2619EC6F6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FD0BB09F-78B7-4279-A4D0-6B6D667208A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2CBA8904-D401-452B-9AE9-9FDFBEE53D3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57B2F22C-3F58-4855-B5BC-340B732A318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E75872EE-5BD7-4FB8-BF33-85E64E86D2A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C7FFDDF0-FB67-4AF4-825D-37552A4554F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188357A2-B9FB-4491-B482-A12594437EE6}"/>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A5E44E51-D076-4618-B57B-25F7723AF595}"/>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DF170045-20C8-49DD-B29E-4CEB2EAC67CB}"/>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492FE70D-E44D-426C-81B6-C5D1C204A326}"/>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E1181F56-22AD-4AC9-85AF-C9C401838B0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a:extLst>
            <a:ext uri="{FF2B5EF4-FFF2-40B4-BE49-F238E27FC236}">
              <a16:creationId xmlns:a16="http://schemas.microsoft.com/office/drawing/2014/main" id="{644240E7-C6E5-44DA-9D54-FA7918021467}"/>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01048F6D-8808-49E0-9C92-F571A548DB9F}"/>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693710FB-C4B6-4148-9412-0BC9D044B1BA}"/>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E57C0D46-16A6-4E44-BD3A-B8F5BAF32717}"/>
            </a:ext>
          </a:extLst>
        </xdr:cNvPr>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88C1308C-44E4-4F65-9128-B84C994193A8}"/>
            </a:ext>
          </a:extLst>
        </xdr:cNvPr>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ABF85307-6735-4B73-91DA-7F0B5EE2FC99}"/>
            </a:ext>
          </a:extLst>
        </xdr:cNvPr>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9251FAF7-DFDC-4A63-A3C9-C6858CC4590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54C47977-468C-46E2-9141-A9D70163373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23E2E08A-7A07-44EE-8277-BFC5166F334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FA0E0F3E-70EC-4D5B-8DFB-05F9314B563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459FBC0C-6BFF-4942-BCDE-DE8C0CE1382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150586</xdr:rowOff>
    </xdr:from>
    <xdr:to>
      <xdr:col>116</xdr:col>
      <xdr:colOff>114300</xdr:colOff>
      <xdr:row>83</xdr:row>
      <xdr:rowOff>80736</xdr:rowOff>
    </xdr:to>
    <xdr:sp macro="" textlink="">
      <xdr:nvSpPr>
        <xdr:cNvPr id="812" name="楕円 811">
          <a:extLst>
            <a:ext uri="{FF2B5EF4-FFF2-40B4-BE49-F238E27FC236}">
              <a16:creationId xmlns:a16="http://schemas.microsoft.com/office/drawing/2014/main" id="{C282D682-1D59-40D2-B0C6-E275E8D4CE9E}"/>
            </a:ext>
          </a:extLst>
        </xdr:cNvPr>
        <xdr:cNvSpPr/>
      </xdr:nvSpPr>
      <xdr:spPr>
        <a:xfrm>
          <a:off x="221107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2013</xdr:rowOff>
    </xdr:from>
    <xdr:ext cx="469744" cy="259045"/>
    <xdr:sp macro="" textlink="">
      <xdr:nvSpPr>
        <xdr:cNvPr id="813" name="【消防施設】&#10;一人当たり面積該当値テキスト">
          <a:extLst>
            <a:ext uri="{FF2B5EF4-FFF2-40B4-BE49-F238E27FC236}">
              <a16:creationId xmlns:a16="http://schemas.microsoft.com/office/drawing/2014/main" id="{2246B768-A438-406C-8F48-B530FD217322}"/>
            </a:ext>
          </a:extLst>
        </xdr:cNvPr>
        <xdr:cNvSpPr txBox="1"/>
      </xdr:nvSpPr>
      <xdr:spPr>
        <a:xfrm>
          <a:off x="22199600"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161471</xdr:rowOff>
    </xdr:from>
    <xdr:to>
      <xdr:col>112</xdr:col>
      <xdr:colOff>38100</xdr:colOff>
      <xdr:row>83</xdr:row>
      <xdr:rowOff>91621</xdr:rowOff>
    </xdr:to>
    <xdr:sp macro="" textlink="">
      <xdr:nvSpPr>
        <xdr:cNvPr id="814" name="楕円 813">
          <a:extLst>
            <a:ext uri="{FF2B5EF4-FFF2-40B4-BE49-F238E27FC236}">
              <a16:creationId xmlns:a16="http://schemas.microsoft.com/office/drawing/2014/main" id="{040A96BC-61C2-48AE-9520-1727AC73AB87}"/>
            </a:ext>
          </a:extLst>
        </xdr:cNvPr>
        <xdr:cNvSpPr/>
      </xdr:nvSpPr>
      <xdr:spPr>
        <a:xfrm>
          <a:off x="21272500" y="142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29936</xdr:rowOff>
    </xdr:from>
    <xdr:to>
      <xdr:col>116</xdr:col>
      <xdr:colOff>63500</xdr:colOff>
      <xdr:row>83</xdr:row>
      <xdr:rowOff>40821</xdr:rowOff>
    </xdr:to>
    <xdr:cxnSp macro="">
      <xdr:nvCxnSpPr>
        <xdr:cNvPr id="815" name="直線コネクタ 814">
          <a:extLst>
            <a:ext uri="{FF2B5EF4-FFF2-40B4-BE49-F238E27FC236}">
              <a16:creationId xmlns:a16="http://schemas.microsoft.com/office/drawing/2014/main" id="{941F838B-B842-4FAF-9EEB-443DA787FEAD}"/>
            </a:ext>
          </a:extLst>
        </xdr:cNvPr>
        <xdr:cNvCxnSpPr/>
      </xdr:nvCxnSpPr>
      <xdr:spPr>
        <a:xfrm flipV="1">
          <a:off x="21323300" y="142602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161471</xdr:rowOff>
    </xdr:from>
    <xdr:to>
      <xdr:col>107</xdr:col>
      <xdr:colOff>101600</xdr:colOff>
      <xdr:row>83</xdr:row>
      <xdr:rowOff>91621</xdr:rowOff>
    </xdr:to>
    <xdr:sp macro="" textlink="">
      <xdr:nvSpPr>
        <xdr:cNvPr id="816" name="楕円 815">
          <a:extLst>
            <a:ext uri="{FF2B5EF4-FFF2-40B4-BE49-F238E27FC236}">
              <a16:creationId xmlns:a16="http://schemas.microsoft.com/office/drawing/2014/main" id="{350FC169-3AC9-4585-BF6E-69CCDF4FE10F}"/>
            </a:ext>
          </a:extLst>
        </xdr:cNvPr>
        <xdr:cNvSpPr/>
      </xdr:nvSpPr>
      <xdr:spPr>
        <a:xfrm>
          <a:off x="20383500" y="142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40821</xdr:rowOff>
    </xdr:from>
    <xdr:to>
      <xdr:col>111</xdr:col>
      <xdr:colOff>177800</xdr:colOff>
      <xdr:row>83</xdr:row>
      <xdr:rowOff>40821</xdr:rowOff>
    </xdr:to>
    <xdr:cxnSp macro="">
      <xdr:nvCxnSpPr>
        <xdr:cNvPr id="817" name="直線コネクタ 816">
          <a:extLst>
            <a:ext uri="{FF2B5EF4-FFF2-40B4-BE49-F238E27FC236}">
              <a16:creationId xmlns:a16="http://schemas.microsoft.com/office/drawing/2014/main" id="{DA13C195-C0B6-4B5E-B3CF-F9719AA7458A}"/>
            </a:ext>
          </a:extLst>
        </xdr:cNvPr>
        <xdr:cNvCxnSpPr/>
      </xdr:nvCxnSpPr>
      <xdr:spPr>
        <a:xfrm>
          <a:off x="20434300" y="14271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161471</xdr:rowOff>
    </xdr:from>
    <xdr:to>
      <xdr:col>102</xdr:col>
      <xdr:colOff>165100</xdr:colOff>
      <xdr:row>83</xdr:row>
      <xdr:rowOff>91621</xdr:rowOff>
    </xdr:to>
    <xdr:sp macro="" textlink="">
      <xdr:nvSpPr>
        <xdr:cNvPr id="818" name="楕円 817">
          <a:extLst>
            <a:ext uri="{FF2B5EF4-FFF2-40B4-BE49-F238E27FC236}">
              <a16:creationId xmlns:a16="http://schemas.microsoft.com/office/drawing/2014/main" id="{ECAD3A6C-2FBB-4901-B2B6-81ECDCCA4F71}"/>
            </a:ext>
          </a:extLst>
        </xdr:cNvPr>
        <xdr:cNvSpPr/>
      </xdr:nvSpPr>
      <xdr:spPr>
        <a:xfrm>
          <a:off x="19494500" y="142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40821</xdr:rowOff>
    </xdr:from>
    <xdr:to>
      <xdr:col>107</xdr:col>
      <xdr:colOff>50800</xdr:colOff>
      <xdr:row>83</xdr:row>
      <xdr:rowOff>40821</xdr:rowOff>
    </xdr:to>
    <xdr:cxnSp macro="">
      <xdr:nvCxnSpPr>
        <xdr:cNvPr id="819" name="直線コネクタ 818">
          <a:extLst>
            <a:ext uri="{FF2B5EF4-FFF2-40B4-BE49-F238E27FC236}">
              <a16:creationId xmlns:a16="http://schemas.microsoft.com/office/drawing/2014/main" id="{959A10E4-608F-4F41-B4B7-DFDCD1DBF51B}"/>
            </a:ext>
          </a:extLst>
        </xdr:cNvPr>
        <xdr:cNvCxnSpPr/>
      </xdr:nvCxnSpPr>
      <xdr:spPr>
        <a:xfrm>
          <a:off x="19545300" y="14271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907</xdr:rowOff>
    </xdr:from>
    <xdr:to>
      <xdr:col>98</xdr:col>
      <xdr:colOff>38100</xdr:colOff>
      <xdr:row>83</xdr:row>
      <xdr:rowOff>102507</xdr:rowOff>
    </xdr:to>
    <xdr:sp macro="" textlink="">
      <xdr:nvSpPr>
        <xdr:cNvPr id="820" name="楕円 819">
          <a:extLst>
            <a:ext uri="{FF2B5EF4-FFF2-40B4-BE49-F238E27FC236}">
              <a16:creationId xmlns:a16="http://schemas.microsoft.com/office/drawing/2014/main" id="{CEEC01DC-EFF3-40B4-9FF2-04C1A5394A17}"/>
            </a:ext>
          </a:extLst>
        </xdr:cNvPr>
        <xdr:cNvSpPr/>
      </xdr:nvSpPr>
      <xdr:spPr>
        <a:xfrm>
          <a:off x="18605500" y="1423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40821</xdr:rowOff>
    </xdr:from>
    <xdr:to>
      <xdr:col>102</xdr:col>
      <xdr:colOff>114300</xdr:colOff>
      <xdr:row>83</xdr:row>
      <xdr:rowOff>51707</xdr:rowOff>
    </xdr:to>
    <xdr:cxnSp macro="">
      <xdr:nvCxnSpPr>
        <xdr:cNvPr id="821" name="直線コネクタ 820">
          <a:extLst>
            <a:ext uri="{FF2B5EF4-FFF2-40B4-BE49-F238E27FC236}">
              <a16:creationId xmlns:a16="http://schemas.microsoft.com/office/drawing/2014/main" id="{066DE2FA-AA75-4FD7-B4D6-A9B5CB5FA6B5}"/>
            </a:ext>
          </a:extLst>
        </xdr:cNvPr>
        <xdr:cNvCxnSpPr/>
      </xdr:nvCxnSpPr>
      <xdr:spPr>
        <a:xfrm flipV="1">
          <a:off x="18656300" y="142711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a:extLst>
            <a:ext uri="{FF2B5EF4-FFF2-40B4-BE49-F238E27FC236}">
              <a16:creationId xmlns:a16="http://schemas.microsoft.com/office/drawing/2014/main" id="{C76D0970-8B01-4508-8D9D-B792196E38E2}"/>
            </a:ext>
          </a:extLst>
        </xdr:cNvPr>
        <xdr:cNvSpPr txBox="1"/>
      </xdr:nvSpPr>
      <xdr:spPr>
        <a:xfrm>
          <a:off x="21075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a:extLst>
            <a:ext uri="{FF2B5EF4-FFF2-40B4-BE49-F238E27FC236}">
              <a16:creationId xmlns:a16="http://schemas.microsoft.com/office/drawing/2014/main" id="{66DB6DF4-2465-49D0-8DC1-BF0F4B7B11D5}"/>
            </a:ext>
          </a:extLst>
        </xdr:cNvPr>
        <xdr:cNvSpPr txBox="1"/>
      </xdr:nvSpPr>
      <xdr:spPr>
        <a:xfrm>
          <a:off x="20199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a:extLst>
            <a:ext uri="{FF2B5EF4-FFF2-40B4-BE49-F238E27FC236}">
              <a16:creationId xmlns:a16="http://schemas.microsoft.com/office/drawing/2014/main" id="{5EB9D278-B7C8-4893-9C1C-77A781D7CFA8}"/>
            </a:ext>
          </a:extLst>
        </xdr:cNvPr>
        <xdr:cNvSpPr txBox="1"/>
      </xdr:nvSpPr>
      <xdr:spPr>
        <a:xfrm>
          <a:off x="19310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a:extLst>
            <a:ext uri="{FF2B5EF4-FFF2-40B4-BE49-F238E27FC236}">
              <a16:creationId xmlns:a16="http://schemas.microsoft.com/office/drawing/2014/main" id="{A9028A5D-D07D-485C-B65E-A8D3F7619626}"/>
            </a:ext>
          </a:extLst>
        </xdr:cNvPr>
        <xdr:cNvSpPr txBox="1"/>
      </xdr:nvSpPr>
      <xdr:spPr>
        <a:xfrm>
          <a:off x="18421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108148</xdr:rowOff>
    </xdr:from>
    <xdr:ext cx="469744" cy="259045"/>
    <xdr:sp macro="" textlink="">
      <xdr:nvSpPr>
        <xdr:cNvPr id="826" name="n_1mainValue【消防施設】&#10;一人当たり面積">
          <a:extLst>
            <a:ext uri="{FF2B5EF4-FFF2-40B4-BE49-F238E27FC236}">
              <a16:creationId xmlns:a16="http://schemas.microsoft.com/office/drawing/2014/main" id="{ECFCA7CB-A2BC-4B93-BA27-8D61FF3D3700}"/>
            </a:ext>
          </a:extLst>
        </xdr:cNvPr>
        <xdr:cNvSpPr txBox="1"/>
      </xdr:nvSpPr>
      <xdr:spPr>
        <a:xfrm>
          <a:off x="21075727" y="139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108148</xdr:rowOff>
    </xdr:from>
    <xdr:ext cx="469744" cy="259045"/>
    <xdr:sp macro="" textlink="">
      <xdr:nvSpPr>
        <xdr:cNvPr id="827" name="n_2mainValue【消防施設】&#10;一人当たり面積">
          <a:extLst>
            <a:ext uri="{FF2B5EF4-FFF2-40B4-BE49-F238E27FC236}">
              <a16:creationId xmlns:a16="http://schemas.microsoft.com/office/drawing/2014/main" id="{735717FB-C201-4E02-906D-018185B4AAE0}"/>
            </a:ext>
          </a:extLst>
        </xdr:cNvPr>
        <xdr:cNvSpPr txBox="1"/>
      </xdr:nvSpPr>
      <xdr:spPr>
        <a:xfrm>
          <a:off x="20199427" y="139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108148</xdr:rowOff>
    </xdr:from>
    <xdr:ext cx="469744" cy="259045"/>
    <xdr:sp macro="" textlink="">
      <xdr:nvSpPr>
        <xdr:cNvPr id="828" name="n_3mainValue【消防施設】&#10;一人当たり面積">
          <a:extLst>
            <a:ext uri="{FF2B5EF4-FFF2-40B4-BE49-F238E27FC236}">
              <a16:creationId xmlns:a16="http://schemas.microsoft.com/office/drawing/2014/main" id="{BC3F296E-E42B-4376-922A-DAD6EA630C30}"/>
            </a:ext>
          </a:extLst>
        </xdr:cNvPr>
        <xdr:cNvSpPr txBox="1"/>
      </xdr:nvSpPr>
      <xdr:spPr>
        <a:xfrm>
          <a:off x="19310427" y="139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119034</xdr:rowOff>
    </xdr:from>
    <xdr:ext cx="469744" cy="259045"/>
    <xdr:sp macro="" textlink="">
      <xdr:nvSpPr>
        <xdr:cNvPr id="829" name="n_4mainValue【消防施設】&#10;一人当たり面積">
          <a:extLst>
            <a:ext uri="{FF2B5EF4-FFF2-40B4-BE49-F238E27FC236}">
              <a16:creationId xmlns:a16="http://schemas.microsoft.com/office/drawing/2014/main" id="{61665596-0529-401E-A471-4060EE3426D5}"/>
            </a:ext>
          </a:extLst>
        </xdr:cNvPr>
        <xdr:cNvSpPr txBox="1"/>
      </xdr:nvSpPr>
      <xdr:spPr>
        <a:xfrm>
          <a:off x="18421427" y="1400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457CD21B-D965-4434-BF78-E9E36F5BB5A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DCB3F8A9-8694-4D9D-BAF5-8A47956542D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201912C7-6F7F-4368-9104-728CE52A83D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5C2860D7-014A-4923-B605-D1E2814E02D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B815957C-AAB5-4BBA-B7D6-2548F4BCB1F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50143EBD-C15E-4C25-A388-BFF2D4C7D7D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02CA28C5-E9F8-43D1-9A83-5752AFE82EF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E15D2B43-AD74-4977-AD50-C2F0B91666D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5D672A5B-5323-41DB-B1D6-7FBEB66ED90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49C03DBA-DF3D-4EA9-993C-3A4A56697E4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259EC121-3846-45B0-9651-BBAC476A20F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93AEB0B6-9D2F-495F-809B-75551BDC115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4514B651-5F40-4870-9ED2-661F0D8937A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072A58D4-0E1F-4F7E-B8A0-117532FE423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F10D18D7-2527-4748-999C-39150D35BE4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6041180D-2EEF-4DC3-B2BD-00BDA154483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711E7F06-97BE-41DD-842F-AA554D3D119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8BC51BA1-8339-4BFE-B138-4B9FB8D4758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9D83B3A0-2D4D-4A74-ABAC-6ADC1626A88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FDF3EB24-E497-4F91-9E7F-48290C0642E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B31EAF9E-CAA7-4A6E-866F-ACC6BC5BC91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90951F5C-F07F-4934-A783-3CC0D087E0E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0B888EA7-C2A0-4FC0-8758-596E11FD80E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1740DA2F-8B76-4BA7-9369-3A686B6D1BE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AEEF8BB0-EC2D-4840-A5FF-C10715567456}"/>
            </a:ext>
          </a:extLst>
        </xdr:cNvPr>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CC35085B-CB89-4852-9265-9AF2EDB15517}"/>
            </a:ext>
          </a:extLst>
        </xdr:cNvPr>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F1F7AE30-1D80-468F-B899-E775885242FF}"/>
            </a:ext>
          </a:extLst>
        </xdr:cNvPr>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7FB7E501-95C6-48D9-8661-09FF5E83F2CD}"/>
            </a:ext>
          </a:extLst>
        </xdr:cNvPr>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8767EF52-67C0-49F5-A9DC-C8EB4AFF9BE1}"/>
            </a:ext>
          </a:extLst>
        </xdr:cNvPr>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93363</xdr:rowOff>
    </xdr:from>
    <xdr:ext cx="405111" cy="259045"/>
    <xdr:sp macro="" textlink="">
      <xdr:nvSpPr>
        <xdr:cNvPr id="859" name="【庁舎】&#10;有形固定資産減価償却率平均値テキスト">
          <a:extLst>
            <a:ext uri="{FF2B5EF4-FFF2-40B4-BE49-F238E27FC236}">
              <a16:creationId xmlns:a16="http://schemas.microsoft.com/office/drawing/2014/main" id="{5C01BEC6-2A77-4F50-A533-93DCFC75DCC3}"/>
            </a:ext>
          </a:extLst>
        </xdr:cNvPr>
        <xdr:cNvSpPr txBox="1"/>
      </xdr:nvSpPr>
      <xdr:spPr>
        <a:xfrm>
          <a:off x="16357600" y="17752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F279D11A-16C3-47CF-BB3C-D25407775E77}"/>
            </a:ext>
          </a:extLst>
        </xdr:cNvPr>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538ADFFB-8B81-4883-BD72-0225D0A81790}"/>
            </a:ext>
          </a:extLst>
        </xdr:cNvPr>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773D1A61-7F0E-4793-8798-1DE3CE1B0657}"/>
            </a:ext>
          </a:extLst>
        </xdr:cNvPr>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84CA6CF9-8892-4703-BCE5-EF076AC01867}"/>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32B5964B-9EA7-4818-9F10-C623741AFC55}"/>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6CF22765-F667-441E-A9A1-08EA543FD3F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A410FD5A-2538-4068-A619-B8DC5059E57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2E469555-9F02-43D5-8F18-748DB0D114D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C6C33B22-900C-4ACD-88B8-59EBBA1EF68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4053F2FC-10AD-43CC-A8DC-474F558ECC6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92075</xdr:rowOff>
    </xdr:from>
    <xdr:to>
      <xdr:col>85</xdr:col>
      <xdr:colOff>177800</xdr:colOff>
      <xdr:row>100</xdr:row>
      <xdr:rowOff>22225</xdr:rowOff>
    </xdr:to>
    <xdr:sp macro="" textlink="">
      <xdr:nvSpPr>
        <xdr:cNvPr id="870" name="楕円 869">
          <a:extLst>
            <a:ext uri="{FF2B5EF4-FFF2-40B4-BE49-F238E27FC236}">
              <a16:creationId xmlns:a16="http://schemas.microsoft.com/office/drawing/2014/main" id="{F301CF1C-7F36-432D-AB53-2DB6CD654E5F}"/>
            </a:ext>
          </a:extLst>
        </xdr:cNvPr>
        <xdr:cNvSpPr/>
      </xdr:nvSpPr>
      <xdr:spPr>
        <a:xfrm>
          <a:off x="16268700" y="1706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7002</xdr:rowOff>
    </xdr:from>
    <xdr:ext cx="405111" cy="259045"/>
    <xdr:sp macro="" textlink="">
      <xdr:nvSpPr>
        <xdr:cNvPr id="871" name="【庁舎】&#10;有形固定資産減価償却率該当値テキスト">
          <a:extLst>
            <a:ext uri="{FF2B5EF4-FFF2-40B4-BE49-F238E27FC236}">
              <a16:creationId xmlns:a16="http://schemas.microsoft.com/office/drawing/2014/main" id="{18156331-491F-478E-A713-FA0962211CF8}"/>
            </a:ext>
          </a:extLst>
        </xdr:cNvPr>
        <xdr:cNvSpPr txBox="1"/>
      </xdr:nvSpPr>
      <xdr:spPr>
        <a:xfrm>
          <a:off x="16357600" y="1698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36830</xdr:rowOff>
    </xdr:from>
    <xdr:to>
      <xdr:col>81</xdr:col>
      <xdr:colOff>101600</xdr:colOff>
      <xdr:row>100</xdr:row>
      <xdr:rowOff>138430</xdr:rowOff>
    </xdr:to>
    <xdr:sp macro="" textlink="">
      <xdr:nvSpPr>
        <xdr:cNvPr id="872" name="楕円 871">
          <a:extLst>
            <a:ext uri="{FF2B5EF4-FFF2-40B4-BE49-F238E27FC236}">
              <a16:creationId xmlns:a16="http://schemas.microsoft.com/office/drawing/2014/main" id="{846BDE58-60E2-4ADC-AF76-8E4A5C0164CE}"/>
            </a:ext>
          </a:extLst>
        </xdr:cNvPr>
        <xdr:cNvSpPr/>
      </xdr:nvSpPr>
      <xdr:spPr>
        <a:xfrm>
          <a:off x="154305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142875</xdr:rowOff>
    </xdr:from>
    <xdr:to>
      <xdr:col>85</xdr:col>
      <xdr:colOff>127000</xdr:colOff>
      <xdr:row>100</xdr:row>
      <xdr:rowOff>87630</xdr:rowOff>
    </xdr:to>
    <xdr:cxnSp macro="">
      <xdr:nvCxnSpPr>
        <xdr:cNvPr id="873" name="直線コネクタ 872">
          <a:extLst>
            <a:ext uri="{FF2B5EF4-FFF2-40B4-BE49-F238E27FC236}">
              <a16:creationId xmlns:a16="http://schemas.microsoft.com/office/drawing/2014/main" id="{3D5C2E9F-6115-4542-A693-11E527407B27}"/>
            </a:ext>
          </a:extLst>
        </xdr:cNvPr>
        <xdr:cNvCxnSpPr/>
      </xdr:nvCxnSpPr>
      <xdr:spPr>
        <a:xfrm flipV="1">
          <a:off x="15481300" y="17116425"/>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149225</xdr:rowOff>
    </xdr:from>
    <xdr:to>
      <xdr:col>76</xdr:col>
      <xdr:colOff>165100</xdr:colOff>
      <xdr:row>100</xdr:row>
      <xdr:rowOff>79375</xdr:rowOff>
    </xdr:to>
    <xdr:sp macro="" textlink="">
      <xdr:nvSpPr>
        <xdr:cNvPr id="874" name="楕円 873">
          <a:extLst>
            <a:ext uri="{FF2B5EF4-FFF2-40B4-BE49-F238E27FC236}">
              <a16:creationId xmlns:a16="http://schemas.microsoft.com/office/drawing/2014/main" id="{2BCAE734-F0BA-4003-BB20-6BB957949CC6}"/>
            </a:ext>
          </a:extLst>
        </xdr:cNvPr>
        <xdr:cNvSpPr/>
      </xdr:nvSpPr>
      <xdr:spPr>
        <a:xfrm>
          <a:off x="14541500" y="1712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28575</xdr:rowOff>
    </xdr:from>
    <xdr:to>
      <xdr:col>81</xdr:col>
      <xdr:colOff>50800</xdr:colOff>
      <xdr:row>100</xdr:row>
      <xdr:rowOff>87630</xdr:rowOff>
    </xdr:to>
    <xdr:cxnSp macro="">
      <xdr:nvCxnSpPr>
        <xdr:cNvPr id="875" name="直線コネクタ 874">
          <a:extLst>
            <a:ext uri="{FF2B5EF4-FFF2-40B4-BE49-F238E27FC236}">
              <a16:creationId xmlns:a16="http://schemas.microsoft.com/office/drawing/2014/main" id="{66737F81-2275-497B-A6AD-67FA84E45EF8}"/>
            </a:ext>
          </a:extLst>
        </xdr:cNvPr>
        <xdr:cNvCxnSpPr/>
      </xdr:nvCxnSpPr>
      <xdr:spPr>
        <a:xfrm>
          <a:off x="14592300" y="171735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93980</xdr:rowOff>
    </xdr:from>
    <xdr:to>
      <xdr:col>72</xdr:col>
      <xdr:colOff>38100</xdr:colOff>
      <xdr:row>100</xdr:row>
      <xdr:rowOff>24130</xdr:rowOff>
    </xdr:to>
    <xdr:sp macro="" textlink="">
      <xdr:nvSpPr>
        <xdr:cNvPr id="876" name="楕円 875">
          <a:extLst>
            <a:ext uri="{FF2B5EF4-FFF2-40B4-BE49-F238E27FC236}">
              <a16:creationId xmlns:a16="http://schemas.microsoft.com/office/drawing/2014/main" id="{5F9B2975-FFD8-4D3A-8F57-39EF93CEE956}"/>
            </a:ext>
          </a:extLst>
        </xdr:cNvPr>
        <xdr:cNvSpPr/>
      </xdr:nvSpPr>
      <xdr:spPr>
        <a:xfrm>
          <a:off x="13652500" y="1706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144780</xdr:rowOff>
    </xdr:from>
    <xdr:to>
      <xdr:col>76</xdr:col>
      <xdr:colOff>114300</xdr:colOff>
      <xdr:row>100</xdr:row>
      <xdr:rowOff>28575</xdr:rowOff>
    </xdr:to>
    <xdr:cxnSp macro="">
      <xdr:nvCxnSpPr>
        <xdr:cNvPr id="877" name="直線コネクタ 876">
          <a:extLst>
            <a:ext uri="{FF2B5EF4-FFF2-40B4-BE49-F238E27FC236}">
              <a16:creationId xmlns:a16="http://schemas.microsoft.com/office/drawing/2014/main" id="{730FCC93-5AD5-40FE-A8FF-79AAAE9ACBEA}"/>
            </a:ext>
          </a:extLst>
        </xdr:cNvPr>
        <xdr:cNvCxnSpPr/>
      </xdr:nvCxnSpPr>
      <xdr:spPr>
        <a:xfrm>
          <a:off x="13703300" y="1711833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107314</xdr:rowOff>
    </xdr:from>
    <xdr:to>
      <xdr:col>67</xdr:col>
      <xdr:colOff>101600</xdr:colOff>
      <xdr:row>108</xdr:row>
      <xdr:rowOff>37464</xdr:rowOff>
    </xdr:to>
    <xdr:sp macro="" textlink="">
      <xdr:nvSpPr>
        <xdr:cNvPr id="878" name="楕円 877">
          <a:extLst>
            <a:ext uri="{FF2B5EF4-FFF2-40B4-BE49-F238E27FC236}">
              <a16:creationId xmlns:a16="http://schemas.microsoft.com/office/drawing/2014/main" id="{36584250-2332-4F21-8C46-61AFC51551BA}"/>
            </a:ext>
          </a:extLst>
        </xdr:cNvPr>
        <xdr:cNvSpPr/>
      </xdr:nvSpPr>
      <xdr:spPr>
        <a:xfrm>
          <a:off x="12763500" y="184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144780</xdr:rowOff>
    </xdr:from>
    <xdr:to>
      <xdr:col>71</xdr:col>
      <xdr:colOff>177800</xdr:colOff>
      <xdr:row>107</xdr:row>
      <xdr:rowOff>158114</xdr:rowOff>
    </xdr:to>
    <xdr:cxnSp macro="">
      <xdr:nvCxnSpPr>
        <xdr:cNvPr id="879" name="直線コネクタ 878">
          <a:extLst>
            <a:ext uri="{FF2B5EF4-FFF2-40B4-BE49-F238E27FC236}">
              <a16:creationId xmlns:a16="http://schemas.microsoft.com/office/drawing/2014/main" id="{104FD224-EB92-48A7-B266-D74F51772725}"/>
            </a:ext>
          </a:extLst>
        </xdr:cNvPr>
        <xdr:cNvCxnSpPr/>
      </xdr:nvCxnSpPr>
      <xdr:spPr>
        <a:xfrm flipV="1">
          <a:off x="12814300" y="17118330"/>
          <a:ext cx="889000" cy="138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22877</xdr:rowOff>
    </xdr:from>
    <xdr:ext cx="405111" cy="259045"/>
    <xdr:sp macro="" textlink="">
      <xdr:nvSpPr>
        <xdr:cNvPr id="880" name="n_1aveValue【庁舎】&#10;有形固定資産減価償却率">
          <a:extLst>
            <a:ext uri="{FF2B5EF4-FFF2-40B4-BE49-F238E27FC236}">
              <a16:creationId xmlns:a16="http://schemas.microsoft.com/office/drawing/2014/main" id="{40F05917-72C6-4FDA-8F33-0622D7AC53E7}"/>
            </a:ext>
          </a:extLst>
        </xdr:cNvPr>
        <xdr:cNvSpPr txBox="1"/>
      </xdr:nvSpPr>
      <xdr:spPr>
        <a:xfrm>
          <a:off x="15266044"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165752</xdr:rowOff>
    </xdr:from>
    <xdr:ext cx="405111" cy="259045"/>
    <xdr:sp macro="" textlink="">
      <xdr:nvSpPr>
        <xdr:cNvPr id="881" name="n_2aveValue【庁舎】&#10;有形固定資産減価償却率">
          <a:extLst>
            <a:ext uri="{FF2B5EF4-FFF2-40B4-BE49-F238E27FC236}">
              <a16:creationId xmlns:a16="http://schemas.microsoft.com/office/drawing/2014/main" id="{CED94BC6-64D9-47D6-B36D-9E921C4B78AC}"/>
            </a:ext>
          </a:extLst>
        </xdr:cNvPr>
        <xdr:cNvSpPr txBox="1"/>
      </xdr:nvSpPr>
      <xdr:spPr>
        <a:xfrm>
          <a:off x="14389744"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2" name="n_3aveValue【庁舎】&#10;有形固定資産減価償却率">
          <a:extLst>
            <a:ext uri="{FF2B5EF4-FFF2-40B4-BE49-F238E27FC236}">
              <a16:creationId xmlns:a16="http://schemas.microsoft.com/office/drawing/2014/main" id="{EC7304A7-5B69-49B5-845A-EF282320DD06}"/>
            </a:ext>
          </a:extLst>
        </xdr:cNvPr>
        <xdr:cNvSpPr txBox="1"/>
      </xdr:nvSpPr>
      <xdr:spPr>
        <a:xfrm>
          <a:off x="13500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a:extLst>
            <a:ext uri="{FF2B5EF4-FFF2-40B4-BE49-F238E27FC236}">
              <a16:creationId xmlns:a16="http://schemas.microsoft.com/office/drawing/2014/main" id="{AF0F95C2-ECF6-4DDB-86AA-300499C55485}"/>
            </a:ext>
          </a:extLst>
        </xdr:cNvPr>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154957</xdr:rowOff>
    </xdr:from>
    <xdr:ext cx="405111" cy="259045"/>
    <xdr:sp macro="" textlink="">
      <xdr:nvSpPr>
        <xdr:cNvPr id="884" name="n_1mainValue【庁舎】&#10;有形固定資産減価償却率">
          <a:extLst>
            <a:ext uri="{FF2B5EF4-FFF2-40B4-BE49-F238E27FC236}">
              <a16:creationId xmlns:a16="http://schemas.microsoft.com/office/drawing/2014/main" id="{64B7CC7A-CE58-4F5D-B907-F9F244C80DE2}"/>
            </a:ext>
          </a:extLst>
        </xdr:cNvPr>
        <xdr:cNvSpPr txBox="1"/>
      </xdr:nvSpPr>
      <xdr:spPr>
        <a:xfrm>
          <a:off x="15266044" y="1695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95902</xdr:rowOff>
    </xdr:from>
    <xdr:ext cx="405111" cy="259045"/>
    <xdr:sp macro="" textlink="">
      <xdr:nvSpPr>
        <xdr:cNvPr id="885" name="n_2mainValue【庁舎】&#10;有形固定資産減価償却率">
          <a:extLst>
            <a:ext uri="{FF2B5EF4-FFF2-40B4-BE49-F238E27FC236}">
              <a16:creationId xmlns:a16="http://schemas.microsoft.com/office/drawing/2014/main" id="{5461F5E0-696F-4C7F-A8BA-3FCA7384A18F}"/>
            </a:ext>
          </a:extLst>
        </xdr:cNvPr>
        <xdr:cNvSpPr txBox="1"/>
      </xdr:nvSpPr>
      <xdr:spPr>
        <a:xfrm>
          <a:off x="14389744" y="1689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40657</xdr:rowOff>
    </xdr:from>
    <xdr:ext cx="405111" cy="259045"/>
    <xdr:sp macro="" textlink="">
      <xdr:nvSpPr>
        <xdr:cNvPr id="886" name="n_3mainValue【庁舎】&#10;有形固定資産減価償却率">
          <a:extLst>
            <a:ext uri="{FF2B5EF4-FFF2-40B4-BE49-F238E27FC236}">
              <a16:creationId xmlns:a16="http://schemas.microsoft.com/office/drawing/2014/main" id="{411C0B71-CA7D-4223-9BE8-C3BBF63B4BF6}"/>
            </a:ext>
          </a:extLst>
        </xdr:cNvPr>
        <xdr:cNvSpPr txBox="1"/>
      </xdr:nvSpPr>
      <xdr:spPr>
        <a:xfrm>
          <a:off x="13500744" y="1684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28591</xdr:rowOff>
    </xdr:from>
    <xdr:ext cx="405111" cy="259045"/>
    <xdr:sp macro="" textlink="">
      <xdr:nvSpPr>
        <xdr:cNvPr id="887" name="n_4mainValue【庁舎】&#10;有形固定資産減価償却率">
          <a:extLst>
            <a:ext uri="{FF2B5EF4-FFF2-40B4-BE49-F238E27FC236}">
              <a16:creationId xmlns:a16="http://schemas.microsoft.com/office/drawing/2014/main" id="{1F0E13CE-887A-44C0-B376-7915EECDB7B5}"/>
            </a:ext>
          </a:extLst>
        </xdr:cNvPr>
        <xdr:cNvSpPr txBox="1"/>
      </xdr:nvSpPr>
      <xdr:spPr>
        <a:xfrm>
          <a:off x="12611744" y="185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8DF86F9F-87A5-4F5C-88DA-F8F003FD4BF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5666437C-532D-412A-9362-E6CC809476F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879F28B1-4D30-4110-99CB-B5ADCC42BA5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192FE172-C0DE-4AF6-8080-4141CCE6AB2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F2A01DB1-059F-4C9A-98CB-6FBCF3B29EF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0A9C5AB7-C2C7-41F4-B895-F85C4374870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D5296AF5-CCDF-4E75-93D9-2A9D139A565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2E6FB0ED-C767-4A41-AFE2-5D72D768D3A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2F638D72-F96E-4870-A3D3-F055E424612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9953ACF5-9474-43BE-88DB-257D57C8488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04EF4C4F-09F2-49FB-8CD1-90F47411BF6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AED40889-7D2C-4BC0-8426-EDD6C797CBF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B74DC00F-9789-42E1-BC0C-4343A93C233A}"/>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5932917B-AD3E-4DB3-9983-420A0DEA736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EE87C8B9-2805-409B-BA30-03131E1C23A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D3272D28-C741-4432-AC19-38707B3F8ACA}"/>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BFEFCE5B-4DFA-489E-8831-918D92BC11C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A88B9F0F-1B1A-47AD-97B5-E4ACB4085E79}"/>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09072C81-F9DA-4A31-87B9-10BDD6EA76E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B00944B7-A325-4893-8580-16420366DB9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5C4A62AF-36AE-47E6-8FAF-0E4C8A2AB0B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606FCFE4-E1C3-4F33-A346-05FC27538F52}"/>
            </a:ext>
          </a:extLst>
        </xdr:cNvPr>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71B2AF18-0C92-48C5-BCD0-F9F4429117ED}"/>
            </a:ext>
          </a:extLst>
        </xdr:cNvPr>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FDBA7F19-DFDA-4CF9-9535-9477A265BB0C}"/>
            </a:ext>
          </a:extLst>
        </xdr:cNvPr>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4766D4EB-C2B4-4E01-8ACE-3AF3DA494DC6}"/>
            </a:ext>
          </a:extLst>
        </xdr:cNvPr>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CEAF8F0D-035E-4531-B91E-04D1F4E3931A}"/>
            </a:ext>
          </a:extLst>
        </xdr:cNvPr>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4" name="【庁舎】&#10;一人当たり面積平均値テキスト">
          <a:extLst>
            <a:ext uri="{FF2B5EF4-FFF2-40B4-BE49-F238E27FC236}">
              <a16:creationId xmlns:a16="http://schemas.microsoft.com/office/drawing/2014/main" id="{96FBCF5F-2460-4767-995C-8C071B4B1A1B}"/>
            </a:ext>
          </a:extLst>
        </xdr:cNvPr>
        <xdr:cNvSpPr txBox="1"/>
      </xdr:nvSpPr>
      <xdr:spPr>
        <a:xfrm>
          <a:off x="221996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7354B4EF-94EE-4B9F-99C7-ED2A654F1F38}"/>
            </a:ext>
          </a:extLst>
        </xdr:cNvPr>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B18749A9-50B5-4D4B-93A9-9F0D99092D68}"/>
            </a:ext>
          </a:extLst>
        </xdr:cNvPr>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5AF23FF7-5DB5-4E7F-A6D0-5A25124A05EA}"/>
            </a:ext>
          </a:extLst>
        </xdr:cNvPr>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A29562F9-821F-4A26-A3D3-1E50D6CB2BCA}"/>
            </a:ext>
          </a:extLst>
        </xdr:cNvPr>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0662DD10-E4DB-4155-A4F2-70D8925DEF85}"/>
            </a:ext>
          </a:extLst>
        </xdr:cNvPr>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C6055BF4-422A-4C34-834D-267A560300A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CE285DC6-5731-4630-867F-1B6B8CD2759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8EC105EF-CC0E-4B3A-941A-5BB89532256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DAC19340-66CC-49D1-A88C-4826DE55FD6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A2469A41-826F-48C5-8856-39B852280EA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11685</xdr:rowOff>
    </xdr:from>
    <xdr:to>
      <xdr:col>116</xdr:col>
      <xdr:colOff>114300</xdr:colOff>
      <xdr:row>104</xdr:row>
      <xdr:rowOff>113285</xdr:rowOff>
    </xdr:to>
    <xdr:sp macro="" textlink="">
      <xdr:nvSpPr>
        <xdr:cNvPr id="925" name="楕円 924">
          <a:extLst>
            <a:ext uri="{FF2B5EF4-FFF2-40B4-BE49-F238E27FC236}">
              <a16:creationId xmlns:a16="http://schemas.microsoft.com/office/drawing/2014/main" id="{3ACC7549-C89D-48FB-8244-EC544B3EFEE7}"/>
            </a:ext>
          </a:extLst>
        </xdr:cNvPr>
        <xdr:cNvSpPr/>
      </xdr:nvSpPr>
      <xdr:spPr>
        <a:xfrm>
          <a:off x="221107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34562</xdr:rowOff>
    </xdr:from>
    <xdr:ext cx="469744" cy="259045"/>
    <xdr:sp macro="" textlink="">
      <xdr:nvSpPr>
        <xdr:cNvPr id="926" name="【庁舎】&#10;一人当たり面積該当値テキスト">
          <a:extLst>
            <a:ext uri="{FF2B5EF4-FFF2-40B4-BE49-F238E27FC236}">
              <a16:creationId xmlns:a16="http://schemas.microsoft.com/office/drawing/2014/main" id="{0C0B6C14-CEEF-4D30-8B6D-DF9182BDC33D}"/>
            </a:ext>
          </a:extLst>
        </xdr:cNvPr>
        <xdr:cNvSpPr txBox="1"/>
      </xdr:nvSpPr>
      <xdr:spPr>
        <a:xfrm>
          <a:off x="22199600" y="1769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11685</xdr:rowOff>
    </xdr:from>
    <xdr:to>
      <xdr:col>112</xdr:col>
      <xdr:colOff>38100</xdr:colOff>
      <xdr:row>104</xdr:row>
      <xdr:rowOff>113285</xdr:rowOff>
    </xdr:to>
    <xdr:sp macro="" textlink="">
      <xdr:nvSpPr>
        <xdr:cNvPr id="927" name="楕円 926">
          <a:extLst>
            <a:ext uri="{FF2B5EF4-FFF2-40B4-BE49-F238E27FC236}">
              <a16:creationId xmlns:a16="http://schemas.microsoft.com/office/drawing/2014/main" id="{2F36D07F-C0C1-4DCC-862E-2CF2AF67399D}"/>
            </a:ext>
          </a:extLst>
        </xdr:cNvPr>
        <xdr:cNvSpPr/>
      </xdr:nvSpPr>
      <xdr:spPr>
        <a:xfrm>
          <a:off x="212725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62485</xdr:rowOff>
    </xdr:from>
    <xdr:to>
      <xdr:col>116</xdr:col>
      <xdr:colOff>63500</xdr:colOff>
      <xdr:row>104</xdr:row>
      <xdr:rowOff>62485</xdr:rowOff>
    </xdr:to>
    <xdr:cxnSp macro="">
      <xdr:nvCxnSpPr>
        <xdr:cNvPr id="928" name="直線コネクタ 927">
          <a:extLst>
            <a:ext uri="{FF2B5EF4-FFF2-40B4-BE49-F238E27FC236}">
              <a16:creationId xmlns:a16="http://schemas.microsoft.com/office/drawing/2014/main" id="{FFB3EB9F-A8AE-41BD-BCC1-8673C6CFF6D2}"/>
            </a:ext>
          </a:extLst>
        </xdr:cNvPr>
        <xdr:cNvCxnSpPr/>
      </xdr:nvCxnSpPr>
      <xdr:spPr>
        <a:xfrm>
          <a:off x="21323300" y="17893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16256</xdr:rowOff>
    </xdr:from>
    <xdr:to>
      <xdr:col>107</xdr:col>
      <xdr:colOff>101600</xdr:colOff>
      <xdr:row>104</xdr:row>
      <xdr:rowOff>117856</xdr:rowOff>
    </xdr:to>
    <xdr:sp macro="" textlink="">
      <xdr:nvSpPr>
        <xdr:cNvPr id="929" name="楕円 928">
          <a:extLst>
            <a:ext uri="{FF2B5EF4-FFF2-40B4-BE49-F238E27FC236}">
              <a16:creationId xmlns:a16="http://schemas.microsoft.com/office/drawing/2014/main" id="{8D183295-4023-4047-B02B-DE720850DE4D}"/>
            </a:ext>
          </a:extLst>
        </xdr:cNvPr>
        <xdr:cNvSpPr/>
      </xdr:nvSpPr>
      <xdr:spPr>
        <a:xfrm>
          <a:off x="203835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62485</xdr:rowOff>
    </xdr:from>
    <xdr:to>
      <xdr:col>111</xdr:col>
      <xdr:colOff>177800</xdr:colOff>
      <xdr:row>104</xdr:row>
      <xdr:rowOff>67056</xdr:rowOff>
    </xdr:to>
    <xdr:cxnSp macro="">
      <xdr:nvCxnSpPr>
        <xdr:cNvPr id="930" name="直線コネクタ 929">
          <a:extLst>
            <a:ext uri="{FF2B5EF4-FFF2-40B4-BE49-F238E27FC236}">
              <a16:creationId xmlns:a16="http://schemas.microsoft.com/office/drawing/2014/main" id="{DF74AB5A-0916-445E-90D7-C17AEB0C688E}"/>
            </a:ext>
          </a:extLst>
        </xdr:cNvPr>
        <xdr:cNvCxnSpPr/>
      </xdr:nvCxnSpPr>
      <xdr:spPr>
        <a:xfrm flipV="1">
          <a:off x="20434300" y="178932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931" name="楕円 930">
          <a:extLst>
            <a:ext uri="{FF2B5EF4-FFF2-40B4-BE49-F238E27FC236}">
              <a16:creationId xmlns:a16="http://schemas.microsoft.com/office/drawing/2014/main" id="{91368CBE-58AE-4D1E-980D-D3EBCC80609F}"/>
            </a:ext>
          </a:extLst>
        </xdr:cNvPr>
        <xdr:cNvSpPr/>
      </xdr:nvSpPr>
      <xdr:spPr>
        <a:xfrm>
          <a:off x="19494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67056</xdr:rowOff>
    </xdr:from>
    <xdr:to>
      <xdr:col>107</xdr:col>
      <xdr:colOff>50800</xdr:colOff>
      <xdr:row>106</xdr:row>
      <xdr:rowOff>117348</xdr:rowOff>
    </xdr:to>
    <xdr:cxnSp macro="">
      <xdr:nvCxnSpPr>
        <xdr:cNvPr id="932" name="直線コネクタ 931">
          <a:extLst>
            <a:ext uri="{FF2B5EF4-FFF2-40B4-BE49-F238E27FC236}">
              <a16:creationId xmlns:a16="http://schemas.microsoft.com/office/drawing/2014/main" id="{099302D3-F68D-42F1-8530-F81344C01CBF}"/>
            </a:ext>
          </a:extLst>
        </xdr:cNvPr>
        <xdr:cNvCxnSpPr/>
      </xdr:nvCxnSpPr>
      <xdr:spPr>
        <a:xfrm flipV="1">
          <a:off x="19545300" y="17897856"/>
          <a:ext cx="8890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66548</xdr:rowOff>
    </xdr:from>
    <xdr:to>
      <xdr:col>98</xdr:col>
      <xdr:colOff>38100</xdr:colOff>
      <xdr:row>106</xdr:row>
      <xdr:rowOff>168148</xdr:rowOff>
    </xdr:to>
    <xdr:sp macro="" textlink="">
      <xdr:nvSpPr>
        <xdr:cNvPr id="933" name="楕円 932">
          <a:extLst>
            <a:ext uri="{FF2B5EF4-FFF2-40B4-BE49-F238E27FC236}">
              <a16:creationId xmlns:a16="http://schemas.microsoft.com/office/drawing/2014/main" id="{4C837A6D-DA97-40D6-BE1A-6B8276E945FC}"/>
            </a:ext>
          </a:extLst>
        </xdr:cNvPr>
        <xdr:cNvSpPr/>
      </xdr:nvSpPr>
      <xdr:spPr>
        <a:xfrm>
          <a:off x="18605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117348</xdr:rowOff>
    </xdr:from>
    <xdr:to>
      <xdr:col>102</xdr:col>
      <xdr:colOff>114300</xdr:colOff>
      <xdr:row>106</xdr:row>
      <xdr:rowOff>117348</xdr:rowOff>
    </xdr:to>
    <xdr:cxnSp macro="">
      <xdr:nvCxnSpPr>
        <xdr:cNvPr id="934" name="直線コネクタ 933">
          <a:extLst>
            <a:ext uri="{FF2B5EF4-FFF2-40B4-BE49-F238E27FC236}">
              <a16:creationId xmlns:a16="http://schemas.microsoft.com/office/drawing/2014/main" id="{BB7E4A3C-BCA8-4DDA-AB73-133AD9D128FE}"/>
            </a:ext>
          </a:extLst>
        </xdr:cNvPr>
        <xdr:cNvCxnSpPr/>
      </xdr:nvCxnSpPr>
      <xdr:spPr>
        <a:xfrm>
          <a:off x="18656300" y="1829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5" name="n_1aveValue【庁舎】&#10;一人当たり面積">
          <a:extLst>
            <a:ext uri="{FF2B5EF4-FFF2-40B4-BE49-F238E27FC236}">
              <a16:creationId xmlns:a16="http://schemas.microsoft.com/office/drawing/2014/main" id="{42DDB629-1066-4975-B33D-1AFE9C9FE825}"/>
            </a:ext>
          </a:extLst>
        </xdr:cNvPr>
        <xdr:cNvSpPr txBox="1"/>
      </xdr:nvSpPr>
      <xdr:spPr>
        <a:xfrm>
          <a:off x="21075727"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936" name="n_2aveValue【庁舎】&#10;一人当たり面積">
          <a:extLst>
            <a:ext uri="{FF2B5EF4-FFF2-40B4-BE49-F238E27FC236}">
              <a16:creationId xmlns:a16="http://schemas.microsoft.com/office/drawing/2014/main" id="{71F9137B-F5C8-42AD-863C-563407BA3F1C}"/>
            </a:ext>
          </a:extLst>
        </xdr:cNvPr>
        <xdr:cNvSpPr txBox="1"/>
      </xdr:nvSpPr>
      <xdr:spPr>
        <a:xfrm>
          <a:off x="201994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7" name="n_3aveValue【庁舎】&#10;一人当たり面積">
          <a:extLst>
            <a:ext uri="{FF2B5EF4-FFF2-40B4-BE49-F238E27FC236}">
              <a16:creationId xmlns:a16="http://schemas.microsoft.com/office/drawing/2014/main" id="{64647873-DDE1-4114-984E-EC7727EC275B}"/>
            </a:ext>
          </a:extLst>
        </xdr:cNvPr>
        <xdr:cNvSpPr txBox="1"/>
      </xdr:nvSpPr>
      <xdr:spPr>
        <a:xfrm>
          <a:off x="19310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8" name="n_4aveValue【庁舎】&#10;一人当たり面積">
          <a:extLst>
            <a:ext uri="{FF2B5EF4-FFF2-40B4-BE49-F238E27FC236}">
              <a16:creationId xmlns:a16="http://schemas.microsoft.com/office/drawing/2014/main" id="{913815D4-C9D8-4FCE-BD90-8D255C81239F}"/>
            </a:ext>
          </a:extLst>
        </xdr:cNvPr>
        <xdr:cNvSpPr txBox="1"/>
      </xdr:nvSpPr>
      <xdr:spPr>
        <a:xfrm>
          <a:off x="18421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129812</xdr:rowOff>
    </xdr:from>
    <xdr:ext cx="469744" cy="259045"/>
    <xdr:sp macro="" textlink="">
      <xdr:nvSpPr>
        <xdr:cNvPr id="939" name="n_1mainValue【庁舎】&#10;一人当たり面積">
          <a:extLst>
            <a:ext uri="{FF2B5EF4-FFF2-40B4-BE49-F238E27FC236}">
              <a16:creationId xmlns:a16="http://schemas.microsoft.com/office/drawing/2014/main" id="{7522F2AF-99B4-49A0-999D-6C114001F88C}"/>
            </a:ext>
          </a:extLst>
        </xdr:cNvPr>
        <xdr:cNvSpPr txBox="1"/>
      </xdr:nvSpPr>
      <xdr:spPr>
        <a:xfrm>
          <a:off x="21075727" y="1761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134383</xdr:rowOff>
    </xdr:from>
    <xdr:ext cx="469744" cy="259045"/>
    <xdr:sp macro="" textlink="">
      <xdr:nvSpPr>
        <xdr:cNvPr id="940" name="n_2mainValue【庁舎】&#10;一人当たり面積">
          <a:extLst>
            <a:ext uri="{FF2B5EF4-FFF2-40B4-BE49-F238E27FC236}">
              <a16:creationId xmlns:a16="http://schemas.microsoft.com/office/drawing/2014/main" id="{2E7EB236-198C-409B-9DBC-9F7B0FA54034}"/>
            </a:ext>
          </a:extLst>
        </xdr:cNvPr>
        <xdr:cNvSpPr txBox="1"/>
      </xdr:nvSpPr>
      <xdr:spPr>
        <a:xfrm>
          <a:off x="20199427" y="1762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941" name="n_3mainValue【庁舎】&#10;一人当たり面積">
          <a:extLst>
            <a:ext uri="{FF2B5EF4-FFF2-40B4-BE49-F238E27FC236}">
              <a16:creationId xmlns:a16="http://schemas.microsoft.com/office/drawing/2014/main" id="{17301A73-289E-467B-A3A5-BB08D39C1611}"/>
            </a:ext>
          </a:extLst>
        </xdr:cNvPr>
        <xdr:cNvSpPr txBox="1"/>
      </xdr:nvSpPr>
      <xdr:spPr>
        <a:xfrm>
          <a:off x="19310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159275</xdr:rowOff>
    </xdr:from>
    <xdr:ext cx="469744" cy="259045"/>
    <xdr:sp macro="" textlink="">
      <xdr:nvSpPr>
        <xdr:cNvPr id="942" name="n_4mainValue【庁舎】&#10;一人当たり面積">
          <a:extLst>
            <a:ext uri="{FF2B5EF4-FFF2-40B4-BE49-F238E27FC236}">
              <a16:creationId xmlns:a16="http://schemas.microsoft.com/office/drawing/2014/main" id="{0653D3FC-B056-43E6-94F2-01CC5707275C}"/>
            </a:ext>
          </a:extLst>
        </xdr:cNvPr>
        <xdr:cNvSpPr txBox="1"/>
      </xdr:nvSpPr>
      <xdr:spPr>
        <a:xfrm>
          <a:off x="18421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5A4A184E-C168-47A8-9824-9DA72884CE6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DFC9CE5F-BBC8-4189-B8F9-3D36D42C1CE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8AD4B7A5-6FD2-4A53-9ADC-442967E8A2F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類似団体と比較して特に有形固定資産減価償却率が高くなっている施設は、市民会館であり、類似団体内平均値を特に下回っているものは、庁舎、図書館である。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市民会館については、昭和４０～５０年代に主要な建物が建設されており、有形固定資産減価償却率が高くなっている。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庁舎及び図書館の有形固定資産減価償却率については、新庁舎の整備、ぎふメディアコスモスの建設などにより、類似団体平均値を大きく下回っている。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また、福祉施設においては、令和５年度の第二・第三ワークス恵光附属棟の建設により有形固定資産減価償却率が大きく減少した。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400,937
389,914
203.60
189,505,205
181,350,993
7,483,992
90,150,909
144,932,206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年度は臨時財政対策債償還基金費の増により、分母となる財政需要額が増加したため、前年度と比べ減少している。</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税収は、給与所得や法人収益の増などにより増加を見込むものの、さらなる税源を確保するために、引き続き、教育・子育て環境、地域資源を活用した観光振興、企業立地の促進等、様々な施策を推進し、定住・交流人口の増加、地域経済の回復と産業の活性化を図ることで、将来にわたり持続可能な都市運営を支える財政基盤を確立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93435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884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41728</xdr:rowOff>
    </xdr:from>
    <xdr:to>
      <xdr:col>19</xdr:col>
      <xdr:colOff>133350</xdr:colOff>
      <xdr:row>41</xdr:row>
      <xdr:rowOff>58965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7257</xdr:rowOff>
    </xdr:from>
    <xdr:to>
      <xdr:col>15</xdr:col>
      <xdr:colOff>82550</xdr:colOff>
      <xdr:row>41</xdr:row>
      <xdr:rowOff>41728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367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7257</xdr:rowOff>
    </xdr:from>
    <xdr:to>
      <xdr:col>11</xdr:col>
      <xdr:colOff>31750</xdr:colOff>
      <xdr:row>41</xdr:row>
      <xdr:rowOff>7257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3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162378</xdr:rowOff>
    </xdr:from>
    <xdr:to>
      <xdr:col>15</xdr:col>
      <xdr:colOff>133350</xdr:colOff>
      <xdr:row>41</xdr:row>
      <xdr:rowOff>92528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127907</xdr:rowOff>
    </xdr:from>
    <xdr:to>
      <xdr:col>11</xdr:col>
      <xdr:colOff>82550</xdr:colOff>
      <xdr:row>41</xdr:row>
      <xdr:rowOff>58057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68234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継続的な行財政改革により、普通債（臨時財政対策債等を除く地方債）残高の縮減や職員定数の削減など、義務的経費の縮減に努めてきたが、近年は類似団体平均を上回っている。</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年度は、経常経費充当一般財源では主に</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私立保育所等運営費交付金や医療費助成などの扶助費が増加したため</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95.6</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％と対前年比で</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ポイント上昇した。</a:t>
          </a:r>
          <a:endParaRPr lang="ja-JP" altLang="ja-JP" sz="1250">
            <a:effectLst/>
            <a:latin typeface="ＭＳ ゴシック" panose="020B0609070205080204" pitchFamily="49" charset="-128"/>
            <a:ea typeface="ＭＳ ゴシック" panose="020B0609070205080204" pitchFamily="49" charset="-128"/>
          </a:endParaRPr>
        </a:p>
        <a:p>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物価高騰や社会保障関係経費、</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上昇が見込まれることから、</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さらなる</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行財政改革を徹底し、義務的経費の縮減に努めていく。</a:t>
          </a:r>
          <a:endParaRPr lang="ja-JP" altLang="ja-JP" sz="125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99568</xdr:rowOff>
    </xdr:from>
    <xdr:to>
      <xdr:col>23</xdr:col>
      <xdr:colOff>133350</xdr:colOff>
      <xdr:row>65</xdr:row>
      <xdr:rowOff>162306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43818"/>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29718</xdr:rowOff>
    </xdr:from>
    <xdr:to>
      <xdr:col>19</xdr:col>
      <xdr:colOff>133350</xdr:colOff>
      <xdr:row>65</xdr:row>
      <xdr:rowOff>99568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0251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29718</xdr:rowOff>
    </xdr:from>
    <xdr:to>
      <xdr:col>15</xdr:col>
      <xdr:colOff>82550</xdr:colOff>
      <xdr:row>65</xdr:row>
      <xdr:rowOff>147828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02518"/>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147828</xdr:rowOff>
    </xdr:from>
    <xdr:to>
      <xdr:col>11</xdr:col>
      <xdr:colOff>31750</xdr:colOff>
      <xdr:row>65</xdr:row>
      <xdr:rowOff>157480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29207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111506</xdr:rowOff>
    </xdr:from>
    <xdr:to>
      <xdr:col>23</xdr:col>
      <xdr:colOff>184150</xdr:colOff>
      <xdr:row>66</xdr:row>
      <xdr:rowOff>41656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83583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2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48768</xdr:rowOff>
    </xdr:from>
    <xdr:to>
      <xdr:col>19</xdr:col>
      <xdr:colOff>184150</xdr:colOff>
      <xdr:row>65</xdr:row>
      <xdr:rowOff>150368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135145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7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150368</xdr:rowOff>
    </xdr:from>
    <xdr:to>
      <xdr:col>15</xdr:col>
      <xdr:colOff>133350</xdr:colOff>
      <xdr:row>64</xdr:row>
      <xdr:rowOff>80518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65295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97028</xdr:rowOff>
    </xdr:from>
    <xdr:to>
      <xdr:col>11</xdr:col>
      <xdr:colOff>82550</xdr:colOff>
      <xdr:row>66</xdr:row>
      <xdr:rowOff>27178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11955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[143,456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保育所をはじめ、大学（短大・薬大）、高等学校や障がい者施設など多くの施設を直営で運営していることや消防広域化に伴う身分統一などの要因により、類似団体平均を上回って推移している。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新型コロナウイルス感染症対策関連経費やシステム関係経費の減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などにより、対前年度比で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101245</xdr:rowOff>
    </xdr:from>
    <xdr:to>
      <xdr:col>23</xdr:col>
      <xdr:colOff>133350</xdr:colOff>
      <xdr:row>86</xdr:row>
      <xdr:rowOff>11897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674495"/>
          <a:ext cx="838200" cy="8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9390</xdr:rowOff>
    </xdr:from>
    <xdr:to>
      <xdr:col>19</xdr:col>
      <xdr:colOff>133350</xdr:colOff>
      <xdr:row>86</xdr:row>
      <xdr:rowOff>11897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82640"/>
          <a:ext cx="889000" cy="17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145858</xdr:rowOff>
    </xdr:from>
    <xdr:to>
      <xdr:col>15</xdr:col>
      <xdr:colOff>82550</xdr:colOff>
      <xdr:row>85</xdr:row>
      <xdr:rowOff>9390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76208"/>
          <a:ext cx="889000" cy="20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150730</xdr:rowOff>
    </xdr:from>
    <xdr:to>
      <xdr:col>11</xdr:col>
      <xdr:colOff>31750</xdr:colOff>
      <xdr:row>83</xdr:row>
      <xdr:rowOff>145858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09630"/>
          <a:ext cx="889000" cy="16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50445</xdr:rowOff>
    </xdr:from>
    <xdr:to>
      <xdr:col>23</xdr:col>
      <xdr:colOff>184150</xdr:colOff>
      <xdr:row>85</xdr:row>
      <xdr:rowOff>152045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2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22522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9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132547</xdr:rowOff>
    </xdr:from>
    <xdr:to>
      <xdr:col>19</xdr:col>
      <xdr:colOff>184150</xdr:colOff>
      <xdr:row>86</xdr:row>
      <xdr:rowOff>62697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70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47474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792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130040</xdr:rowOff>
    </xdr:from>
    <xdr:to>
      <xdr:col>15</xdr:col>
      <xdr:colOff>133350</xdr:colOff>
      <xdr:row>85</xdr:row>
      <xdr:rowOff>60190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44967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6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95058</xdr:rowOff>
    </xdr:from>
    <xdr:to>
      <xdr:col>11</xdr:col>
      <xdr:colOff>82550</xdr:colOff>
      <xdr:row>84</xdr:row>
      <xdr:rowOff>25208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2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9985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1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99930</xdr:rowOff>
    </xdr:from>
    <xdr:to>
      <xdr:col>7</xdr:col>
      <xdr:colOff>31750</xdr:colOff>
      <xdr:row>83</xdr:row>
      <xdr:rowOff>30080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5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14857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4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人事院勧告に準じ、高年齢層の昇給抑制を行うとともに、昇給制度も大きく見直し、平成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年に給与の総合的見直しを完全実施した。</a:t>
          </a:r>
        </a:p>
        <a:p>
          <a:r>
            <a:rPr kumimoji="1" lang="ja-JP" altLang="en-US" sz="1300">
              <a:latin typeface="ＭＳ Ｐゴシック" panose="020B0600070205080204" pitchFamily="50" charset="-128"/>
              <a:ea typeface="ＭＳ Ｐゴシック" panose="020B0600070205080204" pitchFamily="50" charset="-128"/>
            </a:rPr>
            <a:t>また、高年齢層のラスパイレス指数が高いことを踏まえ、格差を是正するために、平成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年度から若年層の昇格前倒し及び高年齢層の昇給抑制を実施している。令和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年度については職員構成の変動により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ポイント増加したものの、今後も引続き給与の適正化に努めていく。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85</xdr:row>
      <xdr:rowOff>165805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122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86</xdr:row>
      <xdr:rowOff>141816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12245"/>
          <a:ext cx="8890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115005</xdr:rowOff>
    </xdr:from>
    <xdr:to>
      <xdr:col>72</xdr:col>
      <xdr:colOff>203200</xdr:colOff>
      <xdr:row>86</xdr:row>
      <xdr:rowOff>141816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597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115005</xdr:rowOff>
    </xdr:from>
    <xdr:to>
      <xdr:col>68</xdr:col>
      <xdr:colOff>152400</xdr:colOff>
      <xdr:row>86</xdr:row>
      <xdr:rowOff>141816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597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87082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6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64205</xdr:rowOff>
    </xdr:from>
    <xdr:to>
      <xdr:col>68</xdr:col>
      <xdr:colOff>203200</xdr:colOff>
      <xdr:row>86</xdr:row>
      <xdr:rowOff>165805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類似団体平均を上回っている主な要因としては、保育所をはじめ、大学（短大・薬大）、高等学校や障がい者施設などを直営で運営していることによるものである。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職員定数については、民営化、委託化の推進などにより、ピーク時（昭和</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4,999</a:t>
          </a:r>
          <a:r>
            <a:rPr kumimoji="1" lang="ja-JP" altLang="en-US" sz="1300">
              <a:latin typeface="ＭＳ Ｐゴシック" panose="020B0600070205080204" pitchFamily="50" charset="-128"/>
              <a:ea typeface="ＭＳ Ｐゴシック" panose="020B0600070205080204" pitchFamily="50" charset="-128"/>
            </a:rPr>
            <a:t>人）と比較して、令和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4,319</a:t>
          </a:r>
          <a:r>
            <a:rPr kumimoji="1" lang="ja-JP" altLang="en-US" sz="1300">
              <a:latin typeface="ＭＳ Ｐゴシック" panose="020B0600070205080204" pitchFamily="50" charset="-128"/>
              <a:ea typeface="ＭＳ Ｐゴシック" panose="020B0600070205080204" pitchFamily="50" charset="-128"/>
            </a:rPr>
            <a:t>人と、約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％削減するなど効率化を進めており、今後もさらなる行財政改革の取り組みにより、人件費の抑制に努めていく。</a:t>
          </a:r>
        </a:p>
        <a:p>
          <a:r>
            <a:rPr kumimoji="1" lang="ja-JP" altLang="en-US" sz="1300">
              <a:latin typeface="ＭＳ Ｐゴシック" panose="020B0600070205080204" pitchFamily="50" charset="-128"/>
              <a:ea typeface="ＭＳ Ｐゴシック" panose="020B0600070205080204" pitchFamily="50" charset="-128"/>
            </a:rPr>
            <a:t>（職員定数は令和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62019</xdr:rowOff>
    </xdr:from>
    <xdr:to>
      <xdr:col>81</xdr:col>
      <xdr:colOff>44450</xdr:colOff>
      <xdr:row>63</xdr:row>
      <xdr:rowOff>78105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63369"/>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41910</xdr:rowOff>
    </xdr:from>
    <xdr:to>
      <xdr:col>77</xdr:col>
      <xdr:colOff>44450</xdr:colOff>
      <xdr:row>63</xdr:row>
      <xdr:rowOff>62019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84326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17780</xdr:rowOff>
    </xdr:from>
    <xdr:to>
      <xdr:col>72</xdr:col>
      <xdr:colOff>203200</xdr:colOff>
      <xdr:row>63</xdr:row>
      <xdr:rowOff>41910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1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157056</xdr:rowOff>
    </xdr:from>
    <xdr:to>
      <xdr:col>68</xdr:col>
      <xdr:colOff>152400</xdr:colOff>
      <xdr:row>63</xdr:row>
      <xdr:rowOff>17780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869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27305</xdr:rowOff>
    </xdr:from>
    <xdr:to>
      <xdr:col>81</xdr:col>
      <xdr:colOff>95250</xdr:colOff>
      <xdr:row>63</xdr:row>
      <xdr:rowOff>128905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170832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0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11219</xdr:rowOff>
    </xdr:from>
    <xdr:to>
      <xdr:col>77</xdr:col>
      <xdr:colOff>95250</xdr:colOff>
      <xdr:row>63</xdr:row>
      <xdr:rowOff>112819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97596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98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162560</xdr:rowOff>
    </xdr:from>
    <xdr:to>
      <xdr:col>73</xdr:col>
      <xdr:colOff>44450</xdr:colOff>
      <xdr:row>63</xdr:row>
      <xdr:rowOff>92710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77487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138430</xdr:rowOff>
    </xdr:from>
    <xdr:to>
      <xdr:col>68</xdr:col>
      <xdr:colOff>203200</xdr:colOff>
      <xdr:row>63</xdr:row>
      <xdr:rowOff>68580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53357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106256</xdr:rowOff>
    </xdr:from>
    <xdr:to>
      <xdr:col>64</xdr:col>
      <xdr:colOff>152400</xdr:colOff>
      <xdr:row>63</xdr:row>
      <xdr:rowOff>36406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21183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かねてより市債残高の抑制に意を用いてきたことと、利率の高い地方債の償還が終了してきていることから、類似団体平均を下回る状況が続いている。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公営企業債の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元利償還金が減したこと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による繰入金の減少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などから、対前年度比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ポイント低下し、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今後も岐阜市行財政改革プランに定める実質公債費比率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％未満の水準を堅持すべく適正な市債管理に努める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39</xdr:row>
      <xdr:rowOff>129540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8391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40</xdr:row>
      <xdr:rowOff>6350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160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54610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643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86783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126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63094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年度も、前年度に続き「－」となり、類似団体平均を大きく下回っている。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近年は、地方債の償還が進み将来負担額が減少したことや薬科大学整備のため、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基金に積立を行うなど、充当可能財源が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引き続き、薬科大学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新キャンパス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整備事業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や鉄道高架事業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などの大規模な財政需要に備えた基金の積立等により充当可能財源の確保に努め、今後も計画的な財政運営に努めていく。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400,937
389,914
203.60
189,505,205
181,350,993
7,483,992
90,150,909
144,932,206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主な要因としては、保育所をはじめ、大学（短大・薬大）、高等学校や障がい者施設などを直営で運営していることによるものである。職員定数については、民営化、委託化の推進などにより、ピーク時（昭和</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4,999</a:t>
          </a:r>
          <a:r>
            <a:rPr kumimoji="1" lang="ja-JP" altLang="en-US" sz="1300">
              <a:latin typeface="ＭＳ Ｐゴシック" panose="020B0600070205080204" pitchFamily="50" charset="-128"/>
              <a:ea typeface="ＭＳ Ｐゴシック" panose="020B0600070205080204" pitchFamily="50" charset="-128"/>
            </a:rPr>
            <a:t>人）と比較して、令和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4,320</a:t>
          </a:r>
          <a:r>
            <a:rPr kumimoji="1" lang="ja-JP" altLang="en-US" sz="1300">
              <a:latin typeface="ＭＳ Ｐゴシック" panose="020B0600070205080204" pitchFamily="50" charset="-128"/>
              <a:ea typeface="ＭＳ Ｐゴシック" panose="020B0600070205080204" pitchFamily="50" charset="-128"/>
            </a:rPr>
            <a:t>人と、約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％削減するなど効率化を進めており、今後もさらなる行財政改革の取り組みにより、人件費の抑制に努めていく。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37</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97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36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38</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363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50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118110</xdr:rowOff>
    </xdr:from>
    <xdr:to>
      <xdr:col>20</xdr:col>
      <xdr:colOff>38100</xdr:colOff>
      <xdr:row>38</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33037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60960</xdr:rowOff>
    </xdr:from>
    <xdr:to>
      <xdr:col>11</xdr:col>
      <xdr:colOff>60325</xdr:colOff>
      <xdr:row>38</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岐阜市行財政改革プランに基づき、各種業務の委託化などを推進しており、人件費から物件費へのシフトが進んでいる。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年度は光熱費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やシステム関係経費の減などにより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保育所等の民営化や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機器の活用などにより、組織・業務のスリム化、効率化に向けた取り組みを推進していく。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213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153670</xdr:rowOff>
    </xdr:from>
    <xdr:to>
      <xdr:col>78</xdr:col>
      <xdr:colOff>69850</xdr:colOff>
      <xdr:row>19</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683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153670</xdr:rowOff>
    </xdr:from>
    <xdr:to>
      <xdr:col>73</xdr:col>
      <xdr:colOff>180975</xdr:colOff>
      <xdr:row>18</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68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18</xdr:row>
      <xdr:rowOff>73660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36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121920</xdr:rowOff>
    </xdr:from>
    <xdr:to>
      <xdr:col>78</xdr:col>
      <xdr:colOff>120650</xdr:colOff>
      <xdr:row>19</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36847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9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102870</xdr:rowOff>
    </xdr:from>
    <xdr:to>
      <xdr:col>74</xdr:col>
      <xdr:colOff>31750</xdr:colOff>
      <xdr:row>18</xdr:row>
      <xdr:rowOff>33020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17797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22860</xdr:rowOff>
    </xdr:from>
    <xdr:to>
      <xdr:col>65</xdr:col>
      <xdr:colOff>53975</xdr:colOff>
      <xdr:row>18</xdr:row>
      <xdr:rowOff>124460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109237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類似団体平均と同様に、近年は増加傾向で推移しており、令和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主な要因としては、私立保育所等運営費交付金や医療費助成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事業などの増加に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121557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921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55</xdr:row>
      <xdr:rowOff>162378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485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87284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主な要因は、高齢化の進展に伴い、後期高齢者医療広域連合療養給付費負担金が増加したによるものである。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19050</xdr:rowOff>
    </xdr:from>
    <xdr:to>
      <xdr:col>82</xdr:col>
      <xdr:colOff>107950</xdr:colOff>
      <xdr:row>59</xdr:row>
      <xdr:rowOff>120650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346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59</xdr:row>
      <xdr:rowOff>19050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58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59</xdr:row>
      <xdr:rowOff>19050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58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6350</xdr:rowOff>
    </xdr:from>
    <xdr:to>
      <xdr:col>69</xdr:col>
      <xdr:colOff>92075</xdr:colOff>
      <xdr:row>59</xdr:row>
      <xdr:rowOff>19050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121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69850</xdr:rowOff>
    </xdr:from>
    <xdr:to>
      <xdr:col>82</xdr:col>
      <xdr:colOff>158750</xdr:colOff>
      <xdr:row>60</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41927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139700</xdr:rowOff>
    </xdr:from>
    <xdr:to>
      <xdr:col>78</xdr:col>
      <xdr:colOff>120650</xdr:colOff>
      <xdr:row>59</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127000</xdr:rowOff>
    </xdr:from>
    <xdr:to>
      <xdr:col>65</xdr:col>
      <xdr:colOff>53975</xdr:colOff>
      <xdr:row>59</xdr:row>
      <xdr:rowOff>57150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新型コロナウイルス対策にかかる国への返還金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今後も、岐阜市行財政改革プランに基づき、補助金・負担金の見直しを継続して行っていく。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99568</xdr:rowOff>
    </xdr:from>
    <xdr:to>
      <xdr:col>82</xdr:col>
      <xdr:colOff>107950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9288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108712</xdr:rowOff>
    </xdr:from>
    <xdr:to>
      <xdr:col>78</xdr:col>
      <xdr:colOff>69850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938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108712</xdr:rowOff>
    </xdr:from>
    <xdr:to>
      <xdr:col>73</xdr:col>
      <xdr:colOff>180975</xdr:colOff>
      <xdr:row>34</xdr:row>
      <xdr:rowOff>145288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9380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145288</xdr:rowOff>
    </xdr:from>
    <xdr:to>
      <xdr:col>69</xdr:col>
      <xdr:colOff>92075</xdr:colOff>
      <xdr:row>35</xdr:row>
      <xdr:rowOff>1270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9745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48768</xdr:rowOff>
    </xdr:from>
    <xdr:to>
      <xdr:col>82</xdr:col>
      <xdr:colOff>158750</xdr:colOff>
      <xdr:row>34</xdr:row>
      <xdr:rowOff>150368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65295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72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57912</xdr:rowOff>
    </xdr:from>
    <xdr:to>
      <xdr:col>74</xdr:col>
      <xdr:colOff>31750</xdr:colOff>
      <xdr:row>34</xdr:row>
      <xdr:rowOff>159512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169689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94488</xdr:rowOff>
    </xdr:from>
    <xdr:to>
      <xdr:col>69</xdr:col>
      <xdr:colOff>142875</xdr:colOff>
      <xdr:row>35</xdr:row>
      <xdr:rowOff>24638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34815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継続的に、普通債（臨時財政対策債等を除く地方債）残高の縮減を図ってきたことにより、ピーク時（平成</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1,363</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億円）と比較し、平成</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年度末には約</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％縮減され</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680</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億円となった。</a:t>
          </a:r>
          <a:endParaRPr lang="ja-JP" altLang="ja-JP" sz="1250">
            <a:effectLst/>
            <a:latin typeface="ＭＳ Ｐゴシック" panose="020B0600070205080204" pitchFamily="50" charset="-128"/>
            <a:ea typeface="ＭＳ Ｐゴシック" panose="020B0600070205080204" pitchFamily="50" charset="-128"/>
          </a:endParaRPr>
        </a:p>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近年は、過去の地方債の償還が完了したことなどにより、比率は減少傾向にあったものの、令和</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年度以降、新庁舎建設などにより普通債残高が増加しており</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年度は対前年比</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13.8</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％となった。引き続き適正な市債管理</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を行い公債費の縮減に努める</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76</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1495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96520</xdr:rowOff>
    </xdr:from>
    <xdr:to>
      <xdr:col>19</xdr:col>
      <xdr:colOff>187325</xdr:colOff>
      <xdr:row>76</xdr:row>
      <xdr:rowOff>119380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126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77</xdr:row>
      <xdr:rowOff>24130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26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54611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257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68580</xdr:rowOff>
    </xdr:from>
    <xdr:to>
      <xdr:col>20</xdr:col>
      <xdr:colOff>38100</xdr:colOff>
      <xdr:row>76</xdr:row>
      <xdr:rowOff>170180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45720</xdr:rowOff>
    </xdr:from>
    <xdr:to>
      <xdr:col>15</xdr:col>
      <xdr:colOff>149225</xdr:colOff>
      <xdr:row>76</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公債費以外の推移は、人件費・物件費欄に記載の理由により、類似団体平均を上回っている。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職員定数、市債残高の縮減をはじめ、民間活力の積極的な活用その他の効率的な行政運営の実現のため、岐阜市行財政改革プランに基づき、継続的に取り組んでいく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35561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400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123190</xdr:rowOff>
    </xdr:from>
    <xdr:to>
      <xdr:col>78</xdr:col>
      <xdr:colOff>69850</xdr:colOff>
      <xdr:row>77</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8194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123190</xdr:rowOff>
    </xdr:from>
    <xdr:to>
      <xdr:col>73</xdr:col>
      <xdr:colOff>180975</xdr:colOff>
      <xdr:row>77</xdr:row>
      <xdr:rowOff>138430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98194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123189</xdr:rowOff>
    </xdr:from>
    <xdr:to>
      <xdr:col>69</xdr:col>
      <xdr:colOff>92075</xdr:colOff>
      <xdr:row>77</xdr:row>
      <xdr:rowOff>138430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3248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72390</xdr:rowOff>
    </xdr:from>
    <xdr:to>
      <xdr:col>74</xdr:col>
      <xdr:colOff>31750</xdr:colOff>
      <xdr:row>76</xdr:row>
      <xdr:rowOff>2539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158766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158766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104178</xdr:rowOff>
    </xdr:from>
    <xdr:to>
      <xdr:col>29</xdr:col>
      <xdr:colOff>127000</xdr:colOff>
      <xdr:row>15</xdr:row>
      <xdr:rowOff>14414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52103"/>
          <a:ext cx="647700" cy="81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14414</xdr:rowOff>
    </xdr:from>
    <xdr:to>
      <xdr:col>26</xdr:col>
      <xdr:colOff>50800</xdr:colOff>
      <xdr:row>15</xdr:row>
      <xdr:rowOff>18720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33789"/>
          <a:ext cx="698500" cy="4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167767</xdr:rowOff>
    </xdr:from>
    <xdr:to>
      <xdr:col>22</xdr:col>
      <xdr:colOff>114300</xdr:colOff>
      <xdr:row>15</xdr:row>
      <xdr:rowOff>18720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15692"/>
          <a:ext cx="698500" cy="22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167767</xdr:rowOff>
    </xdr:from>
    <xdr:to>
      <xdr:col>18</xdr:col>
      <xdr:colOff>177800</xdr:colOff>
      <xdr:row>15</xdr:row>
      <xdr:rowOff>73127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15692"/>
          <a:ext cx="698500" cy="76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53378</xdr:rowOff>
    </xdr:from>
    <xdr:to>
      <xdr:col>29</xdr:col>
      <xdr:colOff>177800</xdr:colOff>
      <xdr:row>14</xdr:row>
      <xdr:rowOff>154978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01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69905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4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135064</xdr:rowOff>
    </xdr:from>
    <xdr:to>
      <xdr:col>26</xdr:col>
      <xdr:colOff>101600</xdr:colOff>
      <xdr:row>15</xdr:row>
      <xdr:rowOff>65214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82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75391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51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139370</xdr:rowOff>
    </xdr:from>
    <xdr:to>
      <xdr:col>22</xdr:col>
      <xdr:colOff>165100</xdr:colOff>
      <xdr:row>15</xdr:row>
      <xdr:rowOff>69520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87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79697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5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116967</xdr:rowOff>
    </xdr:from>
    <xdr:to>
      <xdr:col>19</xdr:col>
      <xdr:colOff>38100</xdr:colOff>
      <xdr:row>15</xdr:row>
      <xdr:rowOff>47117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64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57294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3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22327</xdr:rowOff>
    </xdr:from>
    <xdr:to>
      <xdr:col>15</xdr:col>
      <xdr:colOff>101600</xdr:colOff>
      <xdr:row>15</xdr:row>
      <xdr:rowOff>123927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41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134104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1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36932</xdr:rowOff>
    </xdr:from>
    <xdr:to>
      <xdr:col>29</xdr:col>
      <xdr:colOff>127000</xdr:colOff>
      <xdr:row>36</xdr:row>
      <xdr:rowOff>57848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90182"/>
          <a:ext cx="647700" cy="20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394</xdr:rowOff>
    </xdr:from>
    <xdr:to>
      <xdr:col>26</xdr:col>
      <xdr:colOff>50800</xdr:colOff>
      <xdr:row>36</xdr:row>
      <xdr:rowOff>57848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53644"/>
          <a:ext cx="698500" cy="57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307556</xdr:rowOff>
    </xdr:from>
    <xdr:to>
      <xdr:col>22</xdr:col>
      <xdr:colOff>114300</xdr:colOff>
      <xdr:row>36</xdr:row>
      <xdr:rowOff>394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17906"/>
          <a:ext cx="698500" cy="35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272771</xdr:rowOff>
    </xdr:from>
    <xdr:to>
      <xdr:col>18</xdr:col>
      <xdr:colOff>177800</xdr:colOff>
      <xdr:row>35</xdr:row>
      <xdr:rowOff>307556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83121"/>
          <a:ext cx="698500" cy="34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329032</xdr:rowOff>
    </xdr:from>
    <xdr:to>
      <xdr:col>29</xdr:col>
      <xdr:colOff>177800</xdr:colOff>
      <xdr:row>36</xdr:row>
      <xdr:rowOff>87732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39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301109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1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7048</xdr:rowOff>
    </xdr:from>
    <xdr:to>
      <xdr:col>26</xdr:col>
      <xdr:colOff>101600</xdr:colOff>
      <xdr:row>36</xdr:row>
      <xdr:rowOff>108648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60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93425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46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292494</xdr:rowOff>
    </xdr:from>
    <xdr:to>
      <xdr:col>22</xdr:col>
      <xdr:colOff>165100</xdr:colOff>
      <xdr:row>36</xdr:row>
      <xdr:rowOff>51194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02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35971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8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256756</xdr:rowOff>
    </xdr:from>
    <xdr:to>
      <xdr:col>19</xdr:col>
      <xdr:colOff>38100</xdr:colOff>
      <xdr:row>36</xdr:row>
      <xdr:rowOff>15456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67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53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221971</xdr:rowOff>
    </xdr:from>
    <xdr:to>
      <xdr:col>15</xdr:col>
      <xdr:colOff>101600</xdr:colOff>
      <xdr:row>35</xdr:row>
      <xdr:rowOff>323571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32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308348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1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400,937
389,914
203.60
189,505,205
181,350,993
7,483,992
90,150,909
144,932,206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71730</xdr:rowOff>
    </xdr:from>
    <xdr:to>
      <xdr:col>24</xdr:col>
      <xdr:colOff>63500</xdr:colOff>
      <xdr:row>34</xdr:row>
      <xdr:rowOff>117259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01030"/>
          <a:ext cx="838200" cy="4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110363</xdr:rowOff>
    </xdr:from>
    <xdr:to>
      <xdr:col>19</xdr:col>
      <xdr:colOff>177800</xdr:colOff>
      <xdr:row>34</xdr:row>
      <xdr:rowOff>117259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39663"/>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110363</xdr:rowOff>
    </xdr:from>
    <xdr:to>
      <xdr:col>15</xdr:col>
      <xdr:colOff>50800</xdr:colOff>
      <xdr:row>34</xdr:row>
      <xdr:rowOff>136233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39663"/>
          <a:ext cx="8890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136233</xdr:rowOff>
    </xdr:from>
    <xdr:to>
      <xdr:col>10</xdr:col>
      <xdr:colOff>114300</xdr:colOff>
      <xdr:row>35</xdr:row>
      <xdr:rowOff>71996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65533"/>
          <a:ext cx="889000" cy="10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20930</xdr:rowOff>
    </xdr:from>
    <xdr:to>
      <xdr:col>24</xdr:col>
      <xdr:colOff>114300</xdr:colOff>
      <xdr:row>34</xdr:row>
      <xdr:rowOff>122530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5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43807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0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66459</xdr:rowOff>
    </xdr:from>
    <xdr:to>
      <xdr:col>20</xdr:col>
      <xdr:colOff>38100</xdr:colOff>
      <xdr:row>34</xdr:row>
      <xdr:rowOff>168059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9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13136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7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59563</xdr:rowOff>
    </xdr:from>
    <xdr:to>
      <xdr:col>15</xdr:col>
      <xdr:colOff>101600</xdr:colOff>
      <xdr:row>34</xdr:row>
      <xdr:rowOff>161163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8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6240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6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85433</xdr:rowOff>
    </xdr:from>
    <xdr:to>
      <xdr:col>10</xdr:col>
      <xdr:colOff>165100</xdr:colOff>
      <xdr:row>35</xdr:row>
      <xdr:rowOff>15583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1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32110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8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21196</xdr:rowOff>
    </xdr:from>
    <xdr:to>
      <xdr:col>6</xdr:col>
      <xdr:colOff>38100</xdr:colOff>
      <xdr:row>35</xdr:row>
      <xdr:rowOff>122796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2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139323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9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27490</xdr:rowOff>
    </xdr:from>
    <xdr:to>
      <xdr:col>24</xdr:col>
      <xdr:colOff>63500</xdr:colOff>
      <xdr:row>54</xdr:row>
      <xdr:rowOff>67789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114340"/>
          <a:ext cx="838200" cy="21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27490</xdr:rowOff>
    </xdr:from>
    <xdr:to>
      <xdr:col>19</xdr:col>
      <xdr:colOff>177800</xdr:colOff>
      <xdr:row>54</xdr:row>
      <xdr:rowOff>149203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114340"/>
          <a:ext cx="889000" cy="29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149203</xdr:rowOff>
    </xdr:from>
    <xdr:to>
      <xdr:col>15</xdr:col>
      <xdr:colOff>50800</xdr:colOff>
      <xdr:row>56</xdr:row>
      <xdr:rowOff>94698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07503"/>
          <a:ext cx="889000" cy="28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94698</xdr:rowOff>
    </xdr:from>
    <xdr:to>
      <xdr:col>10</xdr:col>
      <xdr:colOff>114300</xdr:colOff>
      <xdr:row>57</xdr:row>
      <xdr:rowOff>45255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95898"/>
          <a:ext cx="889000" cy="12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16989</xdr:rowOff>
    </xdr:from>
    <xdr:to>
      <xdr:col>24</xdr:col>
      <xdr:colOff>114300</xdr:colOff>
      <xdr:row>54</xdr:row>
      <xdr:rowOff>118589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7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39866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2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148140</xdr:rowOff>
    </xdr:from>
    <xdr:to>
      <xdr:col>20</xdr:col>
      <xdr:colOff>38100</xdr:colOff>
      <xdr:row>53</xdr:row>
      <xdr:rowOff>78290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0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94817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83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98403</xdr:rowOff>
    </xdr:from>
    <xdr:to>
      <xdr:col>15</xdr:col>
      <xdr:colOff>101600</xdr:colOff>
      <xdr:row>55</xdr:row>
      <xdr:rowOff>28553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5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45080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3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43898</xdr:rowOff>
    </xdr:from>
    <xdr:to>
      <xdr:col>10</xdr:col>
      <xdr:colOff>165100</xdr:colOff>
      <xdr:row>56</xdr:row>
      <xdr:rowOff>145498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162025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2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165905</xdr:rowOff>
    </xdr:from>
    <xdr:to>
      <xdr:col>6</xdr:col>
      <xdr:colOff>38100</xdr:colOff>
      <xdr:row>57</xdr:row>
      <xdr:rowOff>96055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112582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12689</xdr:rowOff>
    </xdr:from>
    <xdr:to>
      <xdr:col>24</xdr:col>
      <xdr:colOff>63500</xdr:colOff>
      <xdr:row>77</xdr:row>
      <xdr:rowOff>43779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14339"/>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17171</xdr:rowOff>
    </xdr:from>
    <xdr:to>
      <xdr:col>19</xdr:col>
      <xdr:colOff>177800</xdr:colOff>
      <xdr:row>77</xdr:row>
      <xdr:rowOff>43779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18821"/>
          <a:ext cx="889000" cy="2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17171</xdr:rowOff>
    </xdr:from>
    <xdr:to>
      <xdr:col>15</xdr:col>
      <xdr:colOff>50800</xdr:colOff>
      <xdr:row>77</xdr:row>
      <xdr:rowOff>41036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18821"/>
          <a:ext cx="889000" cy="2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41036</xdr:rowOff>
    </xdr:from>
    <xdr:to>
      <xdr:col>10</xdr:col>
      <xdr:colOff>114300</xdr:colOff>
      <xdr:row>77</xdr:row>
      <xdr:rowOff>55483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42686"/>
          <a:ext cx="889000" cy="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133339</xdr:rowOff>
    </xdr:from>
    <xdr:to>
      <xdr:col>24</xdr:col>
      <xdr:colOff>114300</xdr:colOff>
      <xdr:row>77</xdr:row>
      <xdr:rowOff>63489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111766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164429</xdr:rowOff>
    </xdr:from>
    <xdr:to>
      <xdr:col>20</xdr:col>
      <xdr:colOff>38100</xdr:colOff>
      <xdr:row>77</xdr:row>
      <xdr:rowOff>94579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9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85706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8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137821</xdr:rowOff>
    </xdr:from>
    <xdr:to>
      <xdr:col>15</xdr:col>
      <xdr:colOff>101600</xdr:colOff>
      <xdr:row>77</xdr:row>
      <xdr:rowOff>67971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59098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6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161686</xdr:rowOff>
    </xdr:from>
    <xdr:to>
      <xdr:col>10</xdr:col>
      <xdr:colOff>165100</xdr:colOff>
      <xdr:row>77</xdr:row>
      <xdr:rowOff>91836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9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82963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4683</xdr:rowOff>
    </xdr:from>
    <xdr:to>
      <xdr:col>6</xdr:col>
      <xdr:colOff>38100</xdr:colOff>
      <xdr:row>77</xdr:row>
      <xdr:rowOff>106283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0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97410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9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80732</xdr:rowOff>
    </xdr:from>
    <xdr:to>
      <xdr:col>24</xdr:col>
      <xdr:colOff>63500</xdr:colOff>
      <xdr:row>97</xdr:row>
      <xdr:rowOff>147527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11382"/>
          <a:ext cx="838200" cy="6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22875</xdr:rowOff>
    </xdr:from>
    <xdr:to>
      <xdr:col>19</xdr:col>
      <xdr:colOff>177800</xdr:colOff>
      <xdr:row>97</xdr:row>
      <xdr:rowOff>147527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53525"/>
          <a:ext cx="889000" cy="12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22875</xdr:rowOff>
    </xdr:from>
    <xdr:to>
      <xdr:col>15</xdr:col>
      <xdr:colOff>50800</xdr:colOff>
      <xdr:row>98</xdr:row>
      <xdr:rowOff>134541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53525"/>
          <a:ext cx="889000" cy="28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134541</xdr:rowOff>
    </xdr:from>
    <xdr:to>
      <xdr:col>10</xdr:col>
      <xdr:colOff>114300</xdr:colOff>
      <xdr:row>99</xdr:row>
      <xdr:rowOff>7286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36641"/>
          <a:ext cx="889000" cy="4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29932</xdr:rowOff>
    </xdr:from>
    <xdr:to>
      <xdr:col>24</xdr:col>
      <xdr:colOff>114300</xdr:colOff>
      <xdr:row>97</xdr:row>
      <xdr:rowOff>131532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8359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3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96727</xdr:rowOff>
    </xdr:from>
    <xdr:to>
      <xdr:col>20</xdr:col>
      <xdr:colOff>38100</xdr:colOff>
      <xdr:row>98</xdr:row>
      <xdr:rowOff>26877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2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18004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82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143525</xdr:rowOff>
    </xdr:from>
    <xdr:to>
      <xdr:col>15</xdr:col>
      <xdr:colOff>101600</xdr:colOff>
      <xdr:row>97</xdr:row>
      <xdr:rowOff>73675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0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64802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69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83741</xdr:rowOff>
    </xdr:from>
    <xdr:to>
      <xdr:col>10</xdr:col>
      <xdr:colOff>165100</xdr:colOff>
      <xdr:row>99</xdr:row>
      <xdr:rowOff>13891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8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5018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97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127936</xdr:rowOff>
    </xdr:from>
    <xdr:to>
      <xdr:col>6</xdr:col>
      <xdr:colOff>38100</xdr:colOff>
      <xdr:row>99</xdr:row>
      <xdr:rowOff>58086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3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49213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2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128586</xdr:rowOff>
    </xdr:from>
    <xdr:to>
      <xdr:col>55</xdr:col>
      <xdr:colOff>0</xdr:colOff>
      <xdr:row>37</xdr:row>
      <xdr:rowOff>150270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72236"/>
          <a:ext cx="838200" cy="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85511</xdr:rowOff>
    </xdr:from>
    <xdr:to>
      <xdr:col>50</xdr:col>
      <xdr:colOff>114300</xdr:colOff>
      <xdr:row>37</xdr:row>
      <xdr:rowOff>128586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429161"/>
          <a:ext cx="889000" cy="4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30157</xdr:rowOff>
    </xdr:from>
    <xdr:to>
      <xdr:col>45</xdr:col>
      <xdr:colOff>177800</xdr:colOff>
      <xdr:row>37</xdr:row>
      <xdr:rowOff>85511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45107"/>
          <a:ext cx="889000" cy="108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30157</xdr:rowOff>
    </xdr:from>
    <xdr:to>
      <xdr:col>41</xdr:col>
      <xdr:colOff>50800</xdr:colOff>
      <xdr:row>37</xdr:row>
      <xdr:rowOff>151729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45107"/>
          <a:ext cx="889000" cy="11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99470</xdr:rowOff>
    </xdr:from>
    <xdr:to>
      <xdr:col>55</xdr:col>
      <xdr:colOff>50800</xdr:colOff>
      <xdr:row>38</xdr:row>
      <xdr:rowOff>29620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4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14397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5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77786</xdr:rowOff>
    </xdr:from>
    <xdr:to>
      <xdr:col>50</xdr:col>
      <xdr:colOff>165100</xdr:colOff>
      <xdr:row>38</xdr:row>
      <xdr:rowOff>7936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170513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51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34711</xdr:rowOff>
    </xdr:from>
    <xdr:to>
      <xdr:col>46</xdr:col>
      <xdr:colOff>38100</xdr:colOff>
      <xdr:row>37</xdr:row>
      <xdr:rowOff>136311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7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127438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7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150807</xdr:rowOff>
    </xdr:from>
    <xdr:to>
      <xdr:col>41</xdr:col>
      <xdr:colOff>101600</xdr:colOff>
      <xdr:row>31</xdr:row>
      <xdr:rowOff>80957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9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72084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387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100929</xdr:rowOff>
    </xdr:from>
    <xdr:to>
      <xdr:col>36</xdr:col>
      <xdr:colOff>165100</xdr:colOff>
      <xdr:row>38</xdr:row>
      <xdr:rowOff>31079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4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22206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3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105328</xdr:rowOff>
    </xdr:from>
    <xdr:to>
      <xdr:col>55</xdr:col>
      <xdr:colOff>0</xdr:colOff>
      <xdr:row>58</xdr:row>
      <xdr:rowOff>6067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706528"/>
          <a:ext cx="838200" cy="24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105328</xdr:rowOff>
    </xdr:from>
    <xdr:to>
      <xdr:col>50</xdr:col>
      <xdr:colOff>114300</xdr:colOff>
      <xdr:row>57</xdr:row>
      <xdr:rowOff>36487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706528"/>
          <a:ext cx="889000" cy="10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49582</xdr:rowOff>
    </xdr:from>
    <xdr:to>
      <xdr:col>45</xdr:col>
      <xdr:colOff>177800</xdr:colOff>
      <xdr:row>57</xdr:row>
      <xdr:rowOff>36487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307882"/>
          <a:ext cx="889000" cy="50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49582</xdr:rowOff>
    </xdr:from>
    <xdr:to>
      <xdr:col>41</xdr:col>
      <xdr:colOff>50800</xdr:colOff>
      <xdr:row>56</xdr:row>
      <xdr:rowOff>51199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307882"/>
          <a:ext cx="889000" cy="34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126717</xdr:rowOff>
    </xdr:from>
    <xdr:to>
      <xdr:col>55</xdr:col>
      <xdr:colOff>50800</xdr:colOff>
      <xdr:row>58</xdr:row>
      <xdr:rowOff>56867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9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105144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87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54528</xdr:rowOff>
    </xdr:from>
    <xdr:to>
      <xdr:col>50</xdr:col>
      <xdr:colOff>165100</xdr:colOff>
      <xdr:row>56</xdr:row>
      <xdr:rowOff>156128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5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1205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43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157137</xdr:rowOff>
    </xdr:from>
    <xdr:to>
      <xdr:col>46</xdr:col>
      <xdr:colOff>38100</xdr:colOff>
      <xdr:row>57</xdr:row>
      <xdr:rowOff>87287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5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78414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5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170232</xdr:rowOff>
    </xdr:from>
    <xdr:to>
      <xdr:col>41</xdr:col>
      <xdr:colOff>101600</xdr:colOff>
      <xdr:row>54</xdr:row>
      <xdr:rowOff>100382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25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116909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0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399</xdr:rowOff>
    </xdr:from>
    <xdr:to>
      <xdr:col>36</xdr:col>
      <xdr:colOff>165100</xdr:colOff>
      <xdr:row>56</xdr:row>
      <xdr:rowOff>101999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118526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3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37424</xdr:rowOff>
    </xdr:from>
    <xdr:to>
      <xdr:col>55</xdr:col>
      <xdr:colOff>0</xdr:colOff>
      <xdr:row>77</xdr:row>
      <xdr:rowOff>30246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067624"/>
          <a:ext cx="838200" cy="16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148341</xdr:rowOff>
    </xdr:from>
    <xdr:to>
      <xdr:col>50</xdr:col>
      <xdr:colOff>114300</xdr:colOff>
      <xdr:row>76</xdr:row>
      <xdr:rowOff>37424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007091"/>
          <a:ext cx="889000" cy="6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68767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148341</xdr:rowOff>
    </xdr:from>
    <xdr:to>
      <xdr:col>45</xdr:col>
      <xdr:colOff>177800</xdr:colOff>
      <xdr:row>76</xdr:row>
      <xdr:rowOff>93272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007091"/>
          <a:ext cx="889000" cy="11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93272</xdr:rowOff>
    </xdr:from>
    <xdr:to>
      <xdr:col>41</xdr:col>
      <xdr:colOff>50800</xdr:colOff>
      <xdr:row>77</xdr:row>
      <xdr:rowOff>67463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123472"/>
          <a:ext cx="889000" cy="14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37518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150896</xdr:rowOff>
    </xdr:from>
    <xdr:to>
      <xdr:col>55</xdr:col>
      <xdr:colOff>50800</xdr:colOff>
      <xdr:row>77</xdr:row>
      <xdr:rowOff>81046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18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2323</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03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158074</xdr:rowOff>
    </xdr:from>
    <xdr:to>
      <xdr:col>50</xdr:col>
      <xdr:colOff>165100</xdr:colOff>
      <xdr:row>76</xdr:row>
      <xdr:rowOff>88224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01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104751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79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97541</xdr:rowOff>
    </xdr:from>
    <xdr:to>
      <xdr:col>46</xdr:col>
      <xdr:colOff>38100</xdr:colOff>
      <xdr:row>76</xdr:row>
      <xdr:rowOff>27691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95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44218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73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42472</xdr:rowOff>
    </xdr:from>
    <xdr:to>
      <xdr:col>41</xdr:col>
      <xdr:colOff>101600</xdr:colOff>
      <xdr:row>76</xdr:row>
      <xdr:rowOff>144072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07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160598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8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16663</xdr:rowOff>
    </xdr:from>
    <xdr:to>
      <xdr:col>36</xdr:col>
      <xdr:colOff>165100</xdr:colOff>
      <xdr:row>77</xdr:row>
      <xdr:rowOff>118263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109390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31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45422</xdr:rowOff>
    </xdr:from>
    <xdr:to>
      <xdr:col>55</xdr:col>
      <xdr:colOff>0</xdr:colOff>
      <xdr:row>97</xdr:row>
      <xdr:rowOff>104666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676072"/>
          <a:ext cx="838200" cy="5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104666</xdr:rowOff>
    </xdr:from>
    <xdr:to>
      <xdr:col>50</xdr:col>
      <xdr:colOff>114300</xdr:colOff>
      <xdr:row>97</xdr:row>
      <xdr:rowOff>113601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735316"/>
          <a:ext cx="889000" cy="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121050</xdr:rowOff>
    </xdr:from>
    <xdr:to>
      <xdr:col>45</xdr:col>
      <xdr:colOff>177800</xdr:colOff>
      <xdr:row>97</xdr:row>
      <xdr:rowOff>113601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065900"/>
          <a:ext cx="889000" cy="67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121050</xdr:rowOff>
    </xdr:from>
    <xdr:to>
      <xdr:col>41</xdr:col>
      <xdr:colOff>50800</xdr:colOff>
      <xdr:row>95</xdr:row>
      <xdr:rowOff>10979</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065900"/>
          <a:ext cx="889000" cy="23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166072</xdr:rowOff>
    </xdr:from>
    <xdr:to>
      <xdr:col>55</xdr:col>
      <xdr:colOff>50800</xdr:colOff>
      <xdr:row>97</xdr:row>
      <xdr:rowOff>96222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6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144499</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60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53866</xdr:rowOff>
    </xdr:from>
    <xdr:to>
      <xdr:col>50</xdr:col>
      <xdr:colOff>165100</xdr:colOff>
      <xdr:row>97</xdr:row>
      <xdr:rowOff>155466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146593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7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62801</xdr:rowOff>
    </xdr:from>
    <xdr:to>
      <xdr:col>46</xdr:col>
      <xdr:colOff>38100</xdr:colOff>
      <xdr:row>97</xdr:row>
      <xdr:rowOff>164401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9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155528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8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70250</xdr:rowOff>
    </xdr:from>
    <xdr:to>
      <xdr:col>41</xdr:col>
      <xdr:colOff>101600</xdr:colOff>
      <xdr:row>94</xdr:row>
      <xdr:rowOff>400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0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16927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57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131629</xdr:rowOff>
    </xdr:from>
    <xdr:to>
      <xdr:col>36</xdr:col>
      <xdr:colOff>165100</xdr:colOff>
      <xdr:row>95</xdr:row>
      <xdr:rowOff>61779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24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78306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02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40107</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726657"/>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146939</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147689"/>
          <a:ext cx="889000" cy="58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146939</xdr:rowOff>
    </xdr:from>
    <xdr:to>
      <xdr:col>71</xdr:col>
      <xdr:colOff>177800</xdr:colOff>
      <xdr:row>38</xdr:row>
      <xdr:rowOff>155931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147689"/>
          <a:ext cx="889000" cy="5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29380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54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160757</xdr:rowOff>
    </xdr:from>
    <xdr:to>
      <xdr:col>85</xdr:col>
      <xdr:colOff>177800</xdr:colOff>
      <xdr:row>39</xdr:row>
      <xdr:rowOff>90907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75684</xdr:rowOff>
    </xdr:from>
    <xdr:ext cx="313932"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0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96139</xdr:rowOff>
    </xdr:from>
    <xdr:to>
      <xdr:col>72</xdr:col>
      <xdr:colOff>38100</xdr:colOff>
      <xdr:row>36</xdr:row>
      <xdr:rowOff>26289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0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42816</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58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105131</xdr:rowOff>
    </xdr:from>
    <xdr:to>
      <xdr:col>67</xdr:col>
      <xdr:colOff>101600</xdr:colOff>
      <xdr:row>39</xdr:row>
      <xdr:rowOff>35281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2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26408</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712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37145</xdr:rowOff>
    </xdr:from>
    <xdr:to>
      <xdr:col>85</xdr:col>
      <xdr:colOff>127000</xdr:colOff>
      <xdr:row>76</xdr:row>
      <xdr:rowOff>65748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67345"/>
          <a:ext cx="838200" cy="2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65748</xdr:rowOff>
    </xdr:from>
    <xdr:to>
      <xdr:col>81</xdr:col>
      <xdr:colOff>50800</xdr:colOff>
      <xdr:row>76</xdr:row>
      <xdr:rowOff>69805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095948"/>
          <a:ext cx="889000" cy="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62433</xdr:rowOff>
    </xdr:from>
    <xdr:to>
      <xdr:col>76</xdr:col>
      <xdr:colOff>114300</xdr:colOff>
      <xdr:row>76</xdr:row>
      <xdr:rowOff>69805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092633"/>
          <a:ext cx="8890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43487</xdr:rowOff>
    </xdr:from>
    <xdr:to>
      <xdr:col>71</xdr:col>
      <xdr:colOff>177800</xdr:colOff>
      <xdr:row>76</xdr:row>
      <xdr:rowOff>62433</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073687"/>
          <a:ext cx="889000" cy="1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157795</xdr:rowOff>
    </xdr:from>
    <xdr:to>
      <xdr:col>85</xdr:col>
      <xdr:colOff>177800</xdr:colOff>
      <xdr:row>76</xdr:row>
      <xdr:rowOff>87945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1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136222</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9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14948</xdr:rowOff>
    </xdr:from>
    <xdr:to>
      <xdr:col>81</xdr:col>
      <xdr:colOff>101600</xdr:colOff>
      <xdr:row>76</xdr:row>
      <xdr:rowOff>116548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107675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19005</xdr:rowOff>
    </xdr:from>
    <xdr:to>
      <xdr:col>76</xdr:col>
      <xdr:colOff>165100</xdr:colOff>
      <xdr:row>76</xdr:row>
      <xdr:rowOff>120605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111732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4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11633</xdr:rowOff>
    </xdr:from>
    <xdr:to>
      <xdr:col>72</xdr:col>
      <xdr:colOff>38100</xdr:colOff>
      <xdr:row>76</xdr:row>
      <xdr:rowOff>113233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104360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3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164137</xdr:rowOff>
    </xdr:from>
    <xdr:to>
      <xdr:col>67</xdr:col>
      <xdr:colOff>101600</xdr:colOff>
      <xdr:row>76</xdr:row>
      <xdr:rowOff>94287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2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85414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1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134541</xdr:rowOff>
    </xdr:from>
    <xdr:to>
      <xdr:col>85</xdr:col>
      <xdr:colOff>127000</xdr:colOff>
      <xdr:row>98</xdr:row>
      <xdr:rowOff>76116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765191"/>
          <a:ext cx="838200" cy="11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136271</xdr:rowOff>
    </xdr:from>
    <xdr:to>
      <xdr:col>81</xdr:col>
      <xdr:colOff>50800</xdr:colOff>
      <xdr:row>97</xdr:row>
      <xdr:rowOff>134541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595471"/>
          <a:ext cx="889000" cy="16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136271</xdr:rowOff>
    </xdr:from>
    <xdr:to>
      <xdr:col>76</xdr:col>
      <xdr:colOff>114300</xdr:colOff>
      <xdr:row>99</xdr:row>
      <xdr:rowOff>53485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595471"/>
          <a:ext cx="889000" cy="43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128467</xdr:rowOff>
    </xdr:from>
    <xdr:to>
      <xdr:col>71</xdr:col>
      <xdr:colOff>177800</xdr:colOff>
      <xdr:row>99</xdr:row>
      <xdr:rowOff>53485</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930567"/>
          <a:ext cx="889000" cy="9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25316</xdr:rowOff>
    </xdr:from>
    <xdr:to>
      <xdr:col>85</xdr:col>
      <xdr:colOff>177800</xdr:colOff>
      <xdr:row>98</xdr:row>
      <xdr:rowOff>126916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3743</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0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83741</xdr:rowOff>
    </xdr:from>
    <xdr:to>
      <xdr:col>81</xdr:col>
      <xdr:colOff>101600</xdr:colOff>
      <xdr:row>98</xdr:row>
      <xdr:rowOff>13891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7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5018</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680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85471</xdr:rowOff>
    </xdr:from>
    <xdr:to>
      <xdr:col>76</xdr:col>
      <xdr:colOff>165100</xdr:colOff>
      <xdr:row>97</xdr:row>
      <xdr:rowOff>15621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5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32148</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31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2685</xdr:rowOff>
    </xdr:from>
    <xdr:to>
      <xdr:col>72</xdr:col>
      <xdr:colOff>38100</xdr:colOff>
      <xdr:row>99</xdr:row>
      <xdr:rowOff>104285</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7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95412</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706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77667</xdr:rowOff>
    </xdr:from>
    <xdr:to>
      <xdr:col>67</xdr:col>
      <xdr:colOff>101600</xdr:colOff>
      <xdr:row>99</xdr:row>
      <xdr:rowOff>7817</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7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170394</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697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157035</xdr:rowOff>
    </xdr:from>
    <xdr:to>
      <xdr:col>116</xdr:col>
      <xdr:colOff>63500</xdr:colOff>
      <xdr:row>38</xdr:row>
      <xdr:rowOff>170370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67213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156655</xdr:rowOff>
    </xdr:from>
    <xdr:to>
      <xdr:col>111</xdr:col>
      <xdr:colOff>177800</xdr:colOff>
      <xdr:row>38</xdr:row>
      <xdr:rowOff>170370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67175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156655</xdr:rowOff>
    </xdr:from>
    <xdr:to>
      <xdr:col>107</xdr:col>
      <xdr:colOff>50800</xdr:colOff>
      <xdr:row>39</xdr:row>
      <xdr:rowOff>14732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671755"/>
          <a:ext cx="8890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14732</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7012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106235</xdr:rowOff>
    </xdr:from>
    <xdr:to>
      <xdr:col>116</xdr:col>
      <xdr:colOff>114300</xdr:colOff>
      <xdr:row>39</xdr:row>
      <xdr:rowOff>36385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2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21162</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36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119570</xdr:rowOff>
    </xdr:from>
    <xdr:to>
      <xdr:col>112</xdr:col>
      <xdr:colOff>38100</xdr:colOff>
      <xdr:row>39</xdr:row>
      <xdr:rowOff>49720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40847</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727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105855</xdr:rowOff>
    </xdr:from>
    <xdr:to>
      <xdr:col>107</xdr:col>
      <xdr:colOff>101600</xdr:colOff>
      <xdr:row>39</xdr:row>
      <xdr:rowOff>36005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2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27132</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45017" y="6713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135382</xdr:rowOff>
    </xdr:from>
    <xdr:to>
      <xdr:col>102</xdr:col>
      <xdr:colOff>165100</xdr:colOff>
      <xdr:row>39</xdr:row>
      <xdr:rowOff>65532</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5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56659</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56017" y="6743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43821</xdr:rowOff>
    </xdr:from>
    <xdr:to>
      <xdr:col>116</xdr:col>
      <xdr:colOff>63500</xdr:colOff>
      <xdr:row>54</xdr:row>
      <xdr:rowOff>46565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9302121"/>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94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122669</xdr:rowOff>
    </xdr:from>
    <xdr:to>
      <xdr:col>111</xdr:col>
      <xdr:colOff>177800</xdr:colOff>
      <xdr:row>54</xdr:row>
      <xdr:rowOff>46565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9209519"/>
          <a:ext cx="889000" cy="9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114495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129775</xdr:rowOff>
    </xdr:from>
    <xdr:to>
      <xdr:col>107</xdr:col>
      <xdr:colOff>50800</xdr:colOff>
      <xdr:row>53</xdr:row>
      <xdr:rowOff>122669</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8702275"/>
          <a:ext cx="889000" cy="5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102208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129775</xdr:rowOff>
    </xdr:from>
    <xdr:to>
      <xdr:col>102</xdr:col>
      <xdr:colOff>114300</xdr:colOff>
      <xdr:row>56</xdr:row>
      <xdr:rowOff>111144</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8702275"/>
          <a:ext cx="889000" cy="10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81824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137012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164471</xdr:rowOff>
    </xdr:from>
    <xdr:to>
      <xdr:col>116</xdr:col>
      <xdr:colOff>114300</xdr:colOff>
      <xdr:row>54</xdr:row>
      <xdr:rowOff>94621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25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15898</xdr:rowOff>
    </xdr:from>
    <xdr:ext cx="534377"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10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167215</xdr:rowOff>
    </xdr:from>
    <xdr:to>
      <xdr:col>112</xdr:col>
      <xdr:colOff>38100</xdr:colOff>
      <xdr:row>54</xdr:row>
      <xdr:rowOff>97365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2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113892</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56111" y="902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71869</xdr:rowOff>
    </xdr:from>
    <xdr:to>
      <xdr:col>107</xdr:col>
      <xdr:colOff>101600</xdr:colOff>
      <xdr:row>54</xdr:row>
      <xdr:rowOff>2019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15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18546</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67111" y="893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78975</xdr:rowOff>
    </xdr:from>
    <xdr:to>
      <xdr:col>102</xdr:col>
      <xdr:colOff>165100</xdr:colOff>
      <xdr:row>51</xdr:row>
      <xdr:rowOff>9125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86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25652</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278111" y="842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60344</xdr:rowOff>
    </xdr:from>
    <xdr:to>
      <xdr:col>98</xdr:col>
      <xdr:colOff>38100</xdr:colOff>
      <xdr:row>56</xdr:row>
      <xdr:rowOff>161944</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6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7021</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389111" y="943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101447</xdr:rowOff>
    </xdr:from>
    <xdr:to>
      <xdr:col>116</xdr:col>
      <xdr:colOff>63500</xdr:colOff>
      <xdr:row>74</xdr:row>
      <xdr:rowOff>170561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788747"/>
          <a:ext cx="838200" cy="6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170561</xdr:rowOff>
    </xdr:from>
    <xdr:to>
      <xdr:col>111</xdr:col>
      <xdr:colOff>177800</xdr:colOff>
      <xdr:row>75</xdr:row>
      <xdr:rowOff>20218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857861"/>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20218</xdr:rowOff>
    </xdr:from>
    <xdr:to>
      <xdr:col>107</xdr:col>
      <xdr:colOff>50800</xdr:colOff>
      <xdr:row>75</xdr:row>
      <xdr:rowOff>39992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878968"/>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39992</xdr:rowOff>
    </xdr:from>
    <xdr:to>
      <xdr:col>102</xdr:col>
      <xdr:colOff>114300</xdr:colOff>
      <xdr:row>75</xdr:row>
      <xdr:rowOff>70358</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898742"/>
          <a:ext cx="8890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50647</xdr:rowOff>
    </xdr:from>
    <xdr:to>
      <xdr:col>116</xdr:col>
      <xdr:colOff>114300</xdr:colOff>
      <xdr:row>74</xdr:row>
      <xdr:rowOff>152247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73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73524</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58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119761</xdr:rowOff>
    </xdr:from>
    <xdr:to>
      <xdr:col>112</xdr:col>
      <xdr:colOff>38100</xdr:colOff>
      <xdr:row>75</xdr:row>
      <xdr:rowOff>49911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8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66438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58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140868</xdr:rowOff>
    </xdr:from>
    <xdr:to>
      <xdr:col>107</xdr:col>
      <xdr:colOff>101600</xdr:colOff>
      <xdr:row>75</xdr:row>
      <xdr:rowOff>71018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8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87545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6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160642</xdr:rowOff>
    </xdr:from>
    <xdr:to>
      <xdr:col>102</xdr:col>
      <xdr:colOff>165100</xdr:colOff>
      <xdr:row>75</xdr:row>
      <xdr:rowOff>90792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8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107319</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6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19558</xdr:rowOff>
    </xdr:from>
    <xdr:to>
      <xdr:col>98</xdr:col>
      <xdr:colOff>38100</xdr:colOff>
      <xdr:row>75</xdr:row>
      <xdr:rowOff>121158</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87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137685</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65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年度の歳出決算総額は、住民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452,318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468,421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円より減少した。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物件費が新型コロナウイルス感染症対策関連経費の縮小により、また、普通建設事業費が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高島屋南地区市街地再開発の事業完了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に伴いそれぞれ減少したことによるものである。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扶助費は物価高騰対応重点支援給付金や私立保育所等運営費交付金、障害者自立支援給付事業により増加している。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類似団体と比較して、貸付金が高い傾向で推移しているが、制度融資による貸付金によるものである。これらについては、年度内に貸付及び償還がなされるため、一般財源に影響を及ぼすものでは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400,937
389,914
203.60
189,505,205
181,350,993
7,483,992
90,150,909
144,932,206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61214</xdr:rowOff>
    </xdr:from>
    <xdr:to>
      <xdr:col>24</xdr:col>
      <xdr:colOff>63500</xdr:colOff>
      <xdr:row>35</xdr:row>
      <xdr:rowOff>75692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196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75692</xdr:rowOff>
    </xdr:from>
    <xdr:to>
      <xdr:col>19</xdr:col>
      <xdr:colOff>177800</xdr:colOff>
      <xdr:row>35</xdr:row>
      <xdr:rowOff>80264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764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71120</xdr:rowOff>
    </xdr:from>
    <xdr:to>
      <xdr:col>15</xdr:col>
      <xdr:colOff>50800</xdr:colOff>
      <xdr:row>35</xdr:row>
      <xdr:rowOff>80264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7187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31496</xdr:rowOff>
    </xdr:from>
    <xdr:to>
      <xdr:col>10</xdr:col>
      <xdr:colOff>114300</xdr:colOff>
      <xdr:row>35</xdr:row>
      <xdr:rowOff>71120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32246"/>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xdr:rowOff>
    </xdr:from>
    <xdr:to>
      <xdr:col>24</xdr:col>
      <xdr:colOff>114300</xdr:colOff>
      <xdr:row>35</xdr:row>
      <xdr:rowOff>112014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33291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24892</xdr:rowOff>
    </xdr:from>
    <xdr:to>
      <xdr:col>20</xdr:col>
      <xdr:colOff>38100</xdr:colOff>
      <xdr:row>35</xdr:row>
      <xdr:rowOff>126492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143019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29464</xdr:rowOff>
    </xdr:from>
    <xdr:to>
      <xdr:col>15</xdr:col>
      <xdr:colOff>101600</xdr:colOff>
      <xdr:row>35</xdr:row>
      <xdr:rowOff>131064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147591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20320</xdr:rowOff>
    </xdr:from>
    <xdr:to>
      <xdr:col>10</xdr:col>
      <xdr:colOff>165100</xdr:colOff>
      <xdr:row>35</xdr:row>
      <xdr:rowOff>121920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138447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152146</xdr:rowOff>
    </xdr:from>
    <xdr:to>
      <xdr:col>6</xdr:col>
      <xdr:colOff>38100</xdr:colOff>
      <xdr:row>35</xdr:row>
      <xdr:rowOff>82296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98823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5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110428</xdr:rowOff>
    </xdr:from>
    <xdr:to>
      <xdr:col>24</xdr:col>
      <xdr:colOff>62865</xdr:colOff>
      <xdr:row>59</xdr:row>
      <xdr:rowOff>164574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40178"/>
          <a:ext cx="1270" cy="73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168401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8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164574</xdr:rowOff>
    </xdr:from>
    <xdr:to>
      <xdr:col>24</xdr:col>
      <xdr:colOff>152400</xdr:colOff>
      <xdr:row>59</xdr:row>
      <xdr:rowOff>164574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8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57105</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1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110428</xdr:rowOff>
    </xdr:from>
    <xdr:to>
      <xdr:col>24</xdr:col>
      <xdr:colOff>152400</xdr:colOff>
      <xdr:row>55</xdr:row>
      <xdr:rowOff>110428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40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143270</xdr:rowOff>
    </xdr:from>
    <xdr:to>
      <xdr:col>24</xdr:col>
      <xdr:colOff>63500</xdr:colOff>
      <xdr:row>58</xdr:row>
      <xdr:rowOff>160448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10087370"/>
          <a:ext cx="838200" cy="1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98399</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71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75522</xdr:rowOff>
    </xdr:from>
    <xdr:to>
      <xdr:col>24</xdr:col>
      <xdr:colOff>114300</xdr:colOff>
      <xdr:row>59</xdr:row>
      <xdr:rowOff>5672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1001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116329</xdr:rowOff>
    </xdr:from>
    <xdr:to>
      <xdr:col>19</xdr:col>
      <xdr:colOff>177800</xdr:colOff>
      <xdr:row>58</xdr:row>
      <xdr:rowOff>143270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60429"/>
          <a:ext cx="889000" cy="2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56090</xdr:rowOff>
    </xdr:from>
    <xdr:to>
      <xdr:col>20</xdr:col>
      <xdr:colOff>38100</xdr:colOff>
      <xdr:row>58</xdr:row>
      <xdr:rowOff>157690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2767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7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128455</xdr:rowOff>
    </xdr:from>
    <xdr:to>
      <xdr:col>15</xdr:col>
      <xdr:colOff>50800</xdr:colOff>
      <xdr:row>58</xdr:row>
      <xdr:rowOff>116329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700955"/>
          <a:ext cx="889000" cy="135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56874</xdr:rowOff>
    </xdr:from>
    <xdr:to>
      <xdr:col>15</xdr:col>
      <xdr:colOff>101600</xdr:colOff>
      <xdr:row>58</xdr:row>
      <xdr:rowOff>158474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0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3551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7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128455</xdr:rowOff>
    </xdr:from>
    <xdr:to>
      <xdr:col>10</xdr:col>
      <xdr:colOff>114300</xdr:colOff>
      <xdr:row>58</xdr:row>
      <xdr:rowOff>54084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700955"/>
          <a:ext cx="889000" cy="129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37791</xdr:rowOff>
    </xdr:from>
    <xdr:to>
      <xdr:col>10</xdr:col>
      <xdr:colOff>165100</xdr:colOff>
      <xdr:row>52</xdr:row>
      <xdr:rowOff>139391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130518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0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131800</xdr:rowOff>
    </xdr:from>
    <xdr:to>
      <xdr:col>6</xdr:col>
      <xdr:colOff>38100</xdr:colOff>
      <xdr:row>59</xdr:row>
      <xdr:rowOff>61950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53077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109648</xdr:rowOff>
    </xdr:from>
    <xdr:to>
      <xdr:col>24</xdr:col>
      <xdr:colOff>114300</xdr:colOff>
      <xdr:row>59</xdr:row>
      <xdr:rowOff>39798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5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88075</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1003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92470</xdr:rowOff>
    </xdr:from>
    <xdr:to>
      <xdr:col>20</xdr:col>
      <xdr:colOff>38100</xdr:colOff>
      <xdr:row>59</xdr:row>
      <xdr:rowOff>22620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3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13747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2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65529</xdr:rowOff>
    </xdr:from>
    <xdr:to>
      <xdr:col>15</xdr:col>
      <xdr:colOff>101600</xdr:colOff>
      <xdr:row>58</xdr:row>
      <xdr:rowOff>167129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0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158256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77655</xdr:rowOff>
    </xdr:from>
    <xdr:to>
      <xdr:col>10</xdr:col>
      <xdr:colOff>165100</xdr:colOff>
      <xdr:row>51</xdr:row>
      <xdr:rowOff>7805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65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24332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42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3284</xdr:rowOff>
    </xdr:from>
    <xdr:to>
      <xdr:col>6</xdr:col>
      <xdr:colOff>38100</xdr:colOff>
      <xdr:row>58</xdr:row>
      <xdr:rowOff>104884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121411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72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32724</xdr:rowOff>
    </xdr:from>
    <xdr:to>
      <xdr:col>24</xdr:col>
      <xdr:colOff>63500</xdr:colOff>
      <xdr:row>77</xdr:row>
      <xdr:rowOff>96659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34374"/>
          <a:ext cx="838200" cy="6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24997</xdr:rowOff>
    </xdr:from>
    <xdr:to>
      <xdr:col>19</xdr:col>
      <xdr:colOff>177800</xdr:colOff>
      <xdr:row>77</xdr:row>
      <xdr:rowOff>96659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226647"/>
          <a:ext cx="889000" cy="7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24997</xdr:rowOff>
    </xdr:from>
    <xdr:to>
      <xdr:col>15</xdr:col>
      <xdr:colOff>50800</xdr:colOff>
      <xdr:row>78</xdr:row>
      <xdr:rowOff>89974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26647"/>
          <a:ext cx="889000" cy="23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89974</xdr:rowOff>
    </xdr:from>
    <xdr:to>
      <xdr:col>10</xdr:col>
      <xdr:colOff>114300</xdr:colOff>
      <xdr:row>78</xdr:row>
      <xdr:rowOff>140807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63074"/>
          <a:ext cx="889000" cy="5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153374</xdr:rowOff>
    </xdr:from>
    <xdr:to>
      <xdr:col>24</xdr:col>
      <xdr:colOff>114300</xdr:colOff>
      <xdr:row>77</xdr:row>
      <xdr:rowOff>83524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8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131801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6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45859</xdr:rowOff>
    </xdr:from>
    <xdr:to>
      <xdr:col>20</xdr:col>
      <xdr:colOff>38100</xdr:colOff>
      <xdr:row>77</xdr:row>
      <xdr:rowOff>147459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4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138586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40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145647</xdr:rowOff>
    </xdr:from>
    <xdr:to>
      <xdr:col>15</xdr:col>
      <xdr:colOff>101600</xdr:colOff>
      <xdr:row>77</xdr:row>
      <xdr:rowOff>75797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7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66924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68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39174</xdr:rowOff>
    </xdr:from>
    <xdr:to>
      <xdr:col>10</xdr:col>
      <xdr:colOff>165100</xdr:colOff>
      <xdr:row>78</xdr:row>
      <xdr:rowOff>140774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1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131901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0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90007</xdr:rowOff>
    </xdr:from>
    <xdr:to>
      <xdr:col>6</xdr:col>
      <xdr:colOff>38100</xdr:colOff>
      <xdr:row>79</xdr:row>
      <xdr:rowOff>20157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6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11284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5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54871</xdr:rowOff>
    </xdr:from>
    <xdr:to>
      <xdr:col>24</xdr:col>
      <xdr:colOff>63500</xdr:colOff>
      <xdr:row>97</xdr:row>
      <xdr:rowOff>30390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514071"/>
          <a:ext cx="838200" cy="14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142100</xdr:rowOff>
    </xdr:from>
    <xdr:to>
      <xdr:col>19</xdr:col>
      <xdr:colOff>177800</xdr:colOff>
      <xdr:row>96</xdr:row>
      <xdr:rowOff>54871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429850"/>
          <a:ext cx="889000" cy="8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142100</xdr:rowOff>
    </xdr:from>
    <xdr:to>
      <xdr:col>15</xdr:col>
      <xdr:colOff>50800</xdr:colOff>
      <xdr:row>97</xdr:row>
      <xdr:rowOff>96971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29850"/>
          <a:ext cx="889000" cy="29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96971</xdr:rowOff>
    </xdr:from>
    <xdr:to>
      <xdr:col>10</xdr:col>
      <xdr:colOff>114300</xdr:colOff>
      <xdr:row>98</xdr:row>
      <xdr:rowOff>10046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27621"/>
          <a:ext cx="889000" cy="8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151040</xdr:rowOff>
    </xdr:from>
    <xdr:to>
      <xdr:col>24</xdr:col>
      <xdr:colOff>114300</xdr:colOff>
      <xdr:row>97</xdr:row>
      <xdr:rowOff>81190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129467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8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4071</xdr:rowOff>
    </xdr:from>
    <xdr:to>
      <xdr:col>20</xdr:col>
      <xdr:colOff>38100</xdr:colOff>
      <xdr:row>96</xdr:row>
      <xdr:rowOff>105671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6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96798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5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91300</xdr:rowOff>
    </xdr:from>
    <xdr:to>
      <xdr:col>15</xdr:col>
      <xdr:colOff>101600</xdr:colOff>
      <xdr:row>96</xdr:row>
      <xdr:rowOff>21450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37977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5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46171</xdr:rowOff>
    </xdr:from>
    <xdr:to>
      <xdr:col>10</xdr:col>
      <xdr:colOff>165100</xdr:colOff>
      <xdr:row>97</xdr:row>
      <xdr:rowOff>147771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7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138898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6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130696</xdr:rowOff>
    </xdr:from>
    <xdr:to>
      <xdr:col>6</xdr:col>
      <xdr:colOff>38100</xdr:colOff>
      <xdr:row>98</xdr:row>
      <xdr:rowOff>60846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51973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5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28448</xdr:rowOff>
    </xdr:from>
    <xdr:to>
      <xdr:col>55</xdr:col>
      <xdr:colOff>0</xdr:colOff>
      <xdr:row>38</xdr:row>
      <xdr:rowOff>100838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43548"/>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100838</xdr:rowOff>
    </xdr:from>
    <xdr:to>
      <xdr:col>50</xdr:col>
      <xdr:colOff>114300</xdr:colOff>
      <xdr:row>38</xdr:row>
      <xdr:rowOff>127127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15938"/>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77216</xdr:rowOff>
    </xdr:from>
    <xdr:to>
      <xdr:col>45</xdr:col>
      <xdr:colOff>177800</xdr:colOff>
      <xdr:row>38</xdr:row>
      <xdr:rowOff>127127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92316"/>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77216</xdr:rowOff>
    </xdr:from>
    <xdr:to>
      <xdr:col>41</xdr:col>
      <xdr:colOff>50800</xdr:colOff>
      <xdr:row>38</xdr:row>
      <xdr:rowOff>136652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923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149098</xdr:rowOff>
    </xdr:from>
    <xdr:to>
      <xdr:col>55</xdr:col>
      <xdr:colOff>50800</xdr:colOff>
      <xdr:row>38</xdr:row>
      <xdr:rowOff>79248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9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127525</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7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50038</xdr:rowOff>
    </xdr:from>
    <xdr:to>
      <xdr:col>50</xdr:col>
      <xdr:colOff>165100</xdr:colOff>
      <xdr:row>38</xdr:row>
      <xdr:rowOff>151638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142765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5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76327</xdr:rowOff>
    </xdr:from>
    <xdr:to>
      <xdr:col>46</xdr:col>
      <xdr:colOff>38100</xdr:colOff>
      <xdr:row>39</xdr:row>
      <xdr:rowOff>6477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169054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84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26416</xdr:rowOff>
    </xdr:from>
    <xdr:to>
      <xdr:col>41</xdr:col>
      <xdr:colOff>101600</xdr:colOff>
      <xdr:row>38</xdr:row>
      <xdr:rowOff>128016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4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119143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34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85852</xdr:rowOff>
    </xdr:from>
    <xdr:to>
      <xdr:col>36</xdr:col>
      <xdr:colOff>165100</xdr:colOff>
      <xdr:row>39</xdr:row>
      <xdr:rowOff>16002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7129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93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129642</xdr:rowOff>
    </xdr:from>
    <xdr:to>
      <xdr:col>55</xdr:col>
      <xdr:colOff>0</xdr:colOff>
      <xdr:row>57</xdr:row>
      <xdr:rowOff>147320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02292"/>
          <a:ext cx="8382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147320</xdr:rowOff>
    </xdr:from>
    <xdr:to>
      <xdr:col>50</xdr:col>
      <xdr:colOff>114300</xdr:colOff>
      <xdr:row>57</xdr:row>
      <xdr:rowOff>166370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199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149301</xdr:rowOff>
    </xdr:from>
    <xdr:to>
      <xdr:col>45</xdr:col>
      <xdr:colOff>177800</xdr:colOff>
      <xdr:row>57</xdr:row>
      <xdr:rowOff>166370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21951"/>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149301</xdr:rowOff>
    </xdr:from>
    <xdr:to>
      <xdr:col>41</xdr:col>
      <xdr:colOff>50800</xdr:colOff>
      <xdr:row>57</xdr:row>
      <xdr:rowOff>159817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21951"/>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78842</xdr:rowOff>
    </xdr:from>
    <xdr:to>
      <xdr:col>55</xdr:col>
      <xdr:colOff>50800</xdr:colOff>
      <xdr:row>58</xdr:row>
      <xdr:rowOff>8992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57269</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2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96520</xdr:rowOff>
    </xdr:from>
    <xdr:to>
      <xdr:col>50</xdr:col>
      <xdr:colOff>165100</xdr:colOff>
      <xdr:row>58</xdr:row>
      <xdr:rowOff>26670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17797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96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115570</xdr:rowOff>
    </xdr:from>
    <xdr:to>
      <xdr:col>46</xdr:col>
      <xdr:colOff>38100</xdr:colOff>
      <xdr:row>58</xdr:row>
      <xdr:rowOff>45720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36847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98501</xdr:rowOff>
    </xdr:from>
    <xdr:to>
      <xdr:col>41</xdr:col>
      <xdr:colOff>101600</xdr:colOff>
      <xdr:row>58</xdr:row>
      <xdr:rowOff>28651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7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19778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96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109017</xdr:rowOff>
    </xdr:from>
    <xdr:to>
      <xdr:col>36</xdr:col>
      <xdr:colOff>165100</xdr:colOff>
      <xdr:row>58</xdr:row>
      <xdr:rowOff>39167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30294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97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51248</xdr:rowOff>
    </xdr:from>
    <xdr:to>
      <xdr:col>55</xdr:col>
      <xdr:colOff>0</xdr:colOff>
      <xdr:row>74</xdr:row>
      <xdr:rowOff>101915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738548"/>
          <a:ext cx="838200" cy="5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95596</xdr:rowOff>
    </xdr:from>
    <xdr:to>
      <xdr:col>50</xdr:col>
      <xdr:colOff>114300</xdr:colOff>
      <xdr:row>74</xdr:row>
      <xdr:rowOff>51248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611446"/>
          <a:ext cx="889000" cy="1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5152</xdr:rowOff>
    </xdr:from>
    <xdr:to>
      <xdr:col>45</xdr:col>
      <xdr:colOff>177800</xdr:colOff>
      <xdr:row>73</xdr:row>
      <xdr:rowOff>95596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178102"/>
          <a:ext cx="889000" cy="43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5152</xdr:rowOff>
    </xdr:from>
    <xdr:to>
      <xdr:col>41</xdr:col>
      <xdr:colOff>50800</xdr:colOff>
      <xdr:row>76</xdr:row>
      <xdr:rowOff>122865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178102"/>
          <a:ext cx="889000" cy="97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161641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51115</xdr:rowOff>
    </xdr:from>
    <xdr:to>
      <xdr:col>55</xdr:col>
      <xdr:colOff>50800</xdr:colOff>
      <xdr:row>74</xdr:row>
      <xdr:rowOff>152715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73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73992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58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448</xdr:rowOff>
    </xdr:from>
    <xdr:to>
      <xdr:col>50</xdr:col>
      <xdr:colOff>165100</xdr:colOff>
      <xdr:row>74</xdr:row>
      <xdr:rowOff>102048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68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118575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46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44796</xdr:rowOff>
    </xdr:from>
    <xdr:to>
      <xdr:col>46</xdr:col>
      <xdr:colOff>38100</xdr:colOff>
      <xdr:row>73</xdr:row>
      <xdr:rowOff>146396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56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162923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33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125802</xdr:rowOff>
    </xdr:from>
    <xdr:to>
      <xdr:col>41</xdr:col>
      <xdr:colOff>101600</xdr:colOff>
      <xdr:row>71</xdr:row>
      <xdr:rowOff>55952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12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72479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190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72065</xdr:rowOff>
    </xdr:from>
    <xdr:to>
      <xdr:col>36</xdr:col>
      <xdr:colOff>165100</xdr:colOff>
      <xdr:row>77</xdr:row>
      <xdr:rowOff>2215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10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18742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8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153553</xdr:rowOff>
    </xdr:from>
    <xdr:to>
      <xdr:col>55</xdr:col>
      <xdr:colOff>0</xdr:colOff>
      <xdr:row>96</xdr:row>
      <xdr:rowOff>57015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269853"/>
          <a:ext cx="838200" cy="24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153553</xdr:rowOff>
    </xdr:from>
    <xdr:to>
      <xdr:col>50</xdr:col>
      <xdr:colOff>114300</xdr:colOff>
      <xdr:row>95</xdr:row>
      <xdr:rowOff>164297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269853"/>
          <a:ext cx="889000" cy="18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164297</xdr:rowOff>
    </xdr:from>
    <xdr:to>
      <xdr:col>45</xdr:col>
      <xdr:colOff>177800</xdr:colOff>
      <xdr:row>96</xdr:row>
      <xdr:rowOff>37264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452047"/>
          <a:ext cx="889000" cy="4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37264</xdr:rowOff>
    </xdr:from>
    <xdr:to>
      <xdr:col>41</xdr:col>
      <xdr:colOff>50800</xdr:colOff>
      <xdr:row>96</xdr:row>
      <xdr:rowOff>43117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496464"/>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6215</xdr:rowOff>
    </xdr:from>
    <xdr:to>
      <xdr:col>55</xdr:col>
      <xdr:colOff>50800</xdr:colOff>
      <xdr:row>96</xdr:row>
      <xdr:rowOff>107815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6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156092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4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102753</xdr:rowOff>
    </xdr:from>
    <xdr:to>
      <xdr:col>50</xdr:col>
      <xdr:colOff>165100</xdr:colOff>
      <xdr:row>95</xdr:row>
      <xdr:rowOff>32903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21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49430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99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113497</xdr:rowOff>
    </xdr:from>
    <xdr:to>
      <xdr:col>46</xdr:col>
      <xdr:colOff>38100</xdr:colOff>
      <xdr:row>96</xdr:row>
      <xdr:rowOff>43647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0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34774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49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157914</xdr:rowOff>
    </xdr:from>
    <xdr:to>
      <xdr:col>41</xdr:col>
      <xdr:colOff>101600</xdr:colOff>
      <xdr:row>96</xdr:row>
      <xdr:rowOff>88064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79191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3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163767</xdr:rowOff>
    </xdr:from>
    <xdr:to>
      <xdr:col>36</xdr:col>
      <xdr:colOff>165100</xdr:colOff>
      <xdr:row>96</xdr:row>
      <xdr:rowOff>93917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85044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54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147102</xdr:rowOff>
    </xdr:from>
    <xdr:to>
      <xdr:col>85</xdr:col>
      <xdr:colOff>127000</xdr:colOff>
      <xdr:row>34</xdr:row>
      <xdr:rowOff>24202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5804952"/>
          <a:ext cx="838200" cy="4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24202</xdr:rowOff>
    </xdr:from>
    <xdr:to>
      <xdr:col>81</xdr:col>
      <xdr:colOff>50800</xdr:colOff>
      <xdr:row>34</xdr:row>
      <xdr:rowOff>105519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5853502"/>
          <a:ext cx="889000" cy="8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78087</xdr:rowOff>
    </xdr:from>
    <xdr:to>
      <xdr:col>76</xdr:col>
      <xdr:colOff>114300</xdr:colOff>
      <xdr:row>34</xdr:row>
      <xdr:rowOff>105519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590738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64480</xdr:rowOff>
    </xdr:from>
    <xdr:to>
      <xdr:col>71</xdr:col>
      <xdr:colOff>177800</xdr:colOff>
      <xdr:row>34</xdr:row>
      <xdr:rowOff>78087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5893780"/>
          <a:ext cx="8890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96302</xdr:rowOff>
    </xdr:from>
    <xdr:to>
      <xdr:col>85</xdr:col>
      <xdr:colOff>177800</xdr:colOff>
      <xdr:row>34</xdr:row>
      <xdr:rowOff>26452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75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119179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60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144852</xdr:rowOff>
    </xdr:from>
    <xdr:to>
      <xdr:col>81</xdr:col>
      <xdr:colOff>101600</xdr:colOff>
      <xdr:row>34</xdr:row>
      <xdr:rowOff>75002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580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91529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57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54719</xdr:rowOff>
    </xdr:from>
    <xdr:to>
      <xdr:col>76</xdr:col>
      <xdr:colOff>165100</xdr:colOff>
      <xdr:row>34</xdr:row>
      <xdr:rowOff>156319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588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1396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65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27287</xdr:rowOff>
    </xdr:from>
    <xdr:to>
      <xdr:col>72</xdr:col>
      <xdr:colOff>38100</xdr:colOff>
      <xdr:row>34</xdr:row>
      <xdr:rowOff>128887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585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145414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63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13680</xdr:rowOff>
    </xdr:from>
    <xdr:to>
      <xdr:col>67</xdr:col>
      <xdr:colOff>101600</xdr:colOff>
      <xdr:row>34</xdr:row>
      <xdr:rowOff>115280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84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131807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61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985</xdr:rowOff>
    </xdr:from>
    <xdr:to>
      <xdr:col>85</xdr:col>
      <xdr:colOff>127000</xdr:colOff>
      <xdr:row>55</xdr:row>
      <xdr:rowOff>43665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430735"/>
          <a:ext cx="838200" cy="4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985</xdr:rowOff>
    </xdr:from>
    <xdr:to>
      <xdr:col>81</xdr:col>
      <xdr:colOff>50800</xdr:colOff>
      <xdr:row>55</xdr:row>
      <xdr:rowOff>72675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430735"/>
          <a:ext cx="889000" cy="7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72675</xdr:rowOff>
    </xdr:from>
    <xdr:to>
      <xdr:col>76</xdr:col>
      <xdr:colOff>114300</xdr:colOff>
      <xdr:row>55</xdr:row>
      <xdr:rowOff>104107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502425"/>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88333</xdr:rowOff>
    </xdr:from>
    <xdr:to>
      <xdr:col>71</xdr:col>
      <xdr:colOff>177800</xdr:colOff>
      <xdr:row>55</xdr:row>
      <xdr:rowOff>104107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518083"/>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164315</xdr:rowOff>
    </xdr:from>
    <xdr:to>
      <xdr:col>85</xdr:col>
      <xdr:colOff>177800</xdr:colOff>
      <xdr:row>55</xdr:row>
      <xdr:rowOff>94465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42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142742</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40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121635</xdr:rowOff>
    </xdr:from>
    <xdr:to>
      <xdr:col>81</xdr:col>
      <xdr:colOff>101600</xdr:colOff>
      <xdr:row>55</xdr:row>
      <xdr:rowOff>51785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37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68312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15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21875</xdr:rowOff>
    </xdr:from>
    <xdr:to>
      <xdr:col>76</xdr:col>
      <xdr:colOff>165100</xdr:colOff>
      <xdr:row>55</xdr:row>
      <xdr:rowOff>123475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114602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54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53307</xdr:rowOff>
    </xdr:from>
    <xdr:to>
      <xdr:col>72</xdr:col>
      <xdr:colOff>38100</xdr:colOff>
      <xdr:row>55</xdr:row>
      <xdr:rowOff>154907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146034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5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37533</xdr:rowOff>
    </xdr:from>
    <xdr:to>
      <xdr:col>67</xdr:col>
      <xdr:colOff>101600</xdr:colOff>
      <xdr:row>55</xdr:row>
      <xdr:rowOff>139133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6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155660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24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40106</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584656"/>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146938</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005688"/>
          <a:ext cx="889000" cy="58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146938</xdr:rowOff>
    </xdr:from>
    <xdr:to>
      <xdr:col>71</xdr:col>
      <xdr:colOff>177800</xdr:colOff>
      <xdr:row>78</xdr:row>
      <xdr:rowOff>155930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005688"/>
          <a:ext cx="889000" cy="5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29379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40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160756</xdr:rowOff>
    </xdr:from>
    <xdr:to>
      <xdr:col>85</xdr:col>
      <xdr:colOff>177800</xdr:colOff>
      <xdr:row>79</xdr:row>
      <xdr:rowOff>90906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75683</xdr:rowOff>
    </xdr:from>
    <xdr:ext cx="313932"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48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96139</xdr:rowOff>
    </xdr:from>
    <xdr:to>
      <xdr:col>72</xdr:col>
      <xdr:colOff>38100</xdr:colOff>
      <xdr:row>76</xdr:row>
      <xdr:rowOff>26290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29548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42816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273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105130</xdr:rowOff>
    </xdr:from>
    <xdr:to>
      <xdr:col>67</xdr:col>
      <xdr:colOff>101600</xdr:colOff>
      <xdr:row>79</xdr:row>
      <xdr:rowOff>35280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7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26407</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570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37145</xdr:rowOff>
    </xdr:from>
    <xdr:to>
      <xdr:col>85</xdr:col>
      <xdr:colOff>127000</xdr:colOff>
      <xdr:row>96</xdr:row>
      <xdr:rowOff>65748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496345"/>
          <a:ext cx="838200" cy="2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65748</xdr:rowOff>
    </xdr:from>
    <xdr:to>
      <xdr:col>81</xdr:col>
      <xdr:colOff>50800</xdr:colOff>
      <xdr:row>96</xdr:row>
      <xdr:rowOff>69805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24948"/>
          <a:ext cx="889000" cy="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62433</xdr:rowOff>
    </xdr:from>
    <xdr:to>
      <xdr:col>76</xdr:col>
      <xdr:colOff>114300</xdr:colOff>
      <xdr:row>96</xdr:row>
      <xdr:rowOff>69805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521633"/>
          <a:ext cx="8890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43487</xdr:rowOff>
    </xdr:from>
    <xdr:to>
      <xdr:col>71</xdr:col>
      <xdr:colOff>177800</xdr:colOff>
      <xdr:row>96</xdr:row>
      <xdr:rowOff>62433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502687"/>
          <a:ext cx="889000" cy="1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157795</xdr:rowOff>
    </xdr:from>
    <xdr:to>
      <xdr:col>85</xdr:col>
      <xdr:colOff>177800</xdr:colOff>
      <xdr:row>96</xdr:row>
      <xdr:rowOff>87945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136222</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4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14948</xdr:rowOff>
    </xdr:from>
    <xdr:to>
      <xdr:col>81</xdr:col>
      <xdr:colOff>101600</xdr:colOff>
      <xdr:row>96</xdr:row>
      <xdr:rowOff>116548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7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107675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56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19005</xdr:rowOff>
    </xdr:from>
    <xdr:to>
      <xdr:col>76</xdr:col>
      <xdr:colOff>165100</xdr:colOff>
      <xdr:row>96</xdr:row>
      <xdr:rowOff>120605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111732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57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11633</xdr:rowOff>
    </xdr:from>
    <xdr:to>
      <xdr:col>72</xdr:col>
      <xdr:colOff>38100</xdr:colOff>
      <xdr:row>96</xdr:row>
      <xdr:rowOff>113233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47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104360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56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164137</xdr:rowOff>
    </xdr:from>
    <xdr:to>
      <xdr:col>67</xdr:col>
      <xdr:colOff>101600</xdr:colOff>
      <xdr:row>96</xdr:row>
      <xdr:rowOff>94287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45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85414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5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目的別歳出の前年度からの特徴的な増減としては、民生費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物価高騰対応重点支援給付金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衛生費が新型コロナウイルス感染症対策関連経費の縮小、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高島屋南地区市街地再開発の事業完了により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それぞれ減少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の比較においては、商工費は制度融資にかかる貸付金により決算額を押し上げる要因となっている。また、消防費については、４市１町消防広域化に伴い一時的に費用を負担しているため、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一方、公債費については、市債残高の抑制に継続的に取り組んできたことと、利率の高い地方債の償還が終了してきていることから、類似団体平均を下回って推移している。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年度は、実質収支が対前年度比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また、財政調整基金について、取崩しをせず、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億円の積立を行ったため、標準財政規模比における実質単年度収支は前年度比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ポイントプラスとなった。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億円となり、類似団体（中核市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位の水準となっている。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今後も財政調整基金残高及び実質収支額の維持に努めていく。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年度も赤字となった会計はなく、各会計とも黒字を確保したところである。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一般会計は、歳入において、高島屋南地区市街地再開発の事業完了によ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る地方債の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減などにより、令和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年度と比べ黒字額が減少した。また、他会計においては、ほぼ前年度並みの黒字を維持している。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今後も健全で将来にわたって持続可能な運営に努めていく。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c r="B2" s="182" t="s">
        <v>77</v>
      </c>
      <c r="C2" s="182"/>
      <c r="D2" s="183"/>
    </row>
    <row r="3" spans="1:119" ht="18.75" customHeight="1" thickBot="1">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189505205</v>
      </c>
      <c r="BO4" s="407"/>
      <c r="BP4" s="407"/>
      <c r="BQ4" s="407"/>
      <c r="BR4" s="407"/>
      <c r="BS4" s="407"/>
      <c r="BT4" s="407"/>
      <c r="BU4" s="408"/>
      <c r="BV4" s="406">
        <v>196878547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8.3000000000000007</v>
      </c>
      <c r="CU4" s="413"/>
      <c r="CV4" s="413"/>
      <c r="CW4" s="413"/>
      <c r="CX4" s="413"/>
      <c r="CY4" s="413"/>
      <c r="CZ4" s="413"/>
      <c r="DA4" s="414"/>
      <c r="DB4" s="412">
        <v>9</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181350993</v>
      </c>
      <c r="BO5" s="444"/>
      <c r="BP5" s="444"/>
      <c r="BQ5" s="444"/>
      <c r="BR5" s="444"/>
      <c r="BS5" s="444"/>
      <c r="BT5" s="444"/>
      <c r="BU5" s="445"/>
      <c r="BV5" s="443">
        <v>188492600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95.6</v>
      </c>
      <c r="CU5" s="441"/>
      <c r="CV5" s="441"/>
      <c r="CW5" s="441"/>
      <c r="CX5" s="441"/>
      <c r="CY5" s="441"/>
      <c r="CZ5" s="441"/>
      <c r="DA5" s="442"/>
      <c r="DB5" s="440">
        <v>94.3</v>
      </c>
      <c r="DC5" s="441"/>
      <c r="DD5" s="441"/>
      <c r="DE5" s="441"/>
      <c r="DF5" s="441"/>
      <c r="DG5" s="441"/>
      <c r="DH5" s="441"/>
      <c r="DI5" s="442"/>
    </row>
    <row r="6" spans="1:119" ht="18.75" customHeight="1">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8154212</v>
      </c>
      <c r="BO6" s="444"/>
      <c r="BP6" s="444"/>
      <c r="BQ6" s="444"/>
      <c r="BR6" s="444"/>
      <c r="BS6" s="444"/>
      <c r="BT6" s="444"/>
      <c r="BU6" s="445"/>
      <c r="BV6" s="443">
        <v>8385947</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97.9</v>
      </c>
      <c r="CU6" s="481"/>
      <c r="CV6" s="481"/>
      <c r="CW6" s="481"/>
      <c r="CX6" s="481"/>
      <c r="CY6" s="481"/>
      <c r="CZ6" s="481"/>
      <c r="DA6" s="482"/>
      <c r="DB6" s="480">
        <v>98</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670220</v>
      </c>
      <c r="BO7" s="444"/>
      <c r="BP7" s="444"/>
      <c r="BQ7" s="444"/>
      <c r="BR7" s="444"/>
      <c r="BS7" s="444"/>
      <c r="BT7" s="444"/>
      <c r="BU7" s="445"/>
      <c r="BV7" s="443">
        <v>430603</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90150909</v>
      </c>
      <c r="CU7" s="444"/>
      <c r="CV7" s="444"/>
      <c r="CW7" s="444"/>
      <c r="CX7" s="444"/>
      <c r="CY7" s="444"/>
      <c r="CZ7" s="444"/>
      <c r="DA7" s="445"/>
      <c r="DB7" s="443">
        <v>88752918</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7483992</v>
      </c>
      <c r="BO8" s="444"/>
      <c r="BP8" s="444"/>
      <c r="BQ8" s="444"/>
      <c r="BR8" s="444"/>
      <c r="BS8" s="444"/>
      <c r="BT8" s="444"/>
      <c r="BU8" s="445"/>
      <c r="BV8" s="443">
        <v>7955344</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0.82</v>
      </c>
      <c r="CU8" s="484"/>
      <c r="CV8" s="484"/>
      <c r="CW8" s="484"/>
      <c r="CX8" s="484"/>
      <c r="CY8" s="484"/>
      <c r="CZ8" s="484"/>
      <c r="DA8" s="485"/>
      <c r="DB8" s="483">
        <v>0.84</v>
      </c>
      <c r="DC8" s="484"/>
      <c r="DD8" s="484"/>
      <c r="DE8" s="484"/>
      <c r="DF8" s="484"/>
      <c r="DG8" s="484"/>
      <c r="DH8" s="484"/>
      <c r="DI8" s="485"/>
    </row>
    <row r="9" spans="1:119" ht="18.75" customHeight="1" thickBot="1">
      <c r="A9" s="181"/>
      <c r="B9" s="437" t="s">
        <v>106</v>
      </c>
      <c r="C9" s="438"/>
      <c r="D9" s="438"/>
      <c r="E9" s="438"/>
      <c r="F9" s="438"/>
      <c r="G9" s="438"/>
      <c r="H9" s="438"/>
      <c r="I9" s="438"/>
      <c r="J9" s="438"/>
      <c r="K9" s="486"/>
      <c r="L9" s="487" t="s">
        <v>107</v>
      </c>
      <c r="M9" s="488"/>
      <c r="N9" s="488"/>
      <c r="O9" s="488"/>
      <c r="P9" s="488"/>
      <c r="Q9" s="489"/>
      <c r="R9" s="490">
        <v>402557</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-471352</v>
      </c>
      <c r="BO9" s="444"/>
      <c r="BP9" s="444"/>
      <c r="BQ9" s="444"/>
      <c r="BR9" s="444"/>
      <c r="BS9" s="444"/>
      <c r="BT9" s="444"/>
      <c r="BU9" s="445"/>
      <c r="BV9" s="443">
        <v>-926043</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11</v>
      </c>
      <c r="CU9" s="441"/>
      <c r="CV9" s="441"/>
      <c r="CW9" s="441"/>
      <c r="CX9" s="441"/>
      <c r="CY9" s="441"/>
      <c r="CZ9" s="441"/>
      <c r="DA9" s="442"/>
      <c r="DB9" s="440">
        <v>11</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113</v>
      </c>
      <c r="M10" s="473"/>
      <c r="N10" s="473"/>
      <c r="O10" s="473"/>
      <c r="P10" s="473"/>
      <c r="Q10" s="474"/>
      <c r="R10" s="494">
        <v>406735</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1001091</v>
      </c>
      <c r="BO10" s="444"/>
      <c r="BP10" s="444"/>
      <c r="BQ10" s="444"/>
      <c r="BR10" s="444"/>
      <c r="BS10" s="444"/>
      <c r="BT10" s="444"/>
      <c r="BU10" s="445"/>
      <c r="BV10" s="443">
        <v>1000966</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c r="A12" s="181"/>
      <c r="B12" s="503" t="s">
        <v>123</v>
      </c>
      <c r="C12" s="504"/>
      <c r="D12" s="504"/>
      <c r="E12" s="504"/>
      <c r="F12" s="504"/>
      <c r="G12" s="504"/>
      <c r="H12" s="504"/>
      <c r="I12" s="504"/>
      <c r="J12" s="504"/>
      <c r="K12" s="505"/>
      <c r="L12" s="512" t="s">
        <v>124</v>
      </c>
      <c r="M12" s="513"/>
      <c r="N12" s="513"/>
      <c r="O12" s="513"/>
      <c r="P12" s="513"/>
      <c r="Q12" s="514"/>
      <c r="R12" s="515">
        <v>400937</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130</v>
      </c>
      <c r="N13" s="535"/>
      <c r="O13" s="535"/>
      <c r="P13" s="535"/>
      <c r="Q13" s="536"/>
      <c r="R13" s="527">
        <v>389914</v>
      </c>
      <c r="S13" s="528"/>
      <c r="T13" s="528"/>
      <c r="U13" s="528"/>
      <c r="V13" s="529"/>
      <c r="W13" s="459" t="s">
        <v>131</v>
      </c>
      <c r="X13" s="460"/>
      <c r="Y13" s="460"/>
      <c r="Z13" s="460"/>
      <c r="AA13" s="460"/>
      <c r="AB13" s="450"/>
      <c r="AC13" s="494">
        <v>2854</v>
      </c>
      <c r="AD13" s="495"/>
      <c r="AE13" s="495"/>
      <c r="AF13" s="495"/>
      <c r="AG13" s="537"/>
      <c r="AH13" s="494">
        <v>3187</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529739</v>
      </c>
      <c r="BO13" s="444"/>
      <c r="BP13" s="444"/>
      <c r="BQ13" s="444"/>
      <c r="BR13" s="444"/>
      <c r="BS13" s="444"/>
      <c r="BT13" s="444"/>
      <c r="BU13" s="445"/>
      <c r="BV13" s="443">
        <v>74923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2.5</v>
      </c>
      <c r="CU13" s="441"/>
      <c r="CV13" s="441"/>
      <c r="CW13" s="441"/>
      <c r="CX13" s="441"/>
      <c r="CY13" s="441"/>
      <c r="CZ13" s="441"/>
      <c r="DA13" s="442"/>
      <c r="DB13" s="440">
        <v>2.9</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135</v>
      </c>
      <c r="M14" s="525"/>
      <c r="N14" s="525"/>
      <c r="O14" s="525"/>
      <c r="P14" s="525"/>
      <c r="Q14" s="526"/>
      <c r="R14" s="527">
        <v>402400</v>
      </c>
      <c r="S14" s="528"/>
      <c r="T14" s="528"/>
      <c r="U14" s="528"/>
      <c r="V14" s="529"/>
      <c r="W14" s="433"/>
      <c r="X14" s="434"/>
      <c r="Y14" s="434"/>
      <c r="Z14" s="434"/>
      <c r="AA14" s="434"/>
      <c r="AB14" s="423"/>
      <c r="AC14" s="530">
        <v>1.5</v>
      </c>
      <c r="AD14" s="531"/>
      <c r="AE14" s="531"/>
      <c r="AF14" s="531"/>
      <c r="AG14" s="532"/>
      <c r="AH14" s="530">
        <v>1.7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130</v>
      </c>
      <c r="N15" s="535"/>
      <c r="O15" s="535"/>
      <c r="P15" s="535"/>
      <c r="Q15" s="536"/>
      <c r="R15" s="527">
        <v>392482</v>
      </c>
      <c r="S15" s="528"/>
      <c r="T15" s="528"/>
      <c r="U15" s="528"/>
      <c r="V15" s="529"/>
      <c r="W15" s="459" t="s">
        <v>137</v>
      </c>
      <c r="X15" s="460"/>
      <c r="Y15" s="460"/>
      <c r="Z15" s="460"/>
      <c r="AA15" s="460"/>
      <c r="AB15" s="450"/>
      <c r="AC15" s="494">
        <v>44827</v>
      </c>
      <c r="AD15" s="495"/>
      <c r="AE15" s="495"/>
      <c r="AF15" s="495"/>
      <c r="AG15" s="537"/>
      <c r="AH15" s="494">
        <v>47019</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58438315</v>
      </c>
      <c r="BO15" s="407"/>
      <c r="BP15" s="407"/>
      <c r="BQ15" s="407"/>
      <c r="BR15" s="407"/>
      <c r="BS15" s="407"/>
      <c r="BT15" s="407"/>
      <c r="BU15" s="408"/>
      <c r="BV15" s="406">
        <v>57395551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23.8</v>
      </c>
      <c r="AD16" s="531"/>
      <c r="AE16" s="531"/>
      <c r="AF16" s="531"/>
      <c r="AG16" s="532"/>
      <c r="AH16" s="530">
        <v>25</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71690333</v>
      </c>
      <c r="BO16" s="444"/>
      <c r="BP16" s="444"/>
      <c r="BQ16" s="444"/>
      <c r="BR16" s="444"/>
      <c r="BS16" s="444"/>
      <c r="BT16" s="444"/>
      <c r="BU16" s="445"/>
      <c r="BV16" s="443">
        <v>69204882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140487</v>
      </c>
      <c r="AD17" s="495"/>
      <c r="AE17" s="495"/>
      <c r="AF17" s="495"/>
      <c r="AG17" s="537"/>
      <c r="AH17" s="494">
        <v>138142</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74774726</v>
      </c>
      <c r="BO17" s="444"/>
      <c r="BP17" s="444"/>
      <c r="BQ17" s="444"/>
      <c r="BR17" s="444"/>
      <c r="BS17" s="444"/>
      <c r="BT17" s="444"/>
      <c r="BU17" s="445"/>
      <c r="BV17" s="443">
        <v>73438347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147</v>
      </c>
      <c r="C18" s="486"/>
      <c r="D18" s="486"/>
      <c r="E18" s="566"/>
      <c r="F18" s="566"/>
      <c r="G18" s="566"/>
      <c r="H18" s="566"/>
      <c r="I18" s="566"/>
      <c r="J18" s="566"/>
      <c r="K18" s="566"/>
      <c r="L18" s="567">
        <v>203.6</v>
      </c>
      <c r="M18" s="567"/>
      <c r="N18" s="567"/>
      <c r="O18" s="567"/>
      <c r="P18" s="567"/>
      <c r="Q18" s="567"/>
      <c r="R18" s="568"/>
      <c r="S18" s="568"/>
      <c r="T18" s="568"/>
      <c r="U18" s="568"/>
      <c r="V18" s="569"/>
      <c r="W18" s="461"/>
      <c r="X18" s="462"/>
      <c r="Y18" s="462"/>
      <c r="Z18" s="462"/>
      <c r="AA18" s="462"/>
      <c r="AB18" s="453"/>
      <c r="AC18" s="570">
        <v>74.7</v>
      </c>
      <c r="AD18" s="571"/>
      <c r="AE18" s="571"/>
      <c r="AF18" s="571"/>
      <c r="AG18" s="572"/>
      <c r="AH18" s="570">
        <v>73.3</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87118044</v>
      </c>
      <c r="BO18" s="444"/>
      <c r="BP18" s="444"/>
      <c r="BQ18" s="444"/>
      <c r="BR18" s="444"/>
      <c r="BS18" s="444"/>
      <c r="BT18" s="444"/>
      <c r="BU18" s="445"/>
      <c r="BV18" s="443">
        <v>86048295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149</v>
      </c>
      <c r="C19" s="486"/>
      <c r="D19" s="486"/>
      <c r="E19" s="566"/>
      <c r="F19" s="566"/>
      <c r="G19" s="566"/>
      <c r="H19" s="566"/>
      <c r="I19" s="566"/>
      <c r="J19" s="566"/>
      <c r="K19" s="566"/>
      <c r="L19" s="574">
        <v>1977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114422964</v>
      </c>
      <c r="BO19" s="444"/>
      <c r="BP19" s="444"/>
      <c r="BQ19" s="444"/>
      <c r="BR19" s="444"/>
      <c r="BS19" s="444"/>
      <c r="BT19" s="444"/>
      <c r="BU19" s="445"/>
      <c r="BV19" s="443">
        <v>111211474</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151</v>
      </c>
      <c r="C20" s="486"/>
      <c r="D20" s="486"/>
      <c r="E20" s="566"/>
      <c r="F20" s="566"/>
      <c r="G20" s="566"/>
      <c r="H20" s="566"/>
      <c r="I20" s="566"/>
      <c r="J20" s="566"/>
      <c r="K20" s="566"/>
      <c r="L20" s="574">
        <v>173386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144932206</v>
      </c>
      <c r="BO22" s="407"/>
      <c r="BP22" s="407"/>
      <c r="BQ22" s="407"/>
      <c r="BR22" s="407"/>
      <c r="BS22" s="407"/>
      <c r="BT22" s="407"/>
      <c r="BU22" s="408"/>
      <c r="BV22" s="406">
        <v>148503913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110172026</v>
      </c>
      <c r="BO23" s="444"/>
      <c r="BP23" s="444"/>
      <c r="BQ23" s="444"/>
      <c r="BR23" s="444"/>
      <c r="BS23" s="444"/>
      <c r="BT23" s="444"/>
      <c r="BU23" s="445"/>
      <c r="BV23" s="443">
        <v>111008275</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161</v>
      </c>
      <c r="F24" s="473"/>
      <c r="G24" s="473"/>
      <c r="H24" s="473"/>
      <c r="I24" s="473"/>
      <c r="J24" s="473"/>
      <c r="K24" s="474"/>
      <c r="L24" s="494">
        <v>1</v>
      </c>
      <c r="M24" s="495"/>
      <c r="N24" s="495"/>
      <c r="O24" s="495"/>
      <c r="P24" s="537"/>
      <c r="Q24" s="494">
        <v>10900</v>
      </c>
      <c r="R24" s="495"/>
      <c r="S24" s="495"/>
      <c r="T24" s="495"/>
      <c r="U24" s="495"/>
      <c r="V24" s="537"/>
      <c r="W24" s="589"/>
      <c r="X24" s="590"/>
      <c r="Y24" s="591"/>
      <c r="Z24" s="493" t="s">
        <v>162</v>
      </c>
      <c r="AA24" s="473"/>
      <c r="AB24" s="473"/>
      <c r="AC24" s="473"/>
      <c r="AD24" s="473"/>
      <c r="AE24" s="473"/>
      <c r="AF24" s="473"/>
      <c r="AG24" s="474"/>
      <c r="AH24" s="494">
        <v>2697</v>
      </c>
      <c r="AI24" s="495"/>
      <c r="AJ24" s="495"/>
      <c r="AK24" s="495"/>
      <c r="AL24" s="537"/>
      <c r="AM24" s="494">
        <v>8298669</v>
      </c>
      <c r="AN24" s="495"/>
      <c r="AO24" s="495"/>
      <c r="AP24" s="495"/>
      <c r="AQ24" s="495"/>
      <c r="AR24" s="537"/>
      <c r="AS24" s="494">
        <v>3077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79955397</v>
      </c>
      <c r="BO24" s="444"/>
      <c r="BP24" s="444"/>
      <c r="BQ24" s="444"/>
      <c r="BR24" s="444"/>
      <c r="BS24" s="444"/>
      <c r="BT24" s="444"/>
      <c r="BU24" s="445"/>
      <c r="BV24" s="443">
        <v>80735929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164</v>
      </c>
      <c r="F25" s="473"/>
      <c r="G25" s="473"/>
      <c r="H25" s="473"/>
      <c r="I25" s="473"/>
      <c r="J25" s="473"/>
      <c r="K25" s="474"/>
      <c r="L25" s="494">
        <v>2</v>
      </c>
      <c r="M25" s="495"/>
      <c r="N25" s="495"/>
      <c r="O25" s="495"/>
      <c r="P25" s="537"/>
      <c r="Q25" s="494">
        <v>8900</v>
      </c>
      <c r="R25" s="495"/>
      <c r="S25" s="495"/>
      <c r="T25" s="495"/>
      <c r="U25" s="495"/>
      <c r="V25" s="537"/>
      <c r="W25" s="589"/>
      <c r="X25" s="590"/>
      <c r="Y25" s="591"/>
      <c r="Z25" s="493" t="s">
        <v>165</v>
      </c>
      <c r="AA25" s="473"/>
      <c r="AB25" s="473"/>
      <c r="AC25" s="473"/>
      <c r="AD25" s="473"/>
      <c r="AE25" s="473"/>
      <c r="AF25" s="473"/>
      <c r="AG25" s="474"/>
      <c r="AH25" s="494">
        <v>643</v>
      </c>
      <c r="AI25" s="495"/>
      <c r="AJ25" s="495"/>
      <c r="AK25" s="495"/>
      <c r="AL25" s="537"/>
      <c r="AM25" s="494">
        <v>1886562</v>
      </c>
      <c r="AN25" s="495"/>
      <c r="AO25" s="495"/>
      <c r="AP25" s="495"/>
      <c r="AQ25" s="495"/>
      <c r="AR25" s="537"/>
      <c r="AS25" s="494">
        <v>2934</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13443145</v>
      </c>
      <c r="BO25" s="407"/>
      <c r="BP25" s="407"/>
      <c r="BQ25" s="407"/>
      <c r="BR25" s="407"/>
      <c r="BS25" s="407"/>
      <c r="BT25" s="407"/>
      <c r="BU25" s="408"/>
      <c r="BV25" s="406">
        <v>8202955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167</v>
      </c>
      <c r="F26" s="473"/>
      <c r="G26" s="473"/>
      <c r="H26" s="473"/>
      <c r="I26" s="473"/>
      <c r="J26" s="473"/>
      <c r="K26" s="474"/>
      <c r="L26" s="494">
        <v>1</v>
      </c>
      <c r="M26" s="495"/>
      <c r="N26" s="495"/>
      <c r="O26" s="495"/>
      <c r="P26" s="537"/>
      <c r="Q26" s="494">
        <v>7800</v>
      </c>
      <c r="R26" s="495"/>
      <c r="S26" s="495"/>
      <c r="T26" s="495"/>
      <c r="U26" s="495"/>
      <c r="V26" s="537"/>
      <c r="W26" s="589"/>
      <c r="X26" s="590"/>
      <c r="Y26" s="591"/>
      <c r="Z26" s="493" t="s">
        <v>168</v>
      </c>
      <c r="AA26" s="595"/>
      <c r="AB26" s="595"/>
      <c r="AC26" s="595"/>
      <c r="AD26" s="595"/>
      <c r="AE26" s="595"/>
      <c r="AF26" s="595"/>
      <c r="AG26" s="596"/>
      <c r="AH26" s="494">
        <v>120</v>
      </c>
      <c r="AI26" s="495"/>
      <c r="AJ26" s="495"/>
      <c r="AK26" s="495"/>
      <c r="AL26" s="537"/>
      <c r="AM26" s="494">
        <v>340560</v>
      </c>
      <c r="AN26" s="495"/>
      <c r="AO26" s="495"/>
      <c r="AP26" s="495"/>
      <c r="AQ26" s="495"/>
      <c r="AR26" s="537"/>
      <c r="AS26" s="494">
        <v>2838</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v>200000</v>
      </c>
      <c r="BO26" s="444"/>
      <c r="BP26" s="444"/>
      <c r="BQ26" s="444"/>
      <c r="BR26" s="444"/>
      <c r="BS26" s="444"/>
      <c r="BT26" s="444"/>
      <c r="BU26" s="445"/>
      <c r="BV26" s="443">
        <v>100000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170</v>
      </c>
      <c r="F27" s="473"/>
      <c r="G27" s="473"/>
      <c r="H27" s="473"/>
      <c r="I27" s="473"/>
      <c r="J27" s="473"/>
      <c r="K27" s="474"/>
      <c r="L27" s="494">
        <v>1</v>
      </c>
      <c r="M27" s="495"/>
      <c r="N27" s="495"/>
      <c r="O27" s="495"/>
      <c r="P27" s="537"/>
      <c r="Q27" s="494">
        <v>7700</v>
      </c>
      <c r="R27" s="495"/>
      <c r="S27" s="495"/>
      <c r="T27" s="495"/>
      <c r="U27" s="495"/>
      <c r="V27" s="537"/>
      <c r="W27" s="589"/>
      <c r="X27" s="590"/>
      <c r="Y27" s="591"/>
      <c r="Z27" s="493" t="s">
        <v>171</v>
      </c>
      <c r="AA27" s="473"/>
      <c r="AB27" s="473"/>
      <c r="AC27" s="473"/>
      <c r="AD27" s="473"/>
      <c r="AE27" s="473"/>
      <c r="AF27" s="473"/>
      <c r="AG27" s="474"/>
      <c r="AH27" s="494">
        <v>192</v>
      </c>
      <c r="AI27" s="495"/>
      <c r="AJ27" s="495"/>
      <c r="AK27" s="495"/>
      <c r="AL27" s="537"/>
      <c r="AM27" s="494">
        <v>771007</v>
      </c>
      <c r="AN27" s="495"/>
      <c r="AO27" s="495"/>
      <c r="AP27" s="495"/>
      <c r="AQ27" s="495"/>
      <c r="AR27" s="537"/>
      <c r="AS27" s="494">
        <v>4016</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2229583</v>
      </c>
      <c r="BO27" s="563"/>
      <c r="BP27" s="563"/>
      <c r="BQ27" s="563"/>
      <c r="BR27" s="563"/>
      <c r="BS27" s="563"/>
      <c r="BT27" s="563"/>
      <c r="BU27" s="564"/>
      <c r="BV27" s="562">
        <v>2229528</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173</v>
      </c>
      <c r="F28" s="473"/>
      <c r="G28" s="473"/>
      <c r="H28" s="473"/>
      <c r="I28" s="473"/>
      <c r="J28" s="473"/>
      <c r="K28" s="474"/>
      <c r="L28" s="494">
        <v>1</v>
      </c>
      <c r="M28" s="495"/>
      <c r="N28" s="495"/>
      <c r="O28" s="495"/>
      <c r="P28" s="537"/>
      <c r="Q28" s="494">
        <v>7000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10691752</v>
      </c>
      <c r="BO28" s="407"/>
      <c r="BP28" s="407"/>
      <c r="BQ28" s="407"/>
      <c r="BR28" s="407"/>
      <c r="BS28" s="407"/>
      <c r="BT28" s="407"/>
      <c r="BU28" s="408"/>
      <c r="BV28" s="406">
        <v>9690661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176</v>
      </c>
      <c r="F29" s="473"/>
      <c r="G29" s="473"/>
      <c r="H29" s="473"/>
      <c r="I29" s="473"/>
      <c r="J29" s="473"/>
      <c r="K29" s="474"/>
      <c r="L29" s="494">
        <v>36</v>
      </c>
      <c r="M29" s="495"/>
      <c r="N29" s="495"/>
      <c r="O29" s="495"/>
      <c r="P29" s="537"/>
      <c r="Q29" s="494">
        <v>6500</v>
      </c>
      <c r="R29" s="495"/>
      <c r="S29" s="495"/>
      <c r="T29" s="495"/>
      <c r="U29" s="495"/>
      <c r="V29" s="537"/>
      <c r="W29" s="592"/>
      <c r="X29" s="593"/>
      <c r="Y29" s="594"/>
      <c r="Z29" s="493" t="s">
        <v>177</v>
      </c>
      <c r="AA29" s="473"/>
      <c r="AB29" s="473"/>
      <c r="AC29" s="473"/>
      <c r="AD29" s="473"/>
      <c r="AE29" s="473"/>
      <c r="AF29" s="473"/>
      <c r="AG29" s="474"/>
      <c r="AH29" s="494">
        <v>2889</v>
      </c>
      <c r="AI29" s="495"/>
      <c r="AJ29" s="495"/>
      <c r="AK29" s="495"/>
      <c r="AL29" s="537"/>
      <c r="AM29" s="494">
        <v>9069676</v>
      </c>
      <c r="AN29" s="495"/>
      <c r="AO29" s="495"/>
      <c r="AP29" s="495"/>
      <c r="AQ29" s="495"/>
      <c r="AR29" s="537"/>
      <c r="AS29" s="494">
        <v>3139</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t="s">
        <v>122</v>
      </c>
      <c r="BO29" s="444"/>
      <c r="BP29" s="444"/>
      <c r="BQ29" s="444"/>
      <c r="BR29" s="444"/>
      <c r="BS29" s="444"/>
      <c r="BT29" s="444"/>
      <c r="BU29" s="445"/>
      <c r="BV29" s="443" t="s">
        <v>122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100</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15614366</v>
      </c>
      <c r="BO30" s="563"/>
      <c r="BP30" s="563"/>
      <c r="BQ30" s="563"/>
      <c r="BR30" s="563"/>
      <c r="BS30" s="563"/>
      <c r="BT30" s="563"/>
      <c r="BU30" s="564"/>
      <c r="BV30" s="562">
        <v>15402599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競輪事業特別会計</v>
      </c>
      <c r="X34" s="634"/>
      <c r="Y34" s="634"/>
      <c r="Z34" s="634"/>
      <c r="AA34" s="634"/>
      <c r="AB34" s="634"/>
      <c r="AC34" s="634"/>
      <c r="AD34" s="634"/>
      <c r="AE34" s="634"/>
      <c r="AF34" s="634"/>
      <c r="AG34" s="634"/>
      <c r="AH34" s="634"/>
      <c r="AI34" s="634"/>
      <c r="AJ34" s="634"/>
      <c r="AK34" s="634"/>
      <c r="AL34" s="181"/>
      <c r="AM34" s="633">
        <f>IF(AO34="","",MAX(C34:D43,U34:V43)+1)</f>
        <v>9</v>
      </c>
      <c r="AN34" s="633"/>
      <c r="AO34" s="634" t="str">
        <f>IF('各会計、関係団体の財政状況及び健全化判断比率'!B32="","",'各会計、関係団体の財政状況及び健全化判断比率'!B32)</f>
        <v>病院事業会計</v>
      </c>
      <c r="AP34" s="634"/>
      <c r="AQ34" s="634"/>
      <c r="AR34" s="634"/>
      <c r="AS34" s="634"/>
      <c r="AT34" s="634"/>
      <c r="AU34" s="634"/>
      <c r="AV34" s="634"/>
      <c r="AW34" s="634"/>
      <c r="AX34" s="634"/>
      <c r="AY34" s="634"/>
      <c r="AZ34" s="634"/>
      <c r="BA34" s="634"/>
      <c r="BB34" s="634"/>
      <c r="BC34" s="634"/>
      <c r="BD34" s="181"/>
      <c r="BE34" s="633">
        <f>IF(BG34="","",MAX(C34:D43,U34:V43,AM34:AN43)+1)</f>
        <v>13</v>
      </c>
      <c r="BF34" s="633"/>
      <c r="BG34" s="634" t="str">
        <f>IF('各会計、関係団体の財政状況及び健全化判断比率'!B36="","",'各会計、関係団体の財政状況及び健全化判断比率'!B36)</f>
        <v>食肉地方卸売市場事業特別会計</v>
      </c>
      <c r="BH34" s="634"/>
      <c r="BI34" s="634"/>
      <c r="BJ34" s="634"/>
      <c r="BK34" s="634"/>
      <c r="BL34" s="634"/>
      <c r="BM34" s="634"/>
      <c r="BN34" s="634"/>
      <c r="BO34" s="634"/>
      <c r="BP34" s="634"/>
      <c r="BQ34" s="634"/>
      <c r="BR34" s="634"/>
      <c r="BS34" s="634"/>
      <c r="BT34" s="634"/>
      <c r="BU34" s="634"/>
      <c r="BV34" s="181"/>
      <c r="BW34" s="633">
        <f>IF(BY34="","",MAX(C34:D43,U34:V43,AM34:AN43,BE34:BF43)+1)</f>
        <v>15</v>
      </c>
      <c r="BX34" s="633"/>
      <c r="BY34" s="634" t="str">
        <f>IF('各会計、関係団体の財政状況及び健全化判断比率'!B68="","",'各会計、関係団体の財政状況及び健全化判断比率'!B68)</f>
        <v>岐阜県後期高齢者医療広域連合（一般会計）</v>
      </c>
      <c r="BZ34" s="634"/>
      <c r="CA34" s="634"/>
      <c r="CB34" s="634"/>
      <c r="CC34" s="634"/>
      <c r="CD34" s="634"/>
      <c r="CE34" s="634"/>
      <c r="CF34" s="634"/>
      <c r="CG34" s="634"/>
      <c r="CH34" s="634"/>
      <c r="CI34" s="634"/>
      <c r="CJ34" s="634"/>
      <c r="CK34" s="634"/>
      <c r="CL34" s="634"/>
      <c r="CM34" s="634"/>
      <c r="CN34" s="181"/>
      <c r="CO34" s="633">
        <f>IF(CQ34="","",MAX(C34:D43,U34:V43,AM34:AN43,BE34:BF43,BW34:BX43)+1)</f>
        <v>22</v>
      </c>
      <c r="CP34" s="633"/>
      <c r="CQ34" s="634" t="str">
        <f>IF('各会計、関係団体の財政状況及び健全化判断比率'!BS7="","",'各会計、関係団体の財政状況及び健全化判断比率'!BS7)</f>
        <v>岐阜市未来のまちづくり財団</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f>IF(E35="","",C34+1)</f>
        <v>2</v>
      </c>
      <c r="D35" s="633"/>
      <c r="E35" s="634" t="str">
        <f>IF('各会計、関係団体の財政状況及び健全化判断比率'!B8="","",'各会計、関係団体の財政状況及び健全化判断比率'!B8)</f>
        <v>育英資金貸付事業特別会計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国民健康保険事業特別会計</v>
      </c>
      <c r="X35" s="634"/>
      <c r="Y35" s="634"/>
      <c r="Z35" s="634"/>
      <c r="AA35" s="634"/>
      <c r="AB35" s="634"/>
      <c r="AC35" s="634"/>
      <c r="AD35" s="634"/>
      <c r="AE35" s="634"/>
      <c r="AF35" s="634"/>
      <c r="AG35" s="634"/>
      <c r="AH35" s="634"/>
      <c r="AI35" s="634"/>
      <c r="AJ35" s="634"/>
      <c r="AK35" s="634"/>
      <c r="AL35" s="181"/>
      <c r="AM35" s="633">
        <f t="shared" ref="AM35:AM43" si="0">IF(AO35="","",AM34+1)</f>
        <v>10</v>
      </c>
      <c r="AN35" s="633"/>
      <c r="AO35" s="634" t="str">
        <f>IF('各会計、関係団体の財政状況及び健全化判断比率'!B33="","",'各会計、関係団体の財政状況及び健全化判断比率'!B33)</f>
        <v>中央卸売市場事業会計</v>
      </c>
      <c r="AP35" s="634"/>
      <c r="AQ35" s="634"/>
      <c r="AR35" s="634"/>
      <c r="AS35" s="634"/>
      <c r="AT35" s="634"/>
      <c r="AU35" s="634"/>
      <c r="AV35" s="634"/>
      <c r="AW35" s="634"/>
      <c r="AX35" s="634"/>
      <c r="AY35" s="634"/>
      <c r="AZ35" s="634"/>
      <c r="BA35" s="634"/>
      <c r="BB35" s="634"/>
      <c r="BC35" s="634"/>
      <c r="BD35" s="181"/>
      <c r="BE35" s="633">
        <f t="shared" ref="BE35:BE43" si="1">IF(BG35="","",BE34+1)</f>
        <v>14</v>
      </c>
      <c r="BF35" s="633"/>
      <c r="BG35" s="634" t="str">
        <f>IF('各会計、関係団体の財政状況及び健全化判断比率'!B37="","",'各会計、関係団体の財政状況及び健全化判断比率'!B37)</f>
        <v>観光事業特別会計</v>
      </c>
      <c r="BH35" s="634"/>
      <c r="BI35" s="634"/>
      <c r="BJ35" s="634"/>
      <c r="BK35" s="634"/>
      <c r="BL35" s="634"/>
      <c r="BM35" s="634"/>
      <c r="BN35" s="634"/>
      <c r="BO35" s="634"/>
      <c r="BP35" s="634"/>
      <c r="BQ35" s="634"/>
      <c r="BR35" s="634"/>
      <c r="BS35" s="634"/>
      <c r="BT35" s="634"/>
      <c r="BU35" s="634"/>
      <c r="BV35" s="181"/>
      <c r="BW35" s="633">
        <f t="shared" ref="BW35:BW43" si="2">IF(BY35="","",BW34+1)</f>
        <v>16</v>
      </c>
      <c r="BX35" s="633"/>
      <c r="BY35" s="634" t="str">
        <f>IF('各会計、関係団体の財政状況及び健全化判断比率'!B69="","",'各会計、関係団体の財政状況及び健全化判断比率'!B69)</f>
        <v>岐阜県後期高齢者医療広域連合（後期高齢者医療特別会計）</v>
      </c>
      <c r="BZ35" s="634"/>
      <c r="CA35" s="634"/>
      <c r="CB35" s="634"/>
      <c r="CC35" s="634"/>
      <c r="CD35" s="634"/>
      <c r="CE35" s="634"/>
      <c r="CF35" s="634"/>
      <c r="CG35" s="634"/>
      <c r="CH35" s="634"/>
      <c r="CI35" s="634"/>
      <c r="CJ35" s="634"/>
      <c r="CK35" s="634"/>
      <c r="CL35" s="634"/>
      <c r="CM35" s="634"/>
      <c r="CN35" s="181"/>
      <c r="CO35" s="633">
        <f t="shared" ref="CO35:CO43" si="3">IF(CQ35="","",CO34+1)</f>
        <v>23</v>
      </c>
      <c r="CP35" s="633"/>
      <c r="CQ35" s="634" t="str">
        <f>IF('各会計、関係団体の財政状況及び健全化判断比率'!BS8="","",'各会計、関係団体の財政状況及び健全化判断比率'!BS8)</f>
        <v>岐阜市学校給食会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f>IF(E36="","",C35+1)</f>
        <v>3</v>
      </c>
      <c r="D36" s="633"/>
      <c r="E36" s="634" t="str">
        <f>IF('各会計、関係団体の財政状況及び健全化判断比率'!B9="","",'各会計、関係団体の財政状況及び健全化判断比率'!B9)</f>
        <v>母子父子寡婦福祉資金貸付事業特別会計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介護保険事業特別会計</v>
      </c>
      <c r="X36" s="634"/>
      <c r="Y36" s="634"/>
      <c r="Z36" s="634"/>
      <c r="AA36" s="634"/>
      <c r="AB36" s="634"/>
      <c r="AC36" s="634"/>
      <c r="AD36" s="634"/>
      <c r="AE36" s="634"/>
      <c r="AF36" s="634"/>
      <c r="AG36" s="634"/>
      <c r="AH36" s="634"/>
      <c r="AI36" s="634"/>
      <c r="AJ36" s="634"/>
      <c r="AK36" s="634"/>
      <c r="AL36" s="181"/>
      <c r="AM36" s="633">
        <f t="shared" si="0"/>
        <v>11</v>
      </c>
      <c r="AN36" s="633"/>
      <c r="AO36" s="634" t="str">
        <f>IF('各会計、関係団体の財政状況及び健全化判断比率'!B34="","",'各会計、関係団体の財政状況及び健全化判断比率'!B34)</f>
        <v>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17</v>
      </c>
      <c r="BX36" s="633"/>
      <c r="BY36" s="634" t="str">
        <f>IF('各会計、関係団体の財政状況及び健全化判断比率'!B70="","",'各会計、関係団体の財政状況及び健全化判断比率'!B70)</f>
        <v>岐阜県市町村会館組合</v>
      </c>
      <c r="BZ36" s="634"/>
      <c r="CA36" s="634"/>
      <c r="CB36" s="634"/>
      <c r="CC36" s="634"/>
      <c r="CD36" s="634"/>
      <c r="CE36" s="634"/>
      <c r="CF36" s="634"/>
      <c r="CG36" s="634"/>
      <c r="CH36" s="634"/>
      <c r="CI36" s="634"/>
      <c r="CJ36" s="634"/>
      <c r="CK36" s="634"/>
      <c r="CL36" s="634"/>
      <c r="CM36" s="634"/>
      <c r="CN36" s="181"/>
      <c r="CO36" s="633">
        <f t="shared" si="3"/>
        <v>24</v>
      </c>
      <c r="CP36" s="633"/>
      <c r="CQ36" s="634" t="str">
        <f>IF('各会計、関係団体の財政状況及び健全化判断比率'!BS9="","",'各会計、関係団体の財政状況及び健全化判断比率'!BS9)</f>
        <v>岐阜市教育文化振興事業団</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f>IF(E37="","",C36+1)</f>
        <v>4</v>
      </c>
      <c r="D37" s="633"/>
      <c r="E37" s="634" t="str">
        <f>IF('各会計、関係団体の財政状況及び健全化判断比率'!B10="","",'各会計、関係団体の財政状況及び健全化判断比率'!B10)</f>
        <v>土地区画整理事業特別会計</v>
      </c>
      <c r="F37" s="634"/>
      <c r="G37" s="634"/>
      <c r="H37" s="634"/>
      <c r="I37" s="634"/>
      <c r="J37" s="634"/>
      <c r="K37" s="634"/>
      <c r="L37" s="634"/>
      <c r="M37" s="634"/>
      <c r="N37" s="634"/>
      <c r="O37" s="634"/>
      <c r="P37" s="634"/>
      <c r="Q37" s="634"/>
      <c r="R37" s="634"/>
      <c r="S37" s="634"/>
      <c r="T37" s="181"/>
      <c r="U37" s="633">
        <f t="shared" si="4"/>
        <v>8</v>
      </c>
      <c r="V37" s="633"/>
      <c r="W37" s="634" t="str">
        <f>IF('各会計、関係団体の財政状況及び健全化判断比率'!B31="","",'各会計、関係団体の財政状況及び健全化判断比率'!B31)</f>
        <v>後期高齢者医療事業特別会計</v>
      </c>
      <c r="X37" s="634"/>
      <c r="Y37" s="634"/>
      <c r="Z37" s="634"/>
      <c r="AA37" s="634"/>
      <c r="AB37" s="634"/>
      <c r="AC37" s="634"/>
      <c r="AD37" s="634"/>
      <c r="AE37" s="634"/>
      <c r="AF37" s="634"/>
      <c r="AG37" s="634"/>
      <c r="AH37" s="634"/>
      <c r="AI37" s="634"/>
      <c r="AJ37" s="634"/>
      <c r="AK37" s="634"/>
      <c r="AL37" s="181"/>
      <c r="AM37" s="633">
        <f t="shared" si="0"/>
        <v>12</v>
      </c>
      <c r="AN37" s="633"/>
      <c r="AO37" s="634" t="str">
        <f>IF('各会計、関係団体の財政状況及び健全化判断比率'!B35="","",'各会計、関係団体の財政状況及び健全化判断比率'!B35)</f>
        <v>下水道事業会計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18</v>
      </c>
      <c r="BX37" s="633"/>
      <c r="BY37" s="634" t="str">
        <f>IF('各会計、関係団体の財政状況及び健全化判断比率'!B71="","",'各会計、関係団体の財政状況及び健全化判断比率'!B71)</f>
        <v>岐阜地域児童発達支援センター組合</v>
      </c>
      <c r="BZ37" s="634"/>
      <c r="CA37" s="634"/>
      <c r="CB37" s="634"/>
      <c r="CC37" s="634"/>
      <c r="CD37" s="634"/>
      <c r="CE37" s="634"/>
      <c r="CF37" s="634"/>
      <c r="CG37" s="634"/>
      <c r="CH37" s="634"/>
      <c r="CI37" s="634"/>
      <c r="CJ37" s="634"/>
      <c r="CK37" s="634"/>
      <c r="CL37" s="634"/>
      <c r="CM37" s="634"/>
      <c r="CN37" s="181"/>
      <c r="CO37" s="633">
        <f t="shared" si="3"/>
        <v>25</v>
      </c>
      <c r="CP37" s="633"/>
      <c r="CQ37" s="634" t="str">
        <f>IF('各会計、関係団体の財政状況及び健全化判断比率'!BS10="","",'各会計、関係団体の財政状況及び健全化判断比率'!BS10)</f>
        <v>岐阜観光コンベンション協会</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19</v>
      </c>
      <c r="BX38" s="633"/>
      <c r="BY38" s="634" t="str">
        <f>IF('各会計、関係団体の財政状況及び健全化判断比率'!B72="","",'各会計、関係団体の財政状況及び健全化判断比率'!B72)</f>
        <v>岐阜羽島衛生施設組合（一般会計）</v>
      </c>
      <c r="BZ38" s="634"/>
      <c r="CA38" s="634"/>
      <c r="CB38" s="634"/>
      <c r="CC38" s="634"/>
      <c r="CD38" s="634"/>
      <c r="CE38" s="634"/>
      <c r="CF38" s="634"/>
      <c r="CG38" s="634"/>
      <c r="CH38" s="634"/>
      <c r="CI38" s="634"/>
      <c r="CJ38" s="634"/>
      <c r="CK38" s="634"/>
      <c r="CL38" s="634"/>
      <c r="CM38" s="634"/>
      <c r="CN38" s="181"/>
      <c r="CO38" s="633">
        <f t="shared" si="3"/>
        <v>26</v>
      </c>
      <c r="CP38" s="633"/>
      <c r="CQ38" s="634" t="str">
        <f>IF('各会計、関係団体の財政状況及び健全化判断比率'!BS11="","",'各会計、関係団体の財政状況及び健全化判断比率'!BS11)</f>
        <v>岐阜市国際交流協会</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20</v>
      </c>
      <c r="BX39" s="633"/>
      <c r="BY39" s="634" t="str">
        <f>IF('各会計、関係団体の財政状況及び健全化判断比率'!B73="","",'各会計、関係団体の財政状況及び健全化判断比率'!B73)</f>
        <v>岐阜羽島衛生施設組合（公共用地取得事業特別会計）</v>
      </c>
      <c r="BZ39" s="634"/>
      <c r="CA39" s="634"/>
      <c r="CB39" s="634"/>
      <c r="CC39" s="634"/>
      <c r="CD39" s="634"/>
      <c r="CE39" s="634"/>
      <c r="CF39" s="634"/>
      <c r="CG39" s="634"/>
      <c r="CH39" s="634"/>
      <c r="CI39" s="634"/>
      <c r="CJ39" s="634"/>
      <c r="CK39" s="634"/>
      <c r="CL39" s="634"/>
      <c r="CM39" s="634"/>
      <c r="CN39" s="181"/>
      <c r="CO39" s="633">
        <f t="shared" si="3"/>
        <v>27</v>
      </c>
      <c r="CP39" s="633"/>
      <c r="CQ39" s="634" t="str">
        <f>IF('各会計、関係団体の財政状況及び健全化判断比率'!BS12="","",'各会計、関係団体の財政状況及び健全化判断比率'!BS12)</f>
        <v>岐阜市土地開発公社</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〇</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21</v>
      </c>
      <c r="BX40" s="633"/>
      <c r="BY40" s="634" t="str">
        <f>IF('各会計、関係団体の財政状況及び健全化判断比率'!B74="","",'各会計、関係団体の財政状況及び健全化判断比率'!B74)</f>
        <v>木曽川右岸地帯水防事務組合</v>
      </c>
      <c r="BZ40" s="634"/>
      <c r="CA40" s="634"/>
      <c r="CB40" s="634"/>
      <c r="CC40" s="634"/>
      <c r="CD40" s="634"/>
      <c r="CE40" s="634"/>
      <c r="CF40" s="634"/>
      <c r="CG40" s="634"/>
      <c r="CH40" s="634"/>
      <c r="CI40" s="634"/>
      <c r="CJ40" s="634"/>
      <c r="CK40" s="634"/>
      <c r="CL40" s="634"/>
      <c r="CM40" s="634"/>
      <c r="CN40" s="181"/>
      <c r="CO40" s="633">
        <f t="shared" si="3"/>
        <v>28</v>
      </c>
      <c r="CP40" s="633"/>
      <c r="CQ40" s="634" t="str">
        <f>IF('各会計、関係団体の財政状況及び健全化判断比率'!BS13="","",'各会計、関係団体の財政状況及び健全化判断比率'!BS13)</f>
        <v>岐阜市公共ホール管理財団</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f t="shared" si="3"/>
        <v>29</v>
      </c>
      <c r="CP41" s="633"/>
      <c r="CQ41" s="634" t="str">
        <f>IF('各会計、関係団体の財政状況及び健全化判断比率'!BS14="","",'各会計、関係団体の財政状況及び健全化判断比率'!BS14)</f>
        <v>岐阜乗合自動車</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ljDI2TB3seN7UAByLOIDtUut9bpn9NwsU79ezCiiFLGy9gtwmC104gP86U1ypV3zBG5keu1sP9QMgao6tFlCGQ==" saltValue="rCMre0WSFZljqJKWmIGla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c r="A34" s="22"/>
      <c r="B34" s="31"/>
      <c r="C34" s="1187" t="s">
        <v>540</v>
      </c>
      <c r="D34" s="1187"/>
      <c r="E34" s="1188"/>
      <c r="F34" s="32">
        <v>7.4</v>
      </c>
      <c r="G34" s="33">
        <v>8.52</v>
      </c>
      <c r="H34" s="33">
        <v>9.36</v>
      </c>
      <c r="I34" s="33">
        <v>8.67</v>
      </c>
      <c r="J34" s="34">
        <v>8.2200000000000006</v>
      </c>
      <c r="K34" s="22"/>
      <c r="L34" s="22"/>
      <c r="M34" s="22"/>
      <c r="N34" s="22"/>
      <c r="O34" s="22"/>
      <c r="P34" s="22"/>
    </row>
    <row r="35" spans="1:16" ht="39" customHeight="1">
      <c r="A35" s="22"/>
      <c r="B35" s="35"/>
      <c r="C35" s="1181" t="s">
        <v>541</v>
      </c>
      <c r="D35" s="1182"/>
      <c r="E35" s="1183"/>
      <c r="F35" s="36">
        <v>6.55</v>
      </c>
      <c r="G35" s="37">
        <v>7.12</v>
      </c>
      <c r="H35" s="37">
        <v>6.67</v>
      </c>
      <c r="I35" s="37">
        <v>7.73</v>
      </c>
      <c r="J35" s="38">
        <v>7.32</v>
      </c>
      <c r="K35" s="22"/>
      <c r="L35" s="22"/>
      <c r="M35" s="22"/>
      <c r="N35" s="22"/>
      <c r="O35" s="22"/>
      <c r="P35" s="22"/>
    </row>
    <row r="36" spans="1:16" ht="39" customHeight="1">
      <c r="A36" s="22"/>
      <c r="B36" s="35"/>
      <c r="C36" s="1181" t="s">
        <v>542</v>
      </c>
      <c r="D36" s="1182"/>
      <c r="E36" s="1183"/>
      <c r="F36" s="36">
        <v>3.55</v>
      </c>
      <c r="G36" s="37">
        <v>3.77</v>
      </c>
      <c r="H36" s="37">
        <v>3.27</v>
      </c>
      <c r="I36" s="37">
        <v>3.44</v>
      </c>
      <c r="J36" s="38">
        <v>3.4</v>
      </c>
      <c r="K36" s="22"/>
      <c r="L36" s="22"/>
      <c r="M36" s="22"/>
      <c r="N36" s="22"/>
      <c r="O36" s="22"/>
      <c r="P36" s="22"/>
    </row>
    <row r="37" spans="1:16" ht="39" customHeight="1">
      <c r="A37" s="22"/>
      <c r="B37" s="35"/>
      <c r="C37" s="1181" t="s">
        <v>543</v>
      </c>
      <c r="D37" s="1182"/>
      <c r="E37" s="1183"/>
      <c r="F37" s="36">
        <v>1.32</v>
      </c>
      <c r="G37" s="37">
        <v>2.19</v>
      </c>
      <c r="H37" s="37">
        <v>2.87</v>
      </c>
      <c r="I37" s="37">
        <v>2.79</v>
      </c>
      <c r="J37" s="38">
        <v>2.71</v>
      </c>
      <c r="K37" s="22"/>
      <c r="L37" s="22"/>
      <c r="M37" s="22"/>
      <c r="N37" s="22"/>
      <c r="O37" s="22"/>
      <c r="P37" s="22"/>
    </row>
    <row r="38" spans="1:16" ht="39" customHeight="1">
      <c r="A38" s="22"/>
      <c r="B38" s="35"/>
      <c r="C38" s="1181" t="s">
        <v>544</v>
      </c>
      <c r="D38" s="1182"/>
      <c r="E38" s="1183"/>
      <c r="F38" s="36">
        <v>2.86</v>
      </c>
      <c r="G38" s="37">
        <v>2.96</v>
      </c>
      <c r="H38" s="37">
        <v>2.48</v>
      </c>
      <c r="I38" s="37">
        <v>2.04</v>
      </c>
      <c r="J38" s="38">
        <v>1.79</v>
      </c>
      <c r="K38" s="22"/>
      <c r="L38" s="22"/>
      <c r="M38" s="22"/>
      <c r="N38" s="22"/>
      <c r="O38" s="22"/>
      <c r="P38" s="22"/>
    </row>
    <row r="39" spans="1:16" ht="39" customHeight="1">
      <c r="A39" s="22"/>
      <c r="B39" s="35"/>
      <c r="C39" s="1181" t="s">
        <v>545</v>
      </c>
      <c r="D39" s="1182"/>
      <c r="E39" s="1183"/>
      <c r="F39" s="36">
        <v>1.03</v>
      </c>
      <c r="G39" s="37">
        <v>1.1499999999999999</v>
      </c>
      <c r="H39" s="37">
        <v>1.1100000000000001</v>
      </c>
      <c r="I39" s="37">
        <v>1.26</v>
      </c>
      <c r="J39" s="38">
        <v>1.39</v>
      </c>
      <c r="K39" s="22"/>
      <c r="L39" s="22"/>
      <c r="M39" s="22"/>
      <c r="N39" s="22"/>
      <c r="O39" s="22"/>
      <c r="P39" s="22"/>
    </row>
    <row r="40" spans="1:16" ht="39" customHeight="1">
      <c r="A40" s="22"/>
      <c r="B40" s="35"/>
      <c r="C40" s="1181" t="s">
        <v>546</v>
      </c>
      <c r="D40" s="1182"/>
      <c r="E40" s="1183"/>
      <c r="F40" s="36">
        <v>1.56</v>
      </c>
      <c r="G40" s="37">
        <v>1.6</v>
      </c>
      <c r="H40" s="37">
        <v>1.06</v>
      </c>
      <c r="I40" s="37">
        <v>1.74</v>
      </c>
      <c r="J40" s="38">
        <v>1.37</v>
      </c>
      <c r="K40" s="22"/>
      <c r="L40" s="22"/>
      <c r="M40" s="22"/>
      <c r="N40" s="22"/>
      <c r="O40" s="22"/>
      <c r="P40" s="22"/>
    </row>
    <row r="41" spans="1:16" ht="39" customHeight="1">
      <c r="A41" s="22"/>
      <c r="B41" s="35"/>
      <c r="C41" s="1181" t="s">
        <v>547</v>
      </c>
      <c r="D41" s="1182"/>
      <c r="E41" s="1183"/>
      <c r="F41" s="36">
        <v>1.39</v>
      </c>
      <c r="G41" s="37">
        <v>1.64</v>
      </c>
      <c r="H41" s="37">
        <v>1.6</v>
      </c>
      <c r="I41" s="37">
        <v>1.43</v>
      </c>
      <c r="J41" s="38">
        <v>1.22</v>
      </c>
      <c r="K41" s="22"/>
      <c r="L41" s="22"/>
      <c r="M41" s="22"/>
      <c r="N41" s="22"/>
      <c r="O41" s="22"/>
      <c r="P41" s="22"/>
    </row>
    <row r="42" spans="1:16" ht="39" customHeight="1">
      <c r="A42" s="22"/>
      <c r="B42" s="39"/>
      <c r="C42" s="1181" t="s">
        <v>548</v>
      </c>
      <c r="D42" s="1182"/>
      <c r="E42" s="1183"/>
      <c r="F42" s="36" t="s">
        <v>495</v>
      </c>
      <c r="G42" s="37" t="s">
        <v>495</v>
      </c>
      <c r="H42" s="37" t="s">
        <v>495</v>
      </c>
      <c r="I42" s="37" t="s">
        <v>495</v>
      </c>
      <c r="J42" s="38" t="s">
        <v>495</v>
      </c>
      <c r="K42" s="22"/>
      <c r="L42" s="22"/>
      <c r="M42" s="22"/>
      <c r="N42" s="22"/>
      <c r="O42" s="22"/>
      <c r="P42" s="22"/>
    </row>
    <row r="43" spans="1:16" ht="39" customHeight="1" thickBot="1">
      <c r="A43" s="22"/>
      <c r="B43" s="40"/>
      <c r="C43" s="1184" t="s">
        <v>549</v>
      </c>
      <c r="D43" s="1185"/>
      <c r="E43" s="1186"/>
      <c r="F43" s="41">
        <v>0.7</v>
      </c>
      <c r="G43" s="42">
        <v>0.7</v>
      </c>
      <c r="H43" s="42">
        <v>0.66</v>
      </c>
      <c r="I43" s="42">
        <v>0.57999999999999996</v>
      </c>
      <c r="J43" s="43">
        <v>0.31</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row r="49" s="23" customFormat="1" ht="13.5" hidden="1" customHeight="1"/>
  </sheetData>
  <sheetProtection algorithmName="SHA-512" hashValue="1R4+KWgeyvSr/njnYYDfORc9BowlCBlALRSwDPi/rBnRHhP8go4Rb+3xnestCMyR4C/iEBE2cXKUlwdGW11VWw==" saltValue="7tEF3idFWd+//mRG1yf1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c r="A45" s="48"/>
      <c r="B45" s="1189" t="s">
        <v>9</v>
      </c>
      <c r="C45" s="1190"/>
      <c r="D45" s="58"/>
      <c r="E45" s="1195" t="s">
        <v>10</v>
      </c>
      <c r="F45" s="1195"/>
      <c r="G45" s="1195"/>
      <c r="H45" s="1195"/>
      <c r="I45" s="1195"/>
      <c r="J45" s="1196"/>
      <c r="K45" s="59">
        <v>12822</v>
      </c>
      <c r="L45" s="60">
        <v>12530</v>
      </c>
      <c r="M45" s="60">
        <v>12372</v>
      </c>
      <c r="N45" s="60">
        <v>12383</v>
      </c>
      <c r="O45" s="61">
        <v>12704</v>
      </c>
      <c r="P45" s="48"/>
      <c r="Q45" s="48"/>
      <c r="R45" s="48"/>
      <c r="S45" s="48"/>
      <c r="T45" s="48"/>
      <c r="U45" s="48"/>
    </row>
    <row r="46" spans="1:21" ht="30.75" customHeight="1">
      <c r="A46" s="48"/>
      <c r="B46" s="1191"/>
      <c r="C46" s="1192"/>
      <c r="D46" s="62"/>
      <c r="E46" s="1197" t="s">
        <v>11</v>
      </c>
      <c r="F46" s="1197"/>
      <c r="G46" s="1197"/>
      <c r="H46" s="1197"/>
      <c r="I46" s="1197"/>
      <c r="J46" s="1198"/>
      <c r="K46" s="63" t="s">
        <v>495</v>
      </c>
      <c r="L46" s="64" t="s">
        <v>495</v>
      </c>
      <c r="M46" s="64" t="s">
        <v>495</v>
      </c>
      <c r="N46" s="64" t="s">
        <v>495</v>
      </c>
      <c r="O46" s="65" t="s">
        <v>495</v>
      </c>
      <c r="P46" s="48"/>
      <c r="Q46" s="48"/>
      <c r="R46" s="48"/>
      <c r="S46" s="48"/>
      <c r="T46" s="48"/>
      <c r="U46" s="48"/>
    </row>
    <row r="47" spans="1:21" ht="30.75" customHeight="1">
      <c r="A47" s="48"/>
      <c r="B47" s="1191"/>
      <c r="C47" s="1192"/>
      <c r="D47" s="62"/>
      <c r="E47" s="1197" t="s">
        <v>12</v>
      </c>
      <c r="F47" s="1197"/>
      <c r="G47" s="1197"/>
      <c r="H47" s="1197"/>
      <c r="I47" s="1197"/>
      <c r="J47" s="1198"/>
      <c r="K47" s="63" t="s">
        <v>495</v>
      </c>
      <c r="L47" s="64" t="s">
        <v>495</v>
      </c>
      <c r="M47" s="64" t="s">
        <v>495</v>
      </c>
      <c r="N47" s="64" t="s">
        <v>495</v>
      </c>
      <c r="O47" s="65" t="s">
        <v>495</v>
      </c>
      <c r="P47" s="48"/>
      <c r="Q47" s="48"/>
      <c r="R47" s="48"/>
      <c r="S47" s="48"/>
      <c r="T47" s="48"/>
      <c r="U47" s="48"/>
    </row>
    <row r="48" spans="1:21" ht="30.75" customHeight="1">
      <c r="A48" s="48"/>
      <c r="B48" s="1191"/>
      <c r="C48" s="1192"/>
      <c r="D48" s="62"/>
      <c r="E48" s="1197" t="s">
        <v>13</v>
      </c>
      <c r="F48" s="1197"/>
      <c r="G48" s="1197"/>
      <c r="H48" s="1197"/>
      <c r="I48" s="1197"/>
      <c r="J48" s="1198"/>
      <c r="K48" s="63">
        <v>2567</v>
      </c>
      <c r="L48" s="64">
        <v>2664</v>
      </c>
      <c r="M48" s="64">
        <v>2411</v>
      </c>
      <c r="N48" s="64">
        <v>1909</v>
      </c>
      <c r="O48" s="65">
        <v>1823</v>
      </c>
      <c r="P48" s="48"/>
      <c r="Q48" s="48"/>
      <c r="R48" s="48"/>
      <c r="S48" s="48"/>
      <c r="T48" s="48"/>
      <c r="U48" s="48"/>
    </row>
    <row r="49" spans="1:21" ht="30.75" customHeight="1">
      <c r="A49" s="48"/>
      <c r="B49" s="1191"/>
      <c r="C49" s="1192"/>
      <c r="D49" s="62"/>
      <c r="E49" s="1197" t="s">
        <v>14</v>
      </c>
      <c r="F49" s="1197"/>
      <c r="G49" s="1197"/>
      <c r="H49" s="1197"/>
      <c r="I49" s="1197"/>
      <c r="J49" s="1198"/>
      <c r="K49" s="63">
        <v>16</v>
      </c>
      <c r="L49" s="64">
        <v>30</v>
      </c>
      <c r="M49" s="64">
        <v>38</v>
      </c>
      <c r="N49" s="64">
        <v>50</v>
      </c>
      <c r="O49" s="65">
        <v>53</v>
      </c>
      <c r="P49" s="48"/>
      <c r="Q49" s="48"/>
      <c r="R49" s="48"/>
      <c r="S49" s="48"/>
      <c r="T49" s="48"/>
      <c r="U49" s="48"/>
    </row>
    <row r="50" spans="1:21" ht="30.75" customHeight="1">
      <c r="A50" s="48"/>
      <c r="B50" s="1191"/>
      <c r="C50" s="1192"/>
      <c r="D50" s="62"/>
      <c r="E50" s="1197" t="s">
        <v>15</v>
      </c>
      <c r="F50" s="1197"/>
      <c r="G50" s="1197"/>
      <c r="H50" s="1197"/>
      <c r="I50" s="1197"/>
      <c r="J50" s="1198"/>
      <c r="K50" s="63">
        <v>4</v>
      </c>
      <c r="L50" s="64">
        <v>9</v>
      </c>
      <c r="M50" s="64">
        <v>10</v>
      </c>
      <c r="N50" s="64">
        <v>12</v>
      </c>
      <c r="O50" s="65">
        <v>8</v>
      </c>
      <c r="P50" s="48"/>
      <c r="Q50" s="48"/>
      <c r="R50" s="48"/>
      <c r="S50" s="48"/>
      <c r="T50" s="48"/>
      <c r="U50" s="48"/>
    </row>
    <row r="51" spans="1:21" ht="30.75" customHeight="1">
      <c r="A51" s="48"/>
      <c r="B51" s="1193"/>
      <c r="C51" s="1194"/>
      <c r="D51" s="66"/>
      <c r="E51" s="1197" t="s">
        <v>16</v>
      </c>
      <c r="F51" s="1197"/>
      <c r="G51" s="1197"/>
      <c r="H51" s="1197"/>
      <c r="I51" s="1197"/>
      <c r="J51" s="1198"/>
      <c r="K51" s="63">
        <v>1</v>
      </c>
      <c r="L51" s="64">
        <v>1</v>
      </c>
      <c r="M51" s="64">
        <v>0</v>
      </c>
      <c r="N51" s="64">
        <v>0</v>
      </c>
      <c r="O51" s="65">
        <v>0</v>
      </c>
      <c r="P51" s="48"/>
      <c r="Q51" s="48"/>
      <c r="R51" s="48"/>
      <c r="S51" s="48"/>
      <c r="T51" s="48"/>
      <c r="U51" s="48"/>
    </row>
    <row r="52" spans="1:21" ht="30.75" customHeight="1">
      <c r="A52" s="48"/>
      <c r="B52" s="1199" t="s">
        <v>17</v>
      </c>
      <c r="C52" s="1200"/>
      <c r="D52" s="66"/>
      <c r="E52" s="1197" t="s">
        <v>18</v>
      </c>
      <c r="F52" s="1197"/>
      <c r="G52" s="1197"/>
      <c r="H52" s="1197"/>
      <c r="I52" s="1197"/>
      <c r="J52" s="1198"/>
      <c r="K52" s="63">
        <v>12273</v>
      </c>
      <c r="L52" s="64">
        <v>12480</v>
      </c>
      <c r="M52" s="64">
        <v>12477</v>
      </c>
      <c r="N52" s="64">
        <v>12618</v>
      </c>
      <c r="O52" s="65">
        <v>12637</v>
      </c>
      <c r="P52" s="48"/>
      <c r="Q52" s="48"/>
      <c r="R52" s="48"/>
      <c r="S52" s="48"/>
      <c r="T52" s="48"/>
      <c r="U52" s="48"/>
    </row>
    <row r="53" spans="1:21" ht="30.75" customHeight="1" thickBot="1">
      <c r="A53" s="48"/>
      <c r="B53" s="1201" t="s">
        <v>19</v>
      </c>
      <c r="C53" s="1202"/>
      <c r="D53" s="67"/>
      <c r="E53" s="1203" t="s">
        <v>20</v>
      </c>
      <c r="F53" s="1203"/>
      <c r="G53" s="1203"/>
      <c r="H53" s="1203"/>
      <c r="I53" s="1203"/>
      <c r="J53" s="1204"/>
      <c r="K53" s="68">
        <v>3137</v>
      </c>
      <c r="L53" s="69">
        <v>2754</v>
      </c>
      <c r="M53" s="69">
        <v>2354</v>
      </c>
      <c r="N53" s="69">
        <v>1736</v>
      </c>
      <c r="O53" s="70">
        <v>1951</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c r="B58" s="1205" t="s">
        <v>24</v>
      </c>
      <c r="C58" s="1206"/>
      <c r="D58" s="1211" t="s">
        <v>25</v>
      </c>
      <c r="E58" s="1212"/>
      <c r="F58" s="1212"/>
      <c r="G58" s="1212"/>
      <c r="H58" s="1212"/>
      <c r="I58" s="1212"/>
      <c r="J58" s="1213"/>
      <c r="K58" s="83" t="s">
        <v>495</v>
      </c>
      <c r="L58" s="84" t="s">
        <v>495</v>
      </c>
      <c r="M58" s="84" t="s">
        <v>495</v>
      </c>
      <c r="N58" s="84" t="s">
        <v>495</v>
      </c>
      <c r="O58" s="85" t="s">
        <v>495</v>
      </c>
    </row>
    <row r="59" spans="1:21" ht="31.5" customHeight="1">
      <c r="B59" s="1207"/>
      <c r="C59" s="1208"/>
      <c r="D59" s="1214" t="s">
        <v>26</v>
      </c>
      <c r="E59" s="1215"/>
      <c r="F59" s="1215"/>
      <c r="G59" s="1215"/>
      <c r="H59" s="1215"/>
      <c r="I59" s="1215"/>
      <c r="J59" s="1216"/>
      <c r="K59" s="86" t="s">
        <v>495</v>
      </c>
      <c r="L59" s="87" t="s">
        <v>495</v>
      </c>
      <c r="M59" s="87" t="s">
        <v>495</v>
      </c>
      <c r="N59" s="87" t="s">
        <v>495</v>
      </c>
      <c r="O59" s="88" t="s">
        <v>495</v>
      </c>
    </row>
    <row r="60" spans="1:21" ht="31.5" customHeight="1" thickBot="1">
      <c r="B60" s="1209"/>
      <c r="C60" s="1210"/>
      <c r="D60" s="1217" t="s">
        <v>27</v>
      </c>
      <c r="E60" s="1218"/>
      <c r="F60" s="1218"/>
      <c r="G60" s="1218"/>
      <c r="H60" s="1218"/>
      <c r="I60" s="1218"/>
      <c r="J60" s="1219"/>
      <c r="K60" s="89" t="s">
        <v>495</v>
      </c>
      <c r="L60" s="90" t="s">
        <v>495</v>
      </c>
      <c r="M60" s="90" t="s">
        <v>495</v>
      </c>
      <c r="N60" s="90" t="s">
        <v>495</v>
      </c>
      <c r="O60" s="91" t="s">
        <v>495</v>
      </c>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row r="66" s="49" customFormat="1" ht="12.6" hidden="1" customHeight="1"/>
    <row r="67" s="49" customFormat="1" ht="12.6" hidden="1" customHeight="1"/>
    <row r="68" s="49" customFormat="1" ht="12.6" hidden="1" customHeight="1"/>
    <row r="69" s="49" customFormat="1" ht="12.6" hidden="1" customHeight="1"/>
    <row r="70" s="49" customFormat="1" ht="12.6" hidden="1" customHeight="1"/>
  </sheetData>
  <sheetProtection algorithmName="SHA-512" hashValue="1XX+qRQnM1E7RofSNCBwPCO1iJzgl6zx4lkP1Id0olEciZKRb1b52JDb3ctjPb7fUayobRswxeJUhjKH9KYS0A==" saltValue="cnPxFhQEQWadIsgRi9UnJ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s="96" customFormat="1" ht="15" customHeight="1"/>
    <row r="31" s="96" customFormat="1" ht="15" customHeight="1"/>
    <row r="32" s="96" customFormat="1"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533</v>
      </c>
      <c r="J40" s="103" t="s">
        <v>534</v>
      </c>
      <c r="K40" s="103" t="s">
        <v>535</v>
      </c>
      <c r="L40" s="103" t="s">
        <v>536</v>
      </c>
      <c r="M40" s="104" t="s">
        <v>537</v>
      </c>
    </row>
    <row r="41" spans="2:13" ht="27.75" customHeight="1">
      <c r="B41" s="1220" t="s">
        <v>30</v>
      </c>
      <c r="C41" s="1221"/>
      <c r="D41" s="105"/>
      <c r="E41" s="1226" t="s">
        <v>31</v>
      </c>
      <c r="F41" s="1226"/>
      <c r="G41" s="1226"/>
      <c r="H41" s="1227"/>
      <c r="I41" s="355">
        <v>138383</v>
      </c>
      <c r="J41" s="356">
        <v>145285</v>
      </c>
      <c r="K41" s="356">
        <v>148023</v>
      </c>
      <c r="L41" s="356">
        <v>148841</v>
      </c>
      <c r="M41" s="357">
        <v>145188</v>
      </c>
    </row>
    <row r="42" spans="2:13" ht="27.75" customHeight="1">
      <c r="B42" s="1222"/>
      <c r="C42" s="1223"/>
      <c r="D42" s="106"/>
      <c r="E42" s="1228" t="s">
        <v>32</v>
      </c>
      <c r="F42" s="1228"/>
      <c r="G42" s="1228"/>
      <c r="H42" s="1229"/>
      <c r="I42" s="358">
        <v>1638</v>
      </c>
      <c r="J42" s="359">
        <v>1626</v>
      </c>
      <c r="K42" s="359">
        <v>1583</v>
      </c>
      <c r="L42" s="359">
        <v>1431</v>
      </c>
      <c r="M42" s="360">
        <v>1654</v>
      </c>
    </row>
    <row r="43" spans="2:13" ht="27.75" customHeight="1">
      <c r="B43" s="1222"/>
      <c r="C43" s="1223"/>
      <c r="D43" s="106"/>
      <c r="E43" s="1228" t="s">
        <v>33</v>
      </c>
      <c r="F43" s="1228"/>
      <c r="G43" s="1228"/>
      <c r="H43" s="1229"/>
      <c r="I43" s="358">
        <v>26040</v>
      </c>
      <c r="J43" s="359">
        <v>24264</v>
      </c>
      <c r="K43" s="359">
        <v>22128</v>
      </c>
      <c r="L43" s="359">
        <v>20799</v>
      </c>
      <c r="M43" s="360">
        <v>20546</v>
      </c>
    </row>
    <row r="44" spans="2:13" ht="27.75" customHeight="1">
      <c r="B44" s="1222"/>
      <c r="C44" s="1223"/>
      <c r="D44" s="106"/>
      <c r="E44" s="1228" t="s">
        <v>34</v>
      </c>
      <c r="F44" s="1228"/>
      <c r="G44" s="1228"/>
      <c r="H44" s="1229"/>
      <c r="I44" s="358">
        <v>252</v>
      </c>
      <c r="J44" s="359">
        <v>504</v>
      </c>
      <c r="K44" s="359">
        <v>587</v>
      </c>
      <c r="L44" s="359">
        <v>535</v>
      </c>
      <c r="M44" s="360">
        <v>450</v>
      </c>
    </row>
    <row r="45" spans="2:13" ht="27.75" customHeight="1">
      <c r="B45" s="1222"/>
      <c r="C45" s="1223"/>
      <c r="D45" s="106"/>
      <c r="E45" s="1228" t="s">
        <v>35</v>
      </c>
      <c r="F45" s="1228"/>
      <c r="G45" s="1228"/>
      <c r="H45" s="1229"/>
      <c r="I45" s="358">
        <v>16285</v>
      </c>
      <c r="J45" s="359">
        <v>16468</v>
      </c>
      <c r="K45" s="359">
        <v>16588</v>
      </c>
      <c r="L45" s="359">
        <v>16729</v>
      </c>
      <c r="M45" s="360">
        <v>17360</v>
      </c>
    </row>
    <row r="46" spans="2:13" ht="27.75" customHeight="1">
      <c r="B46" s="1222"/>
      <c r="C46" s="1223"/>
      <c r="D46" s="107"/>
      <c r="E46" s="1228" t="s">
        <v>36</v>
      </c>
      <c r="F46" s="1228"/>
      <c r="G46" s="1228"/>
      <c r="H46" s="1229"/>
      <c r="I46" s="358" t="s">
        <v>495</v>
      </c>
      <c r="J46" s="359" t="s">
        <v>495</v>
      </c>
      <c r="K46" s="359" t="s">
        <v>495</v>
      </c>
      <c r="L46" s="359" t="s">
        <v>495</v>
      </c>
      <c r="M46" s="360" t="s">
        <v>495</v>
      </c>
    </row>
    <row r="47" spans="2:13" ht="27.75" customHeight="1">
      <c r="B47" s="1222"/>
      <c r="C47" s="1223"/>
      <c r="D47" s="108"/>
      <c r="E47" s="1230" t="s">
        <v>37</v>
      </c>
      <c r="F47" s="1231"/>
      <c r="G47" s="1231"/>
      <c r="H47" s="1232"/>
      <c r="I47" s="358" t="s">
        <v>495</v>
      </c>
      <c r="J47" s="359" t="s">
        <v>495</v>
      </c>
      <c r="K47" s="359" t="s">
        <v>495</v>
      </c>
      <c r="L47" s="359" t="s">
        <v>495</v>
      </c>
      <c r="M47" s="360" t="s">
        <v>495</v>
      </c>
    </row>
    <row r="48" spans="2:13" ht="27.75" customHeight="1">
      <c r="B48" s="1222"/>
      <c r="C48" s="1223"/>
      <c r="D48" s="106"/>
      <c r="E48" s="1228" t="s">
        <v>38</v>
      </c>
      <c r="F48" s="1228"/>
      <c r="G48" s="1228"/>
      <c r="H48" s="1229"/>
      <c r="I48" s="358" t="s">
        <v>495</v>
      </c>
      <c r="J48" s="359" t="s">
        <v>495</v>
      </c>
      <c r="K48" s="359" t="s">
        <v>495</v>
      </c>
      <c r="L48" s="359" t="s">
        <v>495</v>
      </c>
      <c r="M48" s="360" t="s">
        <v>495</v>
      </c>
    </row>
    <row r="49" spans="2:13" ht="27.75" customHeight="1">
      <c r="B49" s="1224"/>
      <c r="C49" s="1225"/>
      <c r="D49" s="106"/>
      <c r="E49" s="1228" t="s">
        <v>39</v>
      </c>
      <c r="F49" s="1228"/>
      <c r="G49" s="1228"/>
      <c r="H49" s="1229"/>
      <c r="I49" s="358" t="s">
        <v>495</v>
      </c>
      <c r="J49" s="359" t="s">
        <v>495</v>
      </c>
      <c r="K49" s="359" t="s">
        <v>495</v>
      </c>
      <c r="L49" s="359" t="s">
        <v>495</v>
      </c>
      <c r="M49" s="360" t="s">
        <v>495</v>
      </c>
    </row>
    <row r="50" spans="2:13" ht="27.75" customHeight="1">
      <c r="B50" s="1233" t="s">
        <v>40</v>
      </c>
      <c r="C50" s="1234"/>
      <c r="D50" s="109"/>
      <c r="E50" s="1228" t="s">
        <v>41</v>
      </c>
      <c r="F50" s="1228"/>
      <c r="G50" s="1228"/>
      <c r="H50" s="1229"/>
      <c r="I50" s="358">
        <v>33318</v>
      </c>
      <c r="J50" s="359">
        <v>23081</v>
      </c>
      <c r="K50" s="359">
        <v>28384</v>
      </c>
      <c r="L50" s="359">
        <v>29724</v>
      </c>
      <c r="M50" s="360">
        <v>30008</v>
      </c>
    </row>
    <row r="51" spans="2:13" ht="27.75" customHeight="1">
      <c r="B51" s="1222"/>
      <c r="C51" s="1223"/>
      <c r="D51" s="106"/>
      <c r="E51" s="1228" t="s">
        <v>42</v>
      </c>
      <c r="F51" s="1228"/>
      <c r="G51" s="1228"/>
      <c r="H51" s="1229"/>
      <c r="I51" s="358">
        <v>32994</v>
      </c>
      <c r="J51" s="359">
        <v>32935</v>
      </c>
      <c r="K51" s="359">
        <v>34170</v>
      </c>
      <c r="L51" s="359">
        <v>35440</v>
      </c>
      <c r="M51" s="360">
        <v>34399</v>
      </c>
    </row>
    <row r="52" spans="2:13" ht="27.75" customHeight="1">
      <c r="B52" s="1224"/>
      <c r="C52" s="1225"/>
      <c r="D52" s="106"/>
      <c r="E52" s="1228" t="s">
        <v>43</v>
      </c>
      <c r="F52" s="1228"/>
      <c r="G52" s="1228"/>
      <c r="H52" s="1229"/>
      <c r="I52" s="358">
        <v>133695</v>
      </c>
      <c r="J52" s="359">
        <v>137035</v>
      </c>
      <c r="K52" s="359">
        <v>138673</v>
      </c>
      <c r="L52" s="359">
        <v>136684</v>
      </c>
      <c r="M52" s="360">
        <v>133899</v>
      </c>
    </row>
    <row r="53" spans="2:13" ht="27.75" customHeight="1" thickBot="1">
      <c r="B53" s="1235" t="s">
        <v>19</v>
      </c>
      <c r="C53" s="1236"/>
      <c r="D53" s="110"/>
      <c r="E53" s="1237" t="s">
        <v>44</v>
      </c>
      <c r="F53" s="1237"/>
      <c r="G53" s="1237"/>
      <c r="H53" s="1238"/>
      <c r="I53" s="361">
        <v>-17409</v>
      </c>
      <c r="J53" s="362">
        <v>-4905</v>
      </c>
      <c r="K53" s="362">
        <v>-12318</v>
      </c>
      <c r="L53" s="362">
        <v>-13513</v>
      </c>
      <c r="M53" s="363">
        <v>-13108</v>
      </c>
    </row>
    <row r="54" spans="2:13" ht="27.75" customHeight="1">
      <c r="B54" s="111"/>
      <c r="C54" s="112"/>
      <c r="D54" s="112"/>
      <c r="E54" s="113"/>
      <c r="F54" s="113"/>
      <c r="G54" s="113"/>
      <c r="H54" s="113"/>
      <c r="I54" s="114"/>
      <c r="J54" s="114"/>
      <c r="K54" s="114"/>
      <c r="L54" s="114"/>
      <c r="M54" s="114"/>
    </row>
    <row r="55" spans="2:13"/>
  </sheetData>
  <sheetProtection algorithmName="SHA-512" hashValue="9gseEanySajUY9PCuEd88JNaODc3moQY2vEJAz7vrwNnthS5li21K7QIgvpTT34XjzmUbFUsjPm8H5RppSt6YQ==" saltValue="PIsFQILaMkaFiyyRiVjw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535</v>
      </c>
      <c r="G54" s="119" t="s">
        <v>536</v>
      </c>
      <c r="H54" s="120" t="s">
        <v>537</v>
      </c>
    </row>
    <row r="55" spans="2:8" ht="52.5" customHeight="1">
      <c r="B55" s="121"/>
      <c r="C55" s="1247" t="s">
        <v>46</v>
      </c>
      <c r="D55" s="1247"/>
      <c r="E55" s="1248"/>
      <c r="F55" s="122">
        <v>8690</v>
      </c>
      <c r="G55" s="122">
        <v>9691</v>
      </c>
      <c r="H55" s="123">
        <v>10692</v>
      </c>
    </row>
    <row r="56" spans="2:8" ht="52.5" customHeight="1">
      <c r="B56" s="124"/>
      <c r="C56" s="1249" t="s">
        <v>47</v>
      </c>
      <c r="D56" s="1249"/>
      <c r="E56" s="1250"/>
      <c r="F56" s="125" t="s">
        <v>495</v>
      </c>
      <c r="G56" s="125" t="s">
        <v>495</v>
      </c>
      <c r="H56" s="126" t="s">
        <v>495</v>
      </c>
    </row>
    <row r="57" spans="2:8" ht="53.25" customHeight="1">
      <c r="B57" s="124"/>
      <c r="C57" s="1251" t="s">
        <v>48</v>
      </c>
      <c r="D57" s="1251"/>
      <c r="E57" s="1252"/>
      <c r="F57" s="127">
        <v>14684</v>
      </c>
      <c r="G57" s="127">
        <v>15403</v>
      </c>
      <c r="H57" s="128">
        <v>15614</v>
      </c>
    </row>
    <row r="58" spans="2:8" ht="45.75" customHeight="1">
      <c r="B58" s="129"/>
      <c r="C58" s="1239" t="s">
        <v>576</v>
      </c>
      <c r="D58" s="1240"/>
      <c r="E58" s="1241"/>
      <c r="F58" s="130">
        <v>5882</v>
      </c>
      <c r="G58" s="130">
        <v>6384</v>
      </c>
      <c r="H58" s="131">
        <v>6883</v>
      </c>
    </row>
    <row r="59" spans="2:8" ht="45.75" customHeight="1">
      <c r="B59" s="129"/>
      <c r="C59" s="1239" t="s">
        <v>577</v>
      </c>
      <c r="D59" s="1240"/>
      <c r="E59" s="1241"/>
      <c r="F59" s="130">
        <v>2000</v>
      </c>
      <c r="G59" s="130">
        <v>2701</v>
      </c>
      <c r="H59" s="131">
        <v>2903</v>
      </c>
    </row>
    <row r="60" spans="2:8" ht="45.75" customHeight="1">
      <c r="B60" s="129"/>
      <c r="C60" s="1239" t="s">
        <v>578</v>
      </c>
      <c r="D60" s="1240"/>
      <c r="E60" s="1241"/>
      <c r="F60" s="130">
        <v>1090</v>
      </c>
      <c r="G60" s="130">
        <v>1991</v>
      </c>
      <c r="H60" s="131">
        <v>2498</v>
      </c>
    </row>
    <row r="61" spans="2:8" ht="45.75" customHeight="1">
      <c r="B61" s="129"/>
      <c r="C61" s="1239" t="s">
        <v>579</v>
      </c>
      <c r="D61" s="1240"/>
      <c r="E61" s="1241"/>
      <c r="F61" s="130">
        <v>2029</v>
      </c>
      <c r="G61" s="130">
        <v>1658</v>
      </c>
      <c r="H61" s="131">
        <v>1610</v>
      </c>
    </row>
    <row r="62" spans="2:8" ht="45.75" customHeight="1" thickBot="1">
      <c r="B62" s="132"/>
      <c r="C62" s="1242" t="s">
        <v>580</v>
      </c>
      <c r="D62" s="1243"/>
      <c r="E62" s="1244"/>
      <c r="F62" s="133">
        <v>1421</v>
      </c>
      <c r="G62" s="133">
        <v>995</v>
      </c>
      <c r="H62" s="134">
        <v>788</v>
      </c>
    </row>
    <row r="63" spans="2:8" ht="52.5" customHeight="1" thickBot="1">
      <c r="B63" s="135"/>
      <c r="C63" s="1245" t="s">
        <v>49</v>
      </c>
      <c r="D63" s="1245"/>
      <c r="E63" s="1246"/>
      <c r="F63" s="136">
        <v>23373</v>
      </c>
      <c r="G63" s="136">
        <v>25093</v>
      </c>
      <c r="H63" s="137">
        <v>26306</v>
      </c>
    </row>
    <row r="64" spans="2:8"/>
  </sheetData>
  <sheetProtection algorithmName="SHA-512" hashValue="rfNiblBiBxyJ8tBqLgohXC9FZPQljKR51papI+Arx27ic6zQG2l5a1tE0grC8ntSl2mIzsn4s5BNs4MCUBC5Wg==" saltValue="QaQn11s0OjlO4vtLXrdV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727C8-B253-4FAB-BBEE-CB61D14C21FA}">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c r="DD19" s="366"/>
      <c r="DE19" s="366"/>
    </row>
    <row r="20" spans="1:109">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c r="B23" s="372"/>
    </row>
    <row r="24" spans="1:109">
      <c r="B24" s="372"/>
    </row>
    <row r="25" spans="1:109">
      <c r="B25" s="372"/>
    </row>
    <row r="26" spans="1:109">
      <c r="B26" s="372"/>
    </row>
    <row r="27" spans="1:109">
      <c r="B27" s="372"/>
    </row>
    <row r="28" spans="1:109">
      <c r="B28" s="372"/>
    </row>
    <row r="29" spans="1:109">
      <c r="B29" s="372"/>
    </row>
    <row r="30" spans="1:109">
      <c r="B30" s="372"/>
    </row>
    <row r="31" spans="1:109">
      <c r="B31" s="372"/>
    </row>
    <row r="32" spans="1:109">
      <c r="B32" s="372"/>
    </row>
    <row r="33" spans="2:109">
      <c r="B33" s="372"/>
    </row>
    <row r="34" spans="2:109">
      <c r="B34" s="372"/>
    </row>
    <row r="35" spans="2:109">
      <c r="B35" s="372"/>
    </row>
    <row r="36" spans="2:109">
      <c r="B36" s="372"/>
    </row>
    <row r="37" spans="2:109">
      <c r="B37" s="372"/>
    </row>
    <row r="38" spans="2:109">
      <c r="B38" s="372"/>
    </row>
    <row r="39" spans="2:109">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c r="B40" s="377"/>
      <c r="DD40" s="377"/>
      <c r="DE40" s="366"/>
    </row>
    <row r="41" spans="2:109" ht="17.25">
      <c r="B41" s="378" t="s">
        <v>581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c r="B42" s="372"/>
      <c r="G42" s="379"/>
      <c r="I42" s="380"/>
      <c r="J42" s="380"/>
      <c r="K42" s="380"/>
      <c r="AM42" s="379"/>
      <c r="AN42" s="379" t="s">
        <v>582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5" t="s">
        <v>583</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c r="B49" s="372"/>
      <c r="AN49" s="366" t="s">
        <v>584</v>
      </c>
    </row>
    <row r="50" spans="1:109">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533</v>
      </c>
      <c r="BQ50" s="1258"/>
      <c r="BR50" s="1258"/>
      <c r="BS50" s="1258"/>
      <c r="BT50" s="1258"/>
      <c r="BU50" s="1258"/>
      <c r="BV50" s="1258"/>
      <c r="BW50" s="1258"/>
      <c r="BX50" s="1258" t="s">
        <v>534</v>
      </c>
      <c r="BY50" s="1258"/>
      <c r="BZ50" s="1258"/>
      <c r="CA50" s="1258"/>
      <c r="CB50" s="1258"/>
      <c r="CC50" s="1258"/>
      <c r="CD50" s="1258"/>
      <c r="CE50" s="1258"/>
      <c r="CF50" s="1258" t="s">
        <v>535</v>
      </c>
      <c r="CG50" s="1258"/>
      <c r="CH50" s="1258"/>
      <c r="CI50" s="1258"/>
      <c r="CJ50" s="1258"/>
      <c r="CK50" s="1258"/>
      <c r="CL50" s="1258"/>
      <c r="CM50" s="1258"/>
      <c r="CN50" s="1258" t="s">
        <v>536</v>
      </c>
      <c r="CO50" s="1258"/>
      <c r="CP50" s="1258"/>
      <c r="CQ50" s="1258"/>
      <c r="CR50" s="1258"/>
      <c r="CS50" s="1258"/>
      <c r="CT50" s="1258"/>
      <c r="CU50" s="1258"/>
      <c r="CV50" s="1258" t="s">
        <v>537</v>
      </c>
      <c r="CW50" s="1258"/>
      <c r="CX50" s="1258"/>
      <c r="CY50" s="1258"/>
      <c r="CZ50" s="1258"/>
      <c r="DA50" s="1258"/>
      <c r="DB50" s="1258"/>
      <c r="DC50" s="1258"/>
    </row>
    <row r="51" spans="1:109" ht="13.5" customHeight="1">
      <c r="B51" s="372"/>
      <c r="G51" s="1261"/>
      <c r="H51" s="1261"/>
      <c r="I51" s="1274"/>
      <c r="J51" s="1274"/>
      <c r="K51" s="1260"/>
      <c r="L51" s="1260"/>
      <c r="M51" s="1260"/>
      <c r="N51" s="1260"/>
      <c r="AM51" s="381"/>
      <c r="AN51" s="1256" t="s">
        <v>585</v>
      </c>
      <c r="AO51" s="1256"/>
      <c r="AP51" s="1256"/>
      <c r="AQ51" s="1256"/>
      <c r="AR51" s="1256"/>
      <c r="AS51" s="1256"/>
      <c r="AT51" s="1256"/>
      <c r="AU51" s="1256"/>
      <c r="AV51" s="1256"/>
      <c r="AW51" s="1256"/>
      <c r="AX51" s="1256"/>
      <c r="AY51" s="1256"/>
      <c r="AZ51" s="1256"/>
      <c r="BA51" s="1256"/>
      <c r="BB51" s="1256" t="s">
        <v>586</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587</v>
      </c>
      <c r="BC53" s="1256"/>
      <c r="BD53" s="1256"/>
      <c r="BE53" s="1256"/>
      <c r="BF53" s="1256"/>
      <c r="BG53" s="1256"/>
      <c r="BH53" s="1256"/>
      <c r="BI53" s="1256"/>
      <c r="BJ53" s="1256"/>
      <c r="BK53" s="1256"/>
      <c r="BL53" s="1256"/>
      <c r="BM53" s="1256"/>
      <c r="BN53" s="1256"/>
      <c r="BO53" s="1256"/>
      <c r="BP53" s="1253">
        <v>59.8</v>
      </c>
      <c r="BQ53" s="1253"/>
      <c r="BR53" s="1253"/>
      <c r="BS53" s="1253"/>
      <c r="BT53" s="1253"/>
      <c r="BU53" s="1253"/>
      <c r="BV53" s="1253"/>
      <c r="BW53" s="1253"/>
      <c r="BX53" s="1253">
        <v>58.9</v>
      </c>
      <c r="BY53" s="1253"/>
      <c r="BZ53" s="1253"/>
      <c r="CA53" s="1253"/>
      <c r="CB53" s="1253"/>
      <c r="CC53" s="1253"/>
      <c r="CD53" s="1253"/>
      <c r="CE53" s="1253"/>
      <c r="CF53" s="1253">
        <v>59.9</v>
      </c>
      <c r="CG53" s="1253"/>
      <c r="CH53" s="1253"/>
      <c r="CI53" s="1253"/>
      <c r="CJ53" s="1253"/>
      <c r="CK53" s="1253"/>
      <c r="CL53" s="1253"/>
      <c r="CM53" s="1253"/>
      <c r="CN53" s="1253">
        <v>60.9</v>
      </c>
      <c r="CO53" s="1253"/>
      <c r="CP53" s="1253"/>
      <c r="CQ53" s="1253"/>
      <c r="CR53" s="1253"/>
      <c r="CS53" s="1253"/>
      <c r="CT53" s="1253"/>
      <c r="CU53" s="1253"/>
      <c r="CV53" s="1253">
        <v>62.1</v>
      </c>
      <c r="CW53" s="1253"/>
      <c r="CX53" s="1253"/>
      <c r="CY53" s="1253"/>
      <c r="CZ53" s="1253"/>
      <c r="DA53" s="1253"/>
      <c r="DB53" s="1253"/>
      <c r="DC53" s="1253"/>
    </row>
    <row r="54" spans="1:109">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c r="A55" s="380"/>
      <c r="B55" s="372"/>
      <c r="G55" s="1259"/>
      <c r="H55" s="1259"/>
      <c r="I55" s="1259"/>
      <c r="J55" s="1259"/>
      <c r="K55" s="1260"/>
      <c r="L55" s="1260"/>
      <c r="M55" s="1260"/>
      <c r="N55" s="1260"/>
      <c r="AN55" s="1258" t="s">
        <v>588</v>
      </c>
      <c r="AO55" s="1258"/>
      <c r="AP55" s="1258"/>
      <c r="AQ55" s="1258"/>
      <c r="AR55" s="1258"/>
      <c r="AS55" s="1258"/>
      <c r="AT55" s="1258"/>
      <c r="AU55" s="1258"/>
      <c r="AV55" s="1258"/>
      <c r="AW55" s="1258"/>
      <c r="AX55" s="1258"/>
      <c r="AY55" s="1258"/>
      <c r="AZ55" s="1258"/>
      <c r="BA55" s="1258"/>
      <c r="BB55" s="1256" t="s">
        <v>586</v>
      </c>
      <c r="BC55" s="1256"/>
      <c r="BD55" s="1256"/>
      <c r="BE55" s="1256"/>
      <c r="BF55" s="1256"/>
      <c r="BG55" s="1256"/>
      <c r="BH55" s="1256"/>
      <c r="BI55" s="1256"/>
      <c r="BJ55" s="1256"/>
      <c r="BK55" s="1256"/>
      <c r="BL55" s="1256"/>
      <c r="BM55" s="1256"/>
      <c r="BN55" s="1256"/>
      <c r="BO55" s="1256"/>
      <c r="BP55" s="1253">
        <v>33.9</v>
      </c>
      <c r="BQ55" s="1253"/>
      <c r="BR55" s="1253"/>
      <c r="BS55" s="1253"/>
      <c r="BT55" s="1253"/>
      <c r="BU55" s="1253"/>
      <c r="BV55" s="1253"/>
      <c r="BW55" s="1253"/>
      <c r="BX55" s="1253">
        <v>31.5</v>
      </c>
      <c r="BY55" s="1253"/>
      <c r="BZ55" s="1253"/>
      <c r="CA55" s="1253"/>
      <c r="CB55" s="1253"/>
      <c r="CC55" s="1253"/>
      <c r="CD55" s="1253"/>
      <c r="CE55" s="1253"/>
      <c r="CF55" s="1253">
        <v>23.4</v>
      </c>
      <c r="CG55" s="1253"/>
      <c r="CH55" s="1253"/>
      <c r="CI55" s="1253"/>
      <c r="CJ55" s="1253"/>
      <c r="CK55" s="1253"/>
      <c r="CL55" s="1253"/>
      <c r="CM55" s="1253"/>
      <c r="CN55" s="1253">
        <v>18.2</v>
      </c>
      <c r="CO55" s="1253"/>
      <c r="CP55" s="1253"/>
      <c r="CQ55" s="1253"/>
      <c r="CR55" s="1253"/>
      <c r="CS55" s="1253"/>
      <c r="CT55" s="1253"/>
      <c r="CU55" s="1253"/>
      <c r="CV55" s="1253">
        <v>17.100000000000001</v>
      </c>
      <c r="CW55" s="1253"/>
      <c r="CX55" s="1253"/>
      <c r="CY55" s="1253"/>
      <c r="CZ55" s="1253"/>
      <c r="DA55" s="1253"/>
      <c r="DB55" s="1253"/>
      <c r="DC55" s="1253"/>
    </row>
    <row r="56" spans="1:109">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587</v>
      </c>
      <c r="BC57" s="1256"/>
      <c r="BD57" s="1256"/>
      <c r="BE57" s="1256"/>
      <c r="BF57" s="1256"/>
      <c r="BG57" s="1256"/>
      <c r="BH57" s="1256"/>
      <c r="BI57" s="1256"/>
      <c r="BJ57" s="1256"/>
      <c r="BK57" s="1256"/>
      <c r="BL57" s="1256"/>
      <c r="BM57" s="1256"/>
      <c r="BN57" s="1256"/>
      <c r="BO57" s="1256"/>
      <c r="BP57" s="1253">
        <v>61.8</v>
      </c>
      <c r="BQ57" s="1253"/>
      <c r="BR57" s="1253"/>
      <c r="BS57" s="1253"/>
      <c r="BT57" s="1253"/>
      <c r="BU57" s="1253"/>
      <c r="BV57" s="1253"/>
      <c r="BW57" s="1253"/>
      <c r="BX57" s="1253">
        <v>62.9</v>
      </c>
      <c r="BY57" s="1253"/>
      <c r="BZ57" s="1253"/>
      <c r="CA57" s="1253"/>
      <c r="CB57" s="1253"/>
      <c r="CC57" s="1253"/>
      <c r="CD57" s="1253"/>
      <c r="CE57" s="1253"/>
      <c r="CF57" s="1253">
        <v>63.9</v>
      </c>
      <c r="CG57" s="1253"/>
      <c r="CH57" s="1253"/>
      <c r="CI57" s="1253"/>
      <c r="CJ57" s="1253"/>
      <c r="CK57" s="1253"/>
      <c r="CL57" s="1253"/>
      <c r="CM57" s="1253"/>
      <c r="CN57" s="1253">
        <v>64.900000000000006</v>
      </c>
      <c r="CO57" s="1253"/>
      <c r="CP57" s="1253"/>
      <c r="CQ57" s="1253"/>
      <c r="CR57" s="1253"/>
      <c r="CS57" s="1253"/>
      <c r="CT57" s="1253"/>
      <c r="CU57" s="1253"/>
      <c r="CV57" s="1253">
        <v>65.8</v>
      </c>
      <c r="CW57" s="1253"/>
      <c r="CX57" s="1253"/>
      <c r="CY57" s="1253"/>
      <c r="CZ57" s="1253"/>
      <c r="DA57" s="1253"/>
      <c r="DB57" s="1253"/>
      <c r="DC57" s="1253"/>
      <c r="DD57" s="385"/>
      <c r="DE57" s="384"/>
    </row>
    <row r="58" spans="1:109" s="380" customFormat="1">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c r="B63" s="391" t="s">
        <v>589</v>
      </c>
    </row>
    <row r="64" spans="1:109">
      <c r="B64" s="372"/>
      <c r="G64" s="379"/>
      <c r="I64" s="392"/>
      <c r="J64" s="392"/>
      <c r="K64" s="392"/>
      <c r="L64" s="392"/>
      <c r="M64" s="392"/>
      <c r="N64" s="393"/>
      <c r="AM64" s="379"/>
      <c r="AN64" s="379" t="s">
        <v>582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c r="B65" s="372"/>
      <c r="AN65" s="1265" t="s">
        <v>590</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c r="B71" s="372"/>
      <c r="G71" s="397"/>
      <c r="I71" s="398"/>
      <c r="J71" s="395"/>
      <c r="K71" s="395"/>
      <c r="L71" s="396"/>
      <c r="M71" s="395"/>
      <c r="N71" s="396"/>
      <c r="AM71" s="397"/>
      <c r="AN71" s="366" t="s">
        <v>584</v>
      </c>
    </row>
    <row r="72" spans="2:107">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533</v>
      </c>
      <c r="BQ72" s="1258"/>
      <c r="BR72" s="1258"/>
      <c r="BS72" s="1258"/>
      <c r="BT72" s="1258"/>
      <c r="BU72" s="1258"/>
      <c r="BV72" s="1258"/>
      <c r="BW72" s="1258"/>
      <c r="BX72" s="1258" t="s">
        <v>534</v>
      </c>
      <c r="BY72" s="1258"/>
      <c r="BZ72" s="1258"/>
      <c r="CA72" s="1258"/>
      <c r="CB72" s="1258"/>
      <c r="CC72" s="1258"/>
      <c r="CD72" s="1258"/>
      <c r="CE72" s="1258"/>
      <c r="CF72" s="1258" t="s">
        <v>535</v>
      </c>
      <c r="CG72" s="1258"/>
      <c r="CH72" s="1258"/>
      <c r="CI72" s="1258"/>
      <c r="CJ72" s="1258"/>
      <c r="CK72" s="1258"/>
      <c r="CL72" s="1258"/>
      <c r="CM72" s="1258"/>
      <c r="CN72" s="1258" t="s">
        <v>536</v>
      </c>
      <c r="CO72" s="1258"/>
      <c r="CP72" s="1258"/>
      <c r="CQ72" s="1258"/>
      <c r="CR72" s="1258"/>
      <c r="CS72" s="1258"/>
      <c r="CT72" s="1258"/>
      <c r="CU72" s="1258"/>
      <c r="CV72" s="1258" t="s">
        <v>537</v>
      </c>
      <c r="CW72" s="1258"/>
      <c r="CX72" s="1258"/>
      <c r="CY72" s="1258"/>
      <c r="CZ72" s="1258"/>
      <c r="DA72" s="1258"/>
      <c r="DB72" s="1258"/>
      <c r="DC72" s="1258"/>
    </row>
    <row r="73" spans="2:107">
      <c r="B73" s="372"/>
      <c r="G73" s="1261"/>
      <c r="H73" s="1261"/>
      <c r="I73" s="1261"/>
      <c r="J73" s="1261"/>
      <c r="K73" s="1257"/>
      <c r="L73" s="1257"/>
      <c r="M73" s="1257"/>
      <c r="N73" s="1257"/>
      <c r="AM73" s="381"/>
      <c r="AN73" s="1256" t="s">
        <v>585</v>
      </c>
      <c r="AO73" s="1256"/>
      <c r="AP73" s="1256"/>
      <c r="AQ73" s="1256"/>
      <c r="AR73" s="1256"/>
      <c r="AS73" s="1256"/>
      <c r="AT73" s="1256"/>
      <c r="AU73" s="1256"/>
      <c r="AV73" s="1256"/>
      <c r="AW73" s="1256"/>
      <c r="AX73" s="1256"/>
      <c r="AY73" s="1256"/>
      <c r="AZ73" s="1256"/>
      <c r="BA73" s="1256"/>
      <c r="BB73" s="1256" t="s">
        <v>586</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591</v>
      </c>
      <c r="BC75" s="1256"/>
      <c r="BD75" s="1256"/>
      <c r="BE75" s="1256"/>
      <c r="BF75" s="1256"/>
      <c r="BG75" s="1256"/>
      <c r="BH75" s="1256"/>
      <c r="BI75" s="1256"/>
      <c r="BJ75" s="1256"/>
      <c r="BK75" s="1256"/>
      <c r="BL75" s="1256"/>
      <c r="BM75" s="1256"/>
      <c r="BN75" s="1256"/>
      <c r="BO75" s="1256"/>
      <c r="BP75" s="1253">
        <v>4.5</v>
      </c>
      <c r="BQ75" s="1253"/>
      <c r="BR75" s="1253"/>
      <c r="BS75" s="1253"/>
      <c r="BT75" s="1253"/>
      <c r="BU75" s="1253"/>
      <c r="BV75" s="1253"/>
      <c r="BW75" s="1253"/>
      <c r="BX75" s="1253">
        <v>4.0999999999999996</v>
      </c>
      <c r="BY75" s="1253"/>
      <c r="BZ75" s="1253"/>
      <c r="CA75" s="1253"/>
      <c r="CB75" s="1253"/>
      <c r="CC75" s="1253"/>
      <c r="CD75" s="1253"/>
      <c r="CE75" s="1253"/>
      <c r="CF75" s="1253">
        <v>3.5</v>
      </c>
      <c r="CG75" s="1253"/>
      <c r="CH75" s="1253"/>
      <c r="CI75" s="1253"/>
      <c r="CJ75" s="1253"/>
      <c r="CK75" s="1253"/>
      <c r="CL75" s="1253"/>
      <c r="CM75" s="1253"/>
      <c r="CN75" s="1253">
        <v>2.9</v>
      </c>
      <c r="CO75" s="1253"/>
      <c r="CP75" s="1253"/>
      <c r="CQ75" s="1253"/>
      <c r="CR75" s="1253"/>
      <c r="CS75" s="1253"/>
      <c r="CT75" s="1253"/>
      <c r="CU75" s="1253"/>
      <c r="CV75" s="1253">
        <v>2.5</v>
      </c>
      <c r="CW75" s="1253"/>
      <c r="CX75" s="1253"/>
      <c r="CY75" s="1253"/>
      <c r="CZ75" s="1253"/>
      <c r="DA75" s="1253"/>
      <c r="DB75" s="1253"/>
      <c r="DC75" s="1253"/>
    </row>
    <row r="76" spans="2:107">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c r="B77" s="372"/>
      <c r="G77" s="1259"/>
      <c r="H77" s="1259"/>
      <c r="I77" s="1259"/>
      <c r="J77" s="1259"/>
      <c r="K77" s="1257"/>
      <c r="L77" s="1257"/>
      <c r="M77" s="1257"/>
      <c r="N77" s="1257"/>
      <c r="AN77" s="1258" t="s">
        <v>588</v>
      </c>
      <c r="AO77" s="1258"/>
      <c r="AP77" s="1258"/>
      <c r="AQ77" s="1258"/>
      <c r="AR77" s="1258"/>
      <c r="AS77" s="1258"/>
      <c r="AT77" s="1258"/>
      <c r="AU77" s="1258"/>
      <c r="AV77" s="1258"/>
      <c r="AW77" s="1258"/>
      <c r="AX77" s="1258"/>
      <c r="AY77" s="1258"/>
      <c r="AZ77" s="1258"/>
      <c r="BA77" s="1258"/>
      <c r="BB77" s="1256" t="s">
        <v>586</v>
      </c>
      <c r="BC77" s="1256"/>
      <c r="BD77" s="1256"/>
      <c r="BE77" s="1256"/>
      <c r="BF77" s="1256"/>
      <c r="BG77" s="1256"/>
      <c r="BH77" s="1256"/>
      <c r="BI77" s="1256"/>
      <c r="BJ77" s="1256"/>
      <c r="BK77" s="1256"/>
      <c r="BL77" s="1256"/>
      <c r="BM77" s="1256"/>
      <c r="BN77" s="1256"/>
      <c r="BO77" s="1256"/>
      <c r="BP77" s="1253">
        <v>33.9</v>
      </c>
      <c r="BQ77" s="1253"/>
      <c r="BR77" s="1253"/>
      <c r="BS77" s="1253"/>
      <c r="BT77" s="1253"/>
      <c r="BU77" s="1253"/>
      <c r="BV77" s="1253"/>
      <c r="BW77" s="1253"/>
      <c r="BX77" s="1253">
        <v>31.5</v>
      </c>
      <c r="BY77" s="1253"/>
      <c r="BZ77" s="1253"/>
      <c r="CA77" s="1253"/>
      <c r="CB77" s="1253"/>
      <c r="CC77" s="1253"/>
      <c r="CD77" s="1253"/>
      <c r="CE77" s="1253"/>
      <c r="CF77" s="1253">
        <v>23.4</v>
      </c>
      <c r="CG77" s="1253"/>
      <c r="CH77" s="1253"/>
      <c r="CI77" s="1253"/>
      <c r="CJ77" s="1253"/>
      <c r="CK77" s="1253"/>
      <c r="CL77" s="1253"/>
      <c r="CM77" s="1253"/>
      <c r="CN77" s="1253">
        <v>18.2</v>
      </c>
      <c r="CO77" s="1253"/>
      <c r="CP77" s="1253"/>
      <c r="CQ77" s="1253"/>
      <c r="CR77" s="1253"/>
      <c r="CS77" s="1253"/>
      <c r="CT77" s="1253"/>
      <c r="CU77" s="1253"/>
      <c r="CV77" s="1253">
        <v>17.100000000000001</v>
      </c>
      <c r="CW77" s="1253"/>
      <c r="CX77" s="1253"/>
      <c r="CY77" s="1253"/>
      <c r="CZ77" s="1253"/>
      <c r="DA77" s="1253"/>
      <c r="DB77" s="1253"/>
      <c r="DC77" s="1253"/>
    </row>
    <row r="78" spans="2:107">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591</v>
      </c>
      <c r="BC79" s="1256"/>
      <c r="BD79" s="1256"/>
      <c r="BE79" s="1256"/>
      <c r="BF79" s="1256"/>
      <c r="BG79" s="1256"/>
      <c r="BH79" s="1256"/>
      <c r="BI79" s="1256"/>
      <c r="BJ79" s="1256"/>
      <c r="BK79" s="1256"/>
      <c r="BL79" s="1256"/>
      <c r="BM79" s="1256"/>
      <c r="BN79" s="1256"/>
      <c r="BO79" s="1256"/>
      <c r="BP79" s="1253">
        <v>5.7</v>
      </c>
      <c r="BQ79" s="1253"/>
      <c r="BR79" s="1253"/>
      <c r="BS79" s="1253"/>
      <c r="BT79" s="1253"/>
      <c r="BU79" s="1253"/>
      <c r="BV79" s="1253"/>
      <c r="BW79" s="1253"/>
      <c r="BX79" s="1253">
        <v>5.4</v>
      </c>
      <c r="BY79" s="1253"/>
      <c r="BZ79" s="1253"/>
      <c r="CA79" s="1253"/>
      <c r="CB79" s="1253"/>
      <c r="CC79" s="1253"/>
      <c r="CD79" s="1253"/>
      <c r="CE79" s="1253"/>
      <c r="CF79" s="1253">
        <v>5.2</v>
      </c>
      <c r="CG79" s="1253"/>
      <c r="CH79" s="1253"/>
      <c r="CI79" s="1253"/>
      <c r="CJ79" s="1253"/>
      <c r="CK79" s="1253"/>
      <c r="CL79" s="1253"/>
      <c r="CM79" s="1253"/>
      <c r="CN79" s="1253">
        <v>5.2</v>
      </c>
      <c r="CO79" s="1253"/>
      <c r="CP79" s="1253"/>
      <c r="CQ79" s="1253"/>
      <c r="CR79" s="1253"/>
      <c r="CS79" s="1253"/>
      <c r="CT79" s="1253"/>
      <c r="CU79" s="1253"/>
      <c r="CV79" s="1253">
        <v>5.2</v>
      </c>
      <c r="CW79" s="1253"/>
      <c r="CX79" s="1253"/>
      <c r="CY79" s="1253"/>
      <c r="CZ79" s="1253"/>
      <c r="DA79" s="1253"/>
      <c r="DB79" s="1253"/>
      <c r="DC79" s="1253"/>
    </row>
    <row r="80" spans="2:107">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c r="B81" s="372"/>
    </row>
    <row r="82" spans="2:109" ht="17.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c r="DD84" s="366"/>
      <c r="DE84" s="366"/>
    </row>
    <row r="85" spans="2:109">
      <c r="DD85" s="366"/>
      <c r="DE85" s="366"/>
    </row>
  </sheetData>
  <sheetProtection algorithmName="SHA-512" hashValue="HNugIhvggyj92EPc1enPfdXqZGx0MsvLyE/z30oZ0MSuJV3vKi8mIdjcp7cZnXJBjU0DMJt/vaidIkBp6AY5yg==" saltValue="2gu2+/fOTS4m7ZZjOO8b0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14F38-C6C3-447C-9FAE-C4A4EDCDB163}">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483</v>
      </c>
    </row>
  </sheetData>
  <sheetProtection algorithmName="SHA-512" hashValue="nUQtufmJXdPx/YmIaL0Tts4FYcdgsaI3jF8H0qfhD+k3ti/ckJo7eIZ4Rh7S5gw0cgOT/GiMXQUQwcYbpPvdzg==" saltValue="M3W6B20WOKzxOBZrCZrn8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85C5D-5BB7-4882-B78A-7D6F6821F639}">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483</v>
      </c>
    </row>
  </sheetData>
  <sheetProtection algorithmName="SHA-512" hashValue="HBdOcTrsDKaH1z5ZtdIM5wXEA1KGwDGBQ1l0hQ7/Do22aNbaOmclsoJ0JGiWZfHv/rAfwV1VMnpEvzQJBozIRg==" saltValue="aS/AqgrIXLGu+MeAh3IRr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532</v>
      </c>
      <c r="G2" s="151"/>
      <c r="H2" s="152"/>
    </row>
    <row r="3" spans="1:8">
      <c r="A3" s="148" t="s">
        <v>525</v>
      </c>
      <c r="B3" s="153"/>
      <c r="C3" s="154"/>
      <c r="D3" s="155">
        <v>54420</v>
      </c>
      <c r="E3" s="156"/>
      <c r="F3" s="157">
        <v>51849</v>
      </c>
      <c r="G3" s="158"/>
      <c r="H3" s="159"/>
    </row>
    <row r="4" spans="1:8">
      <c r="A4" s="160"/>
      <c r="B4" s="161"/>
      <c r="C4" s="162"/>
      <c r="D4" s="163">
        <v>34370</v>
      </c>
      <c r="E4" s="164"/>
      <c r="F4" s="165">
        <v>26326</v>
      </c>
      <c r="G4" s="166"/>
      <c r="H4" s="167"/>
    </row>
    <row r="5" spans="1:8">
      <c r="A5" s="148" t="s">
        <v>527</v>
      </c>
      <c r="B5" s="153"/>
      <c r="C5" s="154"/>
      <c r="D5" s="155">
        <v>75519</v>
      </c>
      <c r="E5" s="156"/>
      <c r="F5" s="157">
        <v>52191</v>
      </c>
      <c r="G5" s="158"/>
      <c r="H5" s="159"/>
    </row>
    <row r="6" spans="1:8">
      <c r="A6" s="160"/>
      <c r="B6" s="161"/>
      <c r="C6" s="162"/>
      <c r="D6" s="163">
        <v>45914</v>
      </c>
      <c r="E6" s="164"/>
      <c r="F6" s="165">
        <v>26807</v>
      </c>
      <c r="G6" s="166"/>
      <c r="H6" s="167"/>
    </row>
    <row r="7" spans="1:8">
      <c r="A7" s="148" t="s">
        <v>528</v>
      </c>
      <c r="B7" s="153"/>
      <c r="C7" s="154"/>
      <c r="D7" s="155">
        <v>44821</v>
      </c>
      <c r="E7" s="156"/>
      <c r="F7" s="157">
        <v>48105</v>
      </c>
      <c r="G7" s="158"/>
      <c r="H7" s="159"/>
    </row>
    <row r="8" spans="1:8">
      <c r="A8" s="160"/>
      <c r="B8" s="161"/>
      <c r="C8" s="162"/>
      <c r="D8" s="163">
        <v>19247</v>
      </c>
      <c r="E8" s="164"/>
      <c r="F8" s="165">
        <v>24072</v>
      </c>
      <c r="G8" s="166"/>
      <c r="H8" s="167"/>
    </row>
    <row r="9" spans="1:8">
      <c r="A9" s="148" t="s">
        <v>529</v>
      </c>
      <c r="B9" s="153"/>
      <c r="C9" s="154"/>
      <c r="D9" s="155">
        <v>51105</v>
      </c>
      <c r="E9" s="156"/>
      <c r="F9" s="157">
        <v>47446</v>
      </c>
      <c r="G9" s="158"/>
      <c r="H9" s="159"/>
    </row>
    <row r="10" spans="1:8">
      <c r="A10" s="160"/>
      <c r="B10" s="161"/>
      <c r="C10" s="162"/>
      <c r="D10" s="163">
        <v>23975</v>
      </c>
      <c r="E10" s="164"/>
      <c r="F10" s="165">
        <v>24371</v>
      </c>
      <c r="G10" s="166"/>
      <c r="H10" s="167"/>
    </row>
    <row r="11" spans="1:8">
      <c r="A11" s="148" t="s">
        <v>530</v>
      </c>
      <c r="B11" s="153"/>
      <c r="C11" s="154"/>
      <c r="D11" s="155">
        <v>36184</v>
      </c>
      <c r="E11" s="156"/>
      <c r="F11" s="157">
        <v>48387</v>
      </c>
      <c r="G11" s="158"/>
      <c r="H11" s="159"/>
    </row>
    <row r="12" spans="1:8">
      <c r="A12" s="160"/>
      <c r="B12" s="161"/>
      <c r="C12" s="168"/>
      <c r="D12" s="163">
        <v>23207</v>
      </c>
      <c r="E12" s="164"/>
      <c r="F12" s="165">
        <v>25592</v>
      </c>
      <c r="G12" s="166"/>
      <c r="H12" s="167"/>
    </row>
    <row r="13" spans="1:8">
      <c r="A13" s="148"/>
      <c r="B13" s="153"/>
      <c r="C13" s="169"/>
      <c r="D13" s="170">
        <v>52410</v>
      </c>
      <c r="E13" s="171"/>
      <c r="F13" s="172">
        <v>49596</v>
      </c>
      <c r="G13" s="173"/>
      <c r="H13" s="159"/>
    </row>
    <row r="14" spans="1:8">
      <c r="A14" s="160"/>
      <c r="B14" s="161"/>
      <c r="C14" s="162"/>
      <c r="D14" s="163">
        <v>29343</v>
      </c>
      <c r="E14" s="164"/>
      <c r="F14" s="165">
        <v>25434</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7.85</v>
      </c>
      <c r="C19" s="174">
        <f>ROUND(VALUE(SUBSTITUTE(実質収支比率等に係る経年分析!G$48,"▲","-")),2)</f>
        <v>8.98</v>
      </c>
      <c r="D19" s="174">
        <f>ROUND(VALUE(SUBSTITUTE(実質収支比率等に係る経年分析!H$48,"▲","-")),2)</f>
        <v>9.75</v>
      </c>
      <c r="E19" s="174">
        <f>ROUND(VALUE(SUBSTITUTE(実質収支比率等に係る経年分析!I$48,"▲","-")),2)</f>
        <v>8.9600000000000009</v>
      </c>
      <c r="F19" s="174">
        <f>ROUND(VALUE(SUBSTITUTE(実質収支比率等に係る経年分析!J$48,"▲","-")),2)</f>
        <v>8.3000000000000007</v>
      </c>
    </row>
    <row r="20" spans="1:11">
      <c r="A20" s="174" t="s">
        <v>53</v>
      </c>
      <c r="B20" s="174">
        <f>ROUND(VALUE(SUBSTITUTE(実質収支比率等に係る経年分析!F$47,"▲","-")),2)</f>
        <v>9.9</v>
      </c>
      <c r="C20" s="174">
        <f>ROUND(VALUE(SUBSTITUTE(実質収支比率等に係る経年分析!G$47,"▲","-")),2)</f>
        <v>7.83</v>
      </c>
      <c r="D20" s="174">
        <f>ROUND(VALUE(SUBSTITUTE(実質収支比率等に係る経年分析!H$47,"▲","-")),2)</f>
        <v>9.5399999999999991</v>
      </c>
      <c r="E20" s="174">
        <f>ROUND(VALUE(SUBSTITUTE(実質収支比率等に係る経年分析!I$47,"▲","-")),2)</f>
        <v>10.92</v>
      </c>
      <c r="F20" s="174">
        <f>ROUND(VALUE(SUBSTITUTE(実質収支比率等に係る経年分析!J$47,"▲","-")),2)</f>
        <v>11.86</v>
      </c>
    </row>
    <row r="21" spans="1:11">
      <c r="A21" s="174" t="s">
        <v>54</v>
      </c>
      <c r="B21" s="174">
        <f>IF(ISNUMBER(VALUE(SUBSTITUTE(実質収支比率等に係る経年分析!F$49,"▲","-"))),ROUND(VALUE(SUBSTITUTE(実質収支比率等に係る経年分析!F$49,"▲","-")),2),NA())</f>
        <v>-2.75</v>
      </c>
      <c r="C21" s="174">
        <f>IF(ISNUMBER(VALUE(SUBSTITUTE(実質収支比率等に係る経年分析!G$49,"▲","-"))),ROUND(VALUE(SUBSTITUTE(実質収支比率等に係る経年分析!G$49,"▲","-")),2),NA())</f>
        <v>-0.57999999999999996</v>
      </c>
      <c r="D21" s="174">
        <f>IF(ISNUMBER(VALUE(SUBSTITUTE(実質収支比率等に係る経年分析!H$49,"▲","-"))),ROUND(VALUE(SUBSTITUTE(実質収支比率等に係る経年分析!H$49,"▲","-")),2),NA())</f>
        <v>3.52</v>
      </c>
      <c r="E21" s="174">
        <f>IF(ISNUMBER(VALUE(SUBSTITUTE(実質収支比率等に係る経年分析!I$49,"▲","-"))),ROUND(VALUE(SUBSTITUTE(実質収支比率等に係る経年分析!I$49,"▲","-")),2),NA())</f>
        <v>0.08</v>
      </c>
      <c r="F21" s="174">
        <f>IF(ISNUMBER(VALUE(SUBSTITUTE(実質収支比率等に係る経年分析!J$49,"▲","-"))),ROUND(VALUE(SUBSTITUTE(実質収支比率等に係る経年分析!J$49,"▲","-")),2),NA())</f>
        <v>0.59</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0.66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0.57999999999999996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0.31</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競輪事業特別会計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1.39</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1.64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1.6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1.43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1.22</v>
      </c>
    </row>
    <row r="30" spans="1:11">
      <c r="A30" s="175" t="str">
        <f>IF(連結実質赤字比率に係る赤字・黒字の構成分析!C$40="",NA(),連結実質赤字比率に係る赤字・黒字の構成分析!C$40)</f>
        <v>介護保険事業特別会計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1.56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1.74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1.37</v>
      </c>
    </row>
    <row r="31" spans="1:11">
      <c r="A31" s="175" t="str">
        <f>IF(連結実質赤字比率に係る赤字・黒字の構成分析!C$39="",NA(),連結実質赤字比率に係る赤字・黒字の構成分析!C$39)</f>
        <v>中央卸売市場事業会計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1.1499999999999999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1.1100000000000001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1.26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1.39</v>
      </c>
    </row>
    <row r="32" spans="1:11">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2.86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2.96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2.48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1.79</v>
      </c>
    </row>
    <row r="33" spans="1:16">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2.19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2.87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2.79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2.71</v>
      </c>
    </row>
    <row r="34" spans="1:16">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3.55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3.77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3.27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3.44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3.4</v>
      </c>
    </row>
    <row r="35" spans="1:16">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6.55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7.12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6.67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7.32</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9.36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8.67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8.2200000000000006</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12273</v>
      </c>
      <c r="E42" s="176"/>
      <c r="F42" s="176"/>
      <c r="G42" s="176">
        <f>'実質公債費比率（分子）の構造'!L$52</f>
        <v>12480</v>
      </c>
      <c r="H42" s="176"/>
      <c r="I42" s="176"/>
      <c r="J42" s="176">
        <f>'実質公債費比率（分子）の構造'!M$52</f>
        <v>12477</v>
      </c>
      <c r="K42" s="176"/>
      <c r="L42" s="176"/>
      <c r="M42" s="176">
        <f>'実質公債費比率（分子）の構造'!N$52</f>
        <v>12618</v>
      </c>
      <c r="N42" s="176"/>
      <c r="O42" s="176"/>
      <c r="P42" s="176">
        <f>'実質公債費比率（分子）の構造'!O$52</f>
        <v>12637</v>
      </c>
    </row>
    <row r="43" spans="1:16">
      <c r="A43" s="176" t="s">
        <v>16</v>
      </c>
      <c r="B43" s="176">
        <f>'実質公債費比率（分子）の構造'!K$51</f>
        <v>1</v>
      </c>
      <c r="C43" s="176"/>
      <c r="D43" s="176"/>
      <c r="E43" s="176">
        <f>'実質公債費比率（分子）の構造'!L$51</f>
        <v>1</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c r="A44" s="176" t="s">
        <v>62</v>
      </c>
      <c r="B44" s="176">
        <f>'実質公債費比率（分子）の構造'!K$50</f>
        <v>4</v>
      </c>
      <c r="C44" s="176"/>
      <c r="D44" s="176"/>
      <c r="E44" s="176">
        <f>'実質公債費比率（分子）の構造'!L$50</f>
        <v>9</v>
      </c>
      <c r="F44" s="176"/>
      <c r="G44" s="176"/>
      <c r="H44" s="176">
        <f>'実質公債費比率（分子）の構造'!M$50</f>
        <v>10</v>
      </c>
      <c r="I44" s="176"/>
      <c r="J44" s="176"/>
      <c r="K44" s="176">
        <f>'実質公債費比率（分子）の構造'!N$50</f>
        <v>12</v>
      </c>
      <c r="L44" s="176"/>
      <c r="M44" s="176"/>
      <c r="N44" s="176">
        <f>'実質公債費比率（分子）の構造'!O$50</f>
        <v>8</v>
      </c>
      <c r="O44" s="176"/>
      <c r="P44" s="176"/>
    </row>
    <row r="45" spans="1:16">
      <c r="A45" s="176" t="s">
        <v>63</v>
      </c>
      <c r="B45" s="176">
        <f>'実質公債費比率（分子）の構造'!K$49</f>
        <v>16</v>
      </c>
      <c r="C45" s="176"/>
      <c r="D45" s="176"/>
      <c r="E45" s="176">
        <f>'実質公債費比率（分子）の構造'!L$49</f>
        <v>30</v>
      </c>
      <c r="F45" s="176"/>
      <c r="G45" s="176"/>
      <c r="H45" s="176">
        <f>'実質公債費比率（分子）の構造'!M$49</f>
        <v>38</v>
      </c>
      <c r="I45" s="176"/>
      <c r="J45" s="176"/>
      <c r="K45" s="176">
        <f>'実質公債費比率（分子）の構造'!N$49</f>
        <v>50</v>
      </c>
      <c r="L45" s="176"/>
      <c r="M45" s="176"/>
      <c r="N45" s="176">
        <f>'実質公債費比率（分子）の構造'!O$49</f>
        <v>53</v>
      </c>
      <c r="O45" s="176"/>
      <c r="P45" s="176"/>
    </row>
    <row r="46" spans="1:16">
      <c r="A46" s="176" t="s">
        <v>64</v>
      </c>
      <c r="B46" s="176">
        <f>'実質公債費比率（分子）の構造'!K$48</f>
        <v>2567</v>
      </c>
      <c r="C46" s="176"/>
      <c r="D46" s="176"/>
      <c r="E46" s="176">
        <f>'実質公債費比率（分子）の構造'!L$48</f>
        <v>2664</v>
      </c>
      <c r="F46" s="176"/>
      <c r="G46" s="176"/>
      <c r="H46" s="176">
        <f>'実質公債費比率（分子）の構造'!M$48</f>
        <v>2411</v>
      </c>
      <c r="I46" s="176"/>
      <c r="J46" s="176"/>
      <c r="K46" s="176">
        <f>'実質公債費比率（分子）の構造'!N$48</f>
        <v>1909</v>
      </c>
      <c r="L46" s="176"/>
      <c r="M46" s="176"/>
      <c r="N46" s="176">
        <f>'実質公債費比率（分子）の構造'!O$48</f>
        <v>1823</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12822</v>
      </c>
      <c r="C49" s="176"/>
      <c r="D49" s="176"/>
      <c r="E49" s="176">
        <f>'実質公債費比率（分子）の構造'!L$45</f>
        <v>12530</v>
      </c>
      <c r="F49" s="176"/>
      <c r="G49" s="176"/>
      <c r="H49" s="176">
        <f>'実質公債費比率（分子）の構造'!M$45</f>
        <v>12372</v>
      </c>
      <c r="I49" s="176"/>
      <c r="J49" s="176"/>
      <c r="K49" s="176">
        <f>'実質公債費比率（分子）の構造'!N$45</f>
        <v>12383</v>
      </c>
      <c r="L49" s="176"/>
      <c r="M49" s="176"/>
      <c r="N49" s="176">
        <f>'実質公債費比率（分子）の構造'!O$45</f>
        <v>12704</v>
      </c>
      <c r="O49" s="176"/>
      <c r="P49" s="176"/>
    </row>
    <row r="50" spans="1:16">
      <c r="A50" s="176" t="s">
        <v>67</v>
      </c>
      <c r="B50" s="176" t="e">
        <f>NA()</f>
        <v>#N/A</v>
      </c>
      <c r="C50" s="176">
        <f>IF(ISNUMBER('実質公債費比率（分子）の構造'!K$53),'実質公債費比率（分子）の構造'!K$53,NA())</f>
        <v>3137</v>
      </c>
      <c r="D50" s="176" t="e">
        <f>NA()</f>
        <v>#N/A</v>
      </c>
      <c r="E50" s="176" t="e">
        <f>NA()</f>
        <v>#N/A</v>
      </c>
      <c r="F50" s="176">
        <f>IF(ISNUMBER('実質公債費比率（分子）の構造'!L$53),'実質公債費比率（分子）の構造'!L$53,NA())</f>
        <v>2754</v>
      </c>
      <c r="G50" s="176" t="e">
        <f>NA()</f>
        <v>#N/A</v>
      </c>
      <c r="H50" s="176" t="e">
        <f>NA()</f>
        <v>#N/A</v>
      </c>
      <c r="I50" s="176">
        <f>IF(ISNUMBER('実質公債費比率（分子）の構造'!M$53),'実質公債費比率（分子）の構造'!M$53,NA())</f>
        <v>2354</v>
      </c>
      <c r="J50" s="176" t="e">
        <f>NA()</f>
        <v>#N/A</v>
      </c>
      <c r="K50" s="176" t="e">
        <f>NA()</f>
        <v>#N/A</v>
      </c>
      <c r="L50" s="176">
        <f>IF(ISNUMBER('実質公債費比率（分子）の構造'!N$53),'実質公債費比率（分子）の構造'!N$53,NA())</f>
        <v>1736</v>
      </c>
      <c r="M50" s="176" t="e">
        <f>NA()</f>
        <v>#N/A</v>
      </c>
      <c r="N50" s="176" t="e">
        <f>NA()</f>
        <v>#N/A</v>
      </c>
      <c r="O50" s="176">
        <f>IF(ISNUMBER('実質公債費比率（分子）の構造'!O$53),'実質公債費比率（分子）の構造'!O$53,NA())</f>
        <v>1951</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133695</v>
      </c>
      <c r="E56" s="175"/>
      <c r="F56" s="175"/>
      <c r="G56" s="175">
        <f>'将来負担比率（分子）の構造'!J$52</f>
        <v>137035</v>
      </c>
      <c r="H56" s="175"/>
      <c r="I56" s="175"/>
      <c r="J56" s="175">
        <f>'将来負担比率（分子）の構造'!K$52</f>
        <v>138673</v>
      </c>
      <c r="K56" s="175"/>
      <c r="L56" s="175"/>
      <c r="M56" s="175">
        <f>'将来負担比率（分子）の構造'!L$52</f>
        <v>136684</v>
      </c>
      <c r="N56" s="175"/>
      <c r="O56" s="175"/>
      <c r="P56" s="175">
        <f>'将来負担比率（分子）の構造'!M$52</f>
        <v>133899</v>
      </c>
    </row>
    <row r="57" spans="1:16">
      <c r="A57" s="175" t="s">
        <v>42</v>
      </c>
      <c r="B57" s="175"/>
      <c r="C57" s="175"/>
      <c r="D57" s="175">
        <f>'将来負担比率（分子）の構造'!I$51</f>
        <v>32994</v>
      </c>
      <c r="E57" s="175"/>
      <c r="F57" s="175"/>
      <c r="G57" s="175">
        <f>'将来負担比率（分子）の構造'!J$51</f>
        <v>32935</v>
      </c>
      <c r="H57" s="175"/>
      <c r="I57" s="175"/>
      <c r="J57" s="175">
        <f>'将来負担比率（分子）の構造'!K$51</f>
        <v>34170</v>
      </c>
      <c r="K57" s="175"/>
      <c r="L57" s="175"/>
      <c r="M57" s="175">
        <f>'将来負担比率（分子）の構造'!L$51</f>
        <v>35440</v>
      </c>
      <c r="N57" s="175"/>
      <c r="O57" s="175"/>
      <c r="P57" s="175">
        <f>'将来負担比率（分子）の構造'!M$51</f>
        <v>34399</v>
      </c>
    </row>
    <row r="58" spans="1:16">
      <c r="A58" s="175" t="s">
        <v>41</v>
      </c>
      <c r="B58" s="175"/>
      <c r="C58" s="175"/>
      <c r="D58" s="175">
        <f>'将来負担比率（分子）の構造'!I$50</f>
        <v>33318</v>
      </c>
      <c r="E58" s="175"/>
      <c r="F58" s="175"/>
      <c r="G58" s="175">
        <f>'将来負担比率（分子）の構造'!J$50</f>
        <v>23081</v>
      </c>
      <c r="H58" s="175"/>
      <c r="I58" s="175"/>
      <c r="J58" s="175">
        <f>'将来負担比率（分子）の構造'!K$50</f>
        <v>28384</v>
      </c>
      <c r="K58" s="175"/>
      <c r="L58" s="175"/>
      <c r="M58" s="175">
        <f>'将来負担比率（分子）の構造'!L$50</f>
        <v>29724</v>
      </c>
      <c r="N58" s="175"/>
      <c r="O58" s="175"/>
      <c r="P58" s="175">
        <f>'将来負担比率（分子）の構造'!M$50</f>
        <v>30008</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16285</v>
      </c>
      <c r="C62" s="175"/>
      <c r="D62" s="175"/>
      <c r="E62" s="175">
        <f>'将来負担比率（分子）の構造'!J$45</f>
        <v>16468</v>
      </c>
      <c r="F62" s="175"/>
      <c r="G62" s="175"/>
      <c r="H62" s="175">
        <f>'将来負担比率（分子）の構造'!K$45</f>
        <v>16588</v>
      </c>
      <c r="I62" s="175"/>
      <c r="J62" s="175"/>
      <c r="K62" s="175">
        <f>'将来負担比率（分子）の構造'!L$45</f>
        <v>16729</v>
      </c>
      <c r="L62" s="175"/>
      <c r="M62" s="175"/>
      <c r="N62" s="175">
        <f>'将来負担比率（分子）の構造'!M$45</f>
        <v>17360</v>
      </c>
      <c r="O62" s="175"/>
      <c r="P62" s="175"/>
    </row>
    <row r="63" spans="1:16">
      <c r="A63" s="175" t="s">
        <v>34</v>
      </c>
      <c r="B63" s="175">
        <f>'将来負担比率（分子）の構造'!I$44</f>
        <v>252</v>
      </c>
      <c r="C63" s="175"/>
      <c r="D63" s="175"/>
      <c r="E63" s="175">
        <f>'将来負担比率（分子）の構造'!J$44</f>
        <v>504</v>
      </c>
      <c r="F63" s="175"/>
      <c r="G63" s="175"/>
      <c r="H63" s="175">
        <f>'将来負担比率（分子）の構造'!K$44</f>
        <v>587</v>
      </c>
      <c r="I63" s="175"/>
      <c r="J63" s="175"/>
      <c r="K63" s="175">
        <f>'将来負担比率（分子）の構造'!L$44</f>
        <v>535</v>
      </c>
      <c r="L63" s="175"/>
      <c r="M63" s="175"/>
      <c r="N63" s="175">
        <f>'将来負担比率（分子）の構造'!M$44</f>
        <v>450</v>
      </c>
      <c r="O63" s="175"/>
      <c r="P63" s="175"/>
    </row>
    <row r="64" spans="1:16">
      <c r="A64" s="175" t="s">
        <v>33</v>
      </c>
      <c r="B64" s="175">
        <f>'将来負担比率（分子）の構造'!I$43</f>
        <v>26040</v>
      </c>
      <c r="C64" s="175"/>
      <c r="D64" s="175"/>
      <c r="E64" s="175">
        <f>'将来負担比率（分子）の構造'!J$43</f>
        <v>24264</v>
      </c>
      <c r="F64" s="175"/>
      <c r="G64" s="175"/>
      <c r="H64" s="175">
        <f>'将来負担比率（分子）の構造'!K$43</f>
        <v>22128</v>
      </c>
      <c r="I64" s="175"/>
      <c r="J64" s="175"/>
      <c r="K64" s="175">
        <f>'将来負担比率（分子）の構造'!L$43</f>
        <v>20799</v>
      </c>
      <c r="L64" s="175"/>
      <c r="M64" s="175"/>
      <c r="N64" s="175">
        <f>'将来負担比率（分子）の構造'!M$43</f>
        <v>20546</v>
      </c>
      <c r="O64" s="175"/>
      <c r="P64" s="175"/>
    </row>
    <row r="65" spans="1:16">
      <c r="A65" s="175" t="s">
        <v>32</v>
      </c>
      <c r="B65" s="175">
        <f>'将来負担比率（分子）の構造'!I$42</f>
        <v>1638</v>
      </c>
      <c r="C65" s="175"/>
      <c r="D65" s="175"/>
      <c r="E65" s="175">
        <f>'将来負担比率（分子）の構造'!J$42</f>
        <v>1626</v>
      </c>
      <c r="F65" s="175"/>
      <c r="G65" s="175"/>
      <c r="H65" s="175">
        <f>'将来負担比率（分子）の構造'!K$42</f>
        <v>1583</v>
      </c>
      <c r="I65" s="175"/>
      <c r="J65" s="175"/>
      <c r="K65" s="175">
        <f>'将来負担比率（分子）の構造'!L$42</f>
        <v>1431</v>
      </c>
      <c r="L65" s="175"/>
      <c r="M65" s="175"/>
      <c r="N65" s="175">
        <f>'将来負担比率（分子）の構造'!M$42</f>
        <v>1654</v>
      </c>
      <c r="O65" s="175"/>
      <c r="P65" s="175"/>
    </row>
    <row r="66" spans="1:16">
      <c r="A66" s="175" t="s">
        <v>31</v>
      </c>
      <c r="B66" s="175">
        <f>'将来負担比率（分子）の構造'!I$41</f>
        <v>138383</v>
      </c>
      <c r="C66" s="175"/>
      <c r="D66" s="175"/>
      <c r="E66" s="175">
        <f>'将来負担比率（分子）の構造'!J$41</f>
        <v>145285</v>
      </c>
      <c r="F66" s="175"/>
      <c r="G66" s="175"/>
      <c r="H66" s="175">
        <f>'将来負担比率（分子）の構造'!K$41</f>
        <v>148023</v>
      </c>
      <c r="I66" s="175"/>
      <c r="J66" s="175"/>
      <c r="K66" s="175">
        <f>'将来負担比率（分子）の構造'!L$41</f>
        <v>148841</v>
      </c>
      <c r="L66" s="175"/>
      <c r="M66" s="175"/>
      <c r="N66" s="175">
        <f>'将来負担比率（分子）の構造'!M$41</f>
        <v>145188</v>
      </c>
      <c r="O66" s="175"/>
      <c r="P66" s="175"/>
    </row>
    <row r="67" spans="1:16">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8690</v>
      </c>
      <c r="C72" s="179">
        <f>基金残高に係る経年分析!G55</f>
        <v>9691</v>
      </c>
      <c r="D72" s="179">
        <f>基金残高に係る経年分析!H55</f>
        <v>10692</v>
      </c>
    </row>
    <row r="73" spans="1:16">
      <c r="A73" s="178" t="s">
        <v>74</v>
      </c>
      <c r="B73" s="179" t="str">
        <f>基金残高に係る経年分析!F56</f>
        <v>-</v>
      </c>
      <c r="C73" s="179" t="str">
        <f>基金残高に係る経年分析!G56</f>
        <v>-</v>
      </c>
      <c r="D73" s="179" t="str">
        <f>基金残高に係る経年分析!H56</f>
        <v>-</v>
      </c>
    </row>
    <row r="74" spans="1:16">
      <c r="A74" s="178" t="s">
        <v>75</v>
      </c>
      <c r="B74" s="179">
        <f>基金残高に係る経年分析!F57</f>
        <v>14684</v>
      </c>
      <c r="C74" s="179">
        <f>基金残高に係る経年分析!G57</f>
        <v>15403</v>
      </c>
      <c r="D74" s="179">
        <f>基金残高に係る経年分析!H57</f>
        <v>15614</v>
      </c>
    </row>
  </sheetData>
  <sheetProtection algorithmName="SHA-512" hashValue="bqUSer/aSYhItO2dZYIrvoe8gXL31n4/J2uW2ufZxUDxbj8KIhddR33EdG+/pN6cK76V3YHkvM8Bi20hKvEhQg==" saltValue="J5K+thejR3wYdsO/5qiT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215</v>
      </c>
      <c r="C5" s="646"/>
      <c r="D5" s="646"/>
      <c r="E5" s="646"/>
      <c r="F5" s="646"/>
      <c r="G5" s="646"/>
      <c r="H5" s="646"/>
      <c r="I5" s="646"/>
      <c r="J5" s="646"/>
      <c r="K5" s="646"/>
      <c r="L5" s="646"/>
      <c r="M5" s="646"/>
      <c r="N5" s="646"/>
      <c r="O5" s="646"/>
      <c r="P5" s="646"/>
      <c r="Q5" s="647"/>
      <c r="R5" s="648">
        <v>66561182</v>
      </c>
      <c r="S5" s="649"/>
      <c r="T5" s="649"/>
      <c r="U5" s="649"/>
      <c r="V5" s="649"/>
      <c r="W5" s="649"/>
      <c r="X5" s="649"/>
      <c r="Y5" s="650"/>
      <c r="Z5" s="651">
        <v>35.1</v>
      </c>
      <c r="AA5" s="651"/>
      <c r="AB5" s="651"/>
      <c r="AC5" s="651"/>
      <c r="AD5" s="652">
        <v>60908965</v>
      </c>
      <c r="AE5" s="652"/>
      <c r="AF5" s="652"/>
      <c r="AG5" s="652"/>
      <c r="AH5" s="652"/>
      <c r="AI5" s="652"/>
      <c r="AJ5" s="652"/>
      <c r="AK5" s="652"/>
      <c r="AL5" s="653">
        <v>68.400000000000006</v>
      </c>
      <c r="AM5" s="654"/>
      <c r="AN5" s="654"/>
      <c r="AO5" s="655"/>
      <c r="AP5" s="645" t="s">
        <v>216</v>
      </c>
      <c r="AQ5" s="646"/>
      <c r="AR5" s="646"/>
      <c r="AS5" s="646"/>
      <c r="AT5" s="646"/>
      <c r="AU5" s="646"/>
      <c r="AV5" s="646"/>
      <c r="AW5" s="646"/>
      <c r="AX5" s="646"/>
      <c r="AY5" s="646"/>
      <c r="AZ5" s="646"/>
      <c r="BA5" s="646"/>
      <c r="BB5" s="646"/>
      <c r="BC5" s="646"/>
      <c r="BD5" s="646"/>
      <c r="BE5" s="646"/>
      <c r="BF5" s="647"/>
      <c r="BG5" s="659">
        <v>59303625</v>
      </c>
      <c r="BH5" s="660"/>
      <c r="BI5" s="660"/>
      <c r="BJ5" s="660"/>
      <c r="BK5" s="660"/>
      <c r="BL5" s="660"/>
      <c r="BM5" s="660"/>
      <c r="BN5" s="661"/>
      <c r="BO5" s="662">
        <v>89.1</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c r="B6" s="656" t="s">
        <v>220</v>
      </c>
      <c r="C6" s="657"/>
      <c r="D6" s="657"/>
      <c r="E6" s="657"/>
      <c r="F6" s="657"/>
      <c r="G6" s="657"/>
      <c r="H6" s="657"/>
      <c r="I6" s="657"/>
      <c r="J6" s="657"/>
      <c r="K6" s="657"/>
      <c r="L6" s="657"/>
      <c r="M6" s="657"/>
      <c r="N6" s="657"/>
      <c r="O6" s="657"/>
      <c r="P6" s="657"/>
      <c r="Q6" s="658"/>
      <c r="R6" s="659">
        <v>1132173</v>
      </c>
      <c r="S6" s="660"/>
      <c r="T6" s="660"/>
      <c r="U6" s="660"/>
      <c r="V6" s="660"/>
      <c r="W6" s="660"/>
      <c r="X6" s="660"/>
      <c r="Y6" s="661"/>
      <c r="Z6" s="662">
        <v>0.6</v>
      </c>
      <c r="AA6" s="662"/>
      <c r="AB6" s="662"/>
      <c r="AC6" s="662"/>
      <c r="AD6" s="663">
        <v>1132173</v>
      </c>
      <c r="AE6" s="663"/>
      <c r="AF6" s="663"/>
      <c r="AG6" s="663"/>
      <c r="AH6" s="663"/>
      <c r="AI6" s="663"/>
      <c r="AJ6" s="663"/>
      <c r="AK6" s="663"/>
      <c r="AL6" s="664">
        <v>1.3</v>
      </c>
      <c r="AM6" s="665"/>
      <c r="AN6" s="665"/>
      <c r="AO6" s="666"/>
      <c r="AP6" s="656" t="s">
        <v>221</v>
      </c>
      <c r="AQ6" s="657"/>
      <c r="AR6" s="657"/>
      <c r="AS6" s="657"/>
      <c r="AT6" s="657"/>
      <c r="AU6" s="657"/>
      <c r="AV6" s="657"/>
      <c r="AW6" s="657"/>
      <c r="AX6" s="657"/>
      <c r="AY6" s="657"/>
      <c r="AZ6" s="657"/>
      <c r="BA6" s="657"/>
      <c r="BB6" s="657"/>
      <c r="BC6" s="657"/>
      <c r="BD6" s="657"/>
      <c r="BE6" s="657"/>
      <c r="BF6" s="658"/>
      <c r="BG6" s="659">
        <v>59303625</v>
      </c>
      <c r="BH6" s="660"/>
      <c r="BI6" s="660"/>
      <c r="BJ6" s="660"/>
      <c r="BK6" s="660"/>
      <c r="BL6" s="660"/>
      <c r="BM6" s="660"/>
      <c r="BN6" s="661"/>
      <c r="BO6" s="662">
        <v>89.1</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752920</v>
      </c>
      <c r="CS6" s="660"/>
      <c r="CT6" s="660"/>
      <c r="CU6" s="660"/>
      <c r="CV6" s="660"/>
      <c r="CW6" s="660"/>
      <c r="CX6" s="660"/>
      <c r="CY6" s="661"/>
      <c r="CZ6" s="653">
        <v>0.4</v>
      </c>
      <c r="DA6" s="654"/>
      <c r="DB6" s="654"/>
      <c r="DC6" s="670"/>
      <c r="DD6" s="668" t="s">
        <v>122</v>
      </c>
      <c r="DE6" s="660"/>
      <c r="DF6" s="660"/>
      <c r="DG6" s="660"/>
      <c r="DH6" s="660"/>
      <c r="DI6" s="660"/>
      <c r="DJ6" s="660"/>
      <c r="DK6" s="660"/>
      <c r="DL6" s="660"/>
      <c r="DM6" s="660"/>
      <c r="DN6" s="660"/>
      <c r="DO6" s="660"/>
      <c r="DP6" s="661"/>
      <c r="DQ6" s="668">
        <v>752880</v>
      </c>
      <c r="DR6" s="660"/>
      <c r="DS6" s="660"/>
      <c r="DT6" s="660"/>
      <c r="DU6" s="660"/>
      <c r="DV6" s="660"/>
      <c r="DW6" s="660"/>
      <c r="DX6" s="660"/>
      <c r="DY6" s="660"/>
      <c r="DZ6" s="660"/>
      <c r="EA6" s="660"/>
      <c r="EB6" s="660"/>
      <c r="EC6" s="669"/>
    </row>
    <row r="7" spans="2:143" ht="11.25" customHeight="1">
      <c r="B7" s="656" t="s">
        <v>223</v>
      </c>
      <c r="C7" s="657"/>
      <c r="D7" s="657"/>
      <c r="E7" s="657"/>
      <c r="F7" s="657"/>
      <c r="G7" s="657"/>
      <c r="H7" s="657"/>
      <c r="I7" s="657"/>
      <c r="J7" s="657"/>
      <c r="K7" s="657"/>
      <c r="L7" s="657"/>
      <c r="M7" s="657"/>
      <c r="N7" s="657"/>
      <c r="O7" s="657"/>
      <c r="P7" s="657"/>
      <c r="Q7" s="658"/>
      <c r="R7" s="659">
        <v>22875</v>
      </c>
      <c r="S7" s="660"/>
      <c r="T7" s="660"/>
      <c r="U7" s="660"/>
      <c r="V7" s="660"/>
      <c r="W7" s="660"/>
      <c r="X7" s="660"/>
      <c r="Y7" s="661"/>
      <c r="Z7" s="662">
        <v>0</v>
      </c>
      <c r="AA7" s="662"/>
      <c r="AB7" s="662"/>
      <c r="AC7" s="662"/>
      <c r="AD7" s="663">
        <v>22875</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28975706</v>
      </c>
      <c r="BH7" s="660"/>
      <c r="BI7" s="660"/>
      <c r="BJ7" s="660"/>
      <c r="BK7" s="660"/>
      <c r="BL7" s="660"/>
      <c r="BM7" s="660"/>
      <c r="BN7" s="661"/>
      <c r="BO7" s="662">
        <v>43.5</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16075032</v>
      </c>
      <c r="CS7" s="660"/>
      <c r="CT7" s="660"/>
      <c r="CU7" s="660"/>
      <c r="CV7" s="660"/>
      <c r="CW7" s="660"/>
      <c r="CX7" s="660"/>
      <c r="CY7" s="661"/>
      <c r="CZ7" s="662">
        <v>8.9</v>
      </c>
      <c r="DA7" s="662"/>
      <c r="DB7" s="662"/>
      <c r="DC7" s="662"/>
      <c r="DD7" s="668">
        <v>744482</v>
      </c>
      <c r="DE7" s="660"/>
      <c r="DF7" s="660"/>
      <c r="DG7" s="660"/>
      <c r="DH7" s="660"/>
      <c r="DI7" s="660"/>
      <c r="DJ7" s="660"/>
      <c r="DK7" s="660"/>
      <c r="DL7" s="660"/>
      <c r="DM7" s="660"/>
      <c r="DN7" s="660"/>
      <c r="DO7" s="660"/>
      <c r="DP7" s="661"/>
      <c r="DQ7" s="668">
        <v>13082161</v>
      </c>
      <c r="DR7" s="660"/>
      <c r="DS7" s="660"/>
      <c r="DT7" s="660"/>
      <c r="DU7" s="660"/>
      <c r="DV7" s="660"/>
      <c r="DW7" s="660"/>
      <c r="DX7" s="660"/>
      <c r="DY7" s="660"/>
      <c r="DZ7" s="660"/>
      <c r="EA7" s="660"/>
      <c r="EB7" s="660"/>
      <c r="EC7" s="669"/>
    </row>
    <row r="8" spans="2:143" ht="11.25" customHeight="1">
      <c r="B8" s="656" t="s">
        <v>226</v>
      </c>
      <c r="C8" s="657"/>
      <c r="D8" s="657"/>
      <c r="E8" s="657"/>
      <c r="F8" s="657"/>
      <c r="G8" s="657"/>
      <c r="H8" s="657"/>
      <c r="I8" s="657"/>
      <c r="J8" s="657"/>
      <c r="K8" s="657"/>
      <c r="L8" s="657"/>
      <c r="M8" s="657"/>
      <c r="N8" s="657"/>
      <c r="O8" s="657"/>
      <c r="P8" s="657"/>
      <c r="Q8" s="658"/>
      <c r="R8" s="659">
        <v>443644</v>
      </c>
      <c r="S8" s="660"/>
      <c r="T8" s="660"/>
      <c r="U8" s="660"/>
      <c r="V8" s="660"/>
      <c r="W8" s="660"/>
      <c r="X8" s="660"/>
      <c r="Y8" s="661"/>
      <c r="Z8" s="662">
        <v>0.2</v>
      </c>
      <c r="AA8" s="662"/>
      <c r="AB8" s="662"/>
      <c r="AC8" s="662"/>
      <c r="AD8" s="663">
        <v>443644</v>
      </c>
      <c r="AE8" s="663"/>
      <c r="AF8" s="663"/>
      <c r="AG8" s="663"/>
      <c r="AH8" s="663"/>
      <c r="AI8" s="663"/>
      <c r="AJ8" s="663"/>
      <c r="AK8" s="663"/>
      <c r="AL8" s="664">
        <v>0.5</v>
      </c>
      <c r="AM8" s="665"/>
      <c r="AN8" s="665"/>
      <c r="AO8" s="666"/>
      <c r="AP8" s="656" t="s">
        <v>227</v>
      </c>
      <c r="AQ8" s="657"/>
      <c r="AR8" s="657"/>
      <c r="AS8" s="657"/>
      <c r="AT8" s="657"/>
      <c r="AU8" s="657"/>
      <c r="AV8" s="657"/>
      <c r="AW8" s="657"/>
      <c r="AX8" s="657"/>
      <c r="AY8" s="657"/>
      <c r="AZ8" s="657"/>
      <c r="BA8" s="657"/>
      <c r="BB8" s="657"/>
      <c r="BC8" s="657"/>
      <c r="BD8" s="657"/>
      <c r="BE8" s="657"/>
      <c r="BF8" s="658"/>
      <c r="BG8" s="659">
        <v>716190</v>
      </c>
      <c r="BH8" s="660"/>
      <c r="BI8" s="660"/>
      <c r="BJ8" s="660"/>
      <c r="BK8" s="660"/>
      <c r="BL8" s="660"/>
      <c r="BM8" s="660"/>
      <c r="BN8" s="661"/>
      <c r="BO8" s="662">
        <v>1.1000000000000001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72348871</v>
      </c>
      <c r="CS8" s="660"/>
      <c r="CT8" s="660"/>
      <c r="CU8" s="660"/>
      <c r="CV8" s="660"/>
      <c r="CW8" s="660"/>
      <c r="CX8" s="660"/>
      <c r="CY8" s="661"/>
      <c r="CZ8" s="662">
        <v>39.9</v>
      </c>
      <c r="DA8" s="662"/>
      <c r="DB8" s="662"/>
      <c r="DC8" s="662"/>
      <c r="DD8" s="668">
        <v>1225468</v>
      </c>
      <c r="DE8" s="660"/>
      <c r="DF8" s="660"/>
      <c r="DG8" s="660"/>
      <c r="DH8" s="660"/>
      <c r="DI8" s="660"/>
      <c r="DJ8" s="660"/>
      <c r="DK8" s="660"/>
      <c r="DL8" s="660"/>
      <c r="DM8" s="660"/>
      <c r="DN8" s="660"/>
      <c r="DO8" s="660"/>
      <c r="DP8" s="661"/>
      <c r="DQ8" s="668">
        <v>36873954</v>
      </c>
      <c r="DR8" s="660"/>
      <c r="DS8" s="660"/>
      <c r="DT8" s="660"/>
      <c r="DU8" s="660"/>
      <c r="DV8" s="660"/>
      <c r="DW8" s="660"/>
      <c r="DX8" s="660"/>
      <c r="DY8" s="660"/>
      <c r="DZ8" s="660"/>
      <c r="EA8" s="660"/>
      <c r="EB8" s="660"/>
      <c r="EC8" s="669"/>
    </row>
    <row r="9" spans="2:143" ht="11.25" customHeight="1">
      <c r="B9" s="656" t="s">
        <v>229</v>
      </c>
      <c r="C9" s="657"/>
      <c r="D9" s="657"/>
      <c r="E9" s="657"/>
      <c r="F9" s="657"/>
      <c r="G9" s="657"/>
      <c r="H9" s="657"/>
      <c r="I9" s="657"/>
      <c r="J9" s="657"/>
      <c r="K9" s="657"/>
      <c r="L9" s="657"/>
      <c r="M9" s="657"/>
      <c r="N9" s="657"/>
      <c r="O9" s="657"/>
      <c r="P9" s="657"/>
      <c r="Q9" s="658"/>
      <c r="R9" s="659">
        <v>498630</v>
      </c>
      <c r="S9" s="660"/>
      <c r="T9" s="660"/>
      <c r="U9" s="660"/>
      <c r="V9" s="660"/>
      <c r="W9" s="660"/>
      <c r="X9" s="660"/>
      <c r="Y9" s="661"/>
      <c r="Z9" s="662">
        <v>0.3</v>
      </c>
      <c r="AA9" s="662"/>
      <c r="AB9" s="662"/>
      <c r="AC9" s="662"/>
      <c r="AD9" s="663">
        <v>498630</v>
      </c>
      <c r="AE9" s="663"/>
      <c r="AF9" s="663"/>
      <c r="AG9" s="663"/>
      <c r="AH9" s="663"/>
      <c r="AI9" s="663"/>
      <c r="AJ9" s="663"/>
      <c r="AK9" s="663"/>
      <c r="AL9" s="664">
        <v>0.6</v>
      </c>
      <c r="AM9" s="665"/>
      <c r="AN9" s="665"/>
      <c r="AO9" s="666"/>
      <c r="AP9" s="656" t="s">
        <v>230</v>
      </c>
      <c r="AQ9" s="657"/>
      <c r="AR9" s="657"/>
      <c r="AS9" s="657"/>
      <c r="AT9" s="657"/>
      <c r="AU9" s="657"/>
      <c r="AV9" s="657"/>
      <c r="AW9" s="657"/>
      <c r="AX9" s="657"/>
      <c r="AY9" s="657"/>
      <c r="AZ9" s="657"/>
      <c r="BA9" s="657"/>
      <c r="BB9" s="657"/>
      <c r="BC9" s="657"/>
      <c r="BD9" s="657"/>
      <c r="BE9" s="657"/>
      <c r="BF9" s="658"/>
      <c r="BG9" s="659">
        <v>24671973</v>
      </c>
      <c r="BH9" s="660"/>
      <c r="BI9" s="660"/>
      <c r="BJ9" s="660"/>
      <c r="BK9" s="660"/>
      <c r="BL9" s="660"/>
      <c r="BM9" s="660"/>
      <c r="BN9" s="661"/>
      <c r="BO9" s="662">
        <v>37.1</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15531631</v>
      </c>
      <c r="CS9" s="660"/>
      <c r="CT9" s="660"/>
      <c r="CU9" s="660"/>
      <c r="CV9" s="660"/>
      <c r="CW9" s="660"/>
      <c r="CX9" s="660"/>
      <c r="CY9" s="661"/>
      <c r="CZ9" s="662">
        <v>8.6</v>
      </c>
      <c r="DA9" s="662"/>
      <c r="DB9" s="662"/>
      <c r="DC9" s="662"/>
      <c r="DD9" s="668">
        <v>602615</v>
      </c>
      <c r="DE9" s="660"/>
      <c r="DF9" s="660"/>
      <c r="DG9" s="660"/>
      <c r="DH9" s="660"/>
      <c r="DI9" s="660"/>
      <c r="DJ9" s="660"/>
      <c r="DK9" s="660"/>
      <c r="DL9" s="660"/>
      <c r="DM9" s="660"/>
      <c r="DN9" s="660"/>
      <c r="DO9" s="660"/>
      <c r="DP9" s="661"/>
      <c r="DQ9" s="668">
        <v>12176072</v>
      </c>
      <c r="DR9" s="660"/>
      <c r="DS9" s="660"/>
      <c r="DT9" s="660"/>
      <c r="DU9" s="660"/>
      <c r="DV9" s="660"/>
      <c r="DW9" s="660"/>
      <c r="DX9" s="660"/>
      <c r="DY9" s="660"/>
      <c r="DZ9" s="660"/>
      <c r="EA9" s="660"/>
      <c r="EB9" s="660"/>
      <c r="EC9" s="669"/>
    </row>
    <row r="10" spans="2:143" ht="11.25" customHeight="1">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1367366</v>
      </c>
      <c r="BH10" s="660"/>
      <c r="BI10" s="660"/>
      <c r="BJ10" s="660"/>
      <c r="BK10" s="660"/>
      <c r="BL10" s="660"/>
      <c r="BM10" s="660"/>
      <c r="BN10" s="661"/>
      <c r="BO10" s="662">
        <v>2.1</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197071</v>
      </c>
      <c r="CS10" s="660"/>
      <c r="CT10" s="660"/>
      <c r="CU10" s="660"/>
      <c r="CV10" s="660"/>
      <c r="CW10" s="660"/>
      <c r="CX10" s="660"/>
      <c r="CY10" s="661"/>
      <c r="CZ10" s="662">
        <v>0.1</v>
      </c>
      <c r="DA10" s="662"/>
      <c r="DB10" s="662"/>
      <c r="DC10" s="662"/>
      <c r="DD10" s="668">
        <v>17308</v>
      </c>
      <c r="DE10" s="660"/>
      <c r="DF10" s="660"/>
      <c r="DG10" s="660"/>
      <c r="DH10" s="660"/>
      <c r="DI10" s="660"/>
      <c r="DJ10" s="660"/>
      <c r="DK10" s="660"/>
      <c r="DL10" s="660"/>
      <c r="DM10" s="660"/>
      <c r="DN10" s="660"/>
      <c r="DO10" s="660"/>
      <c r="DP10" s="661"/>
      <c r="DQ10" s="668">
        <v>165860</v>
      </c>
      <c r="DR10" s="660"/>
      <c r="DS10" s="660"/>
      <c r="DT10" s="660"/>
      <c r="DU10" s="660"/>
      <c r="DV10" s="660"/>
      <c r="DW10" s="660"/>
      <c r="DX10" s="660"/>
      <c r="DY10" s="660"/>
      <c r="DZ10" s="660"/>
      <c r="EA10" s="660"/>
      <c r="EB10" s="660"/>
      <c r="EC10" s="669"/>
    </row>
    <row r="11" spans="2:143" ht="11.25" customHeight="1">
      <c r="B11" s="656" t="s">
        <v>235</v>
      </c>
      <c r="C11" s="657"/>
      <c r="D11" s="657"/>
      <c r="E11" s="657"/>
      <c r="F11" s="657"/>
      <c r="G11" s="657"/>
      <c r="H11" s="657"/>
      <c r="I11" s="657"/>
      <c r="J11" s="657"/>
      <c r="K11" s="657"/>
      <c r="L11" s="657"/>
      <c r="M11" s="657"/>
      <c r="N11" s="657"/>
      <c r="O11" s="657"/>
      <c r="P11" s="657"/>
      <c r="Q11" s="658"/>
      <c r="R11" s="659">
        <v>10370539</v>
      </c>
      <c r="S11" s="660"/>
      <c r="T11" s="660"/>
      <c r="U11" s="660"/>
      <c r="V11" s="660"/>
      <c r="W11" s="660"/>
      <c r="X11" s="660"/>
      <c r="Y11" s="661"/>
      <c r="Z11" s="664">
        <v>5.5</v>
      </c>
      <c r="AA11" s="665"/>
      <c r="AB11" s="665"/>
      <c r="AC11" s="671"/>
      <c r="AD11" s="668">
        <v>10370539</v>
      </c>
      <c r="AE11" s="660"/>
      <c r="AF11" s="660"/>
      <c r="AG11" s="660"/>
      <c r="AH11" s="660"/>
      <c r="AI11" s="660"/>
      <c r="AJ11" s="660"/>
      <c r="AK11" s="661"/>
      <c r="AL11" s="664">
        <v>11.7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2220177</v>
      </c>
      <c r="BH11" s="660"/>
      <c r="BI11" s="660"/>
      <c r="BJ11" s="660"/>
      <c r="BK11" s="660"/>
      <c r="BL11" s="660"/>
      <c r="BM11" s="660"/>
      <c r="BN11" s="661"/>
      <c r="BO11" s="662">
        <v>3.3</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1355837</v>
      </c>
      <c r="CS11" s="660"/>
      <c r="CT11" s="660"/>
      <c r="CU11" s="660"/>
      <c r="CV11" s="660"/>
      <c r="CW11" s="660"/>
      <c r="CX11" s="660"/>
      <c r="CY11" s="661"/>
      <c r="CZ11" s="662">
        <v>0.7</v>
      </c>
      <c r="DA11" s="662"/>
      <c r="DB11" s="662"/>
      <c r="DC11" s="662"/>
      <c r="DD11" s="668">
        <v>444257</v>
      </c>
      <c r="DE11" s="660"/>
      <c r="DF11" s="660"/>
      <c r="DG11" s="660"/>
      <c r="DH11" s="660"/>
      <c r="DI11" s="660"/>
      <c r="DJ11" s="660"/>
      <c r="DK11" s="660"/>
      <c r="DL11" s="660"/>
      <c r="DM11" s="660"/>
      <c r="DN11" s="660"/>
      <c r="DO11" s="660"/>
      <c r="DP11" s="661"/>
      <c r="DQ11" s="668">
        <v>1071289</v>
      </c>
      <c r="DR11" s="660"/>
      <c r="DS11" s="660"/>
      <c r="DT11" s="660"/>
      <c r="DU11" s="660"/>
      <c r="DV11" s="660"/>
      <c r="DW11" s="660"/>
      <c r="DX11" s="660"/>
      <c r="DY11" s="660"/>
      <c r="DZ11" s="660"/>
      <c r="EA11" s="660"/>
      <c r="EB11" s="660"/>
      <c r="EC11" s="669"/>
    </row>
    <row r="12" spans="2:143" ht="11.25" customHeight="1">
      <c r="B12" s="656" t="s">
        <v>238</v>
      </c>
      <c r="C12" s="657"/>
      <c r="D12" s="657"/>
      <c r="E12" s="657"/>
      <c r="F12" s="657"/>
      <c r="G12" s="657"/>
      <c r="H12" s="657"/>
      <c r="I12" s="657"/>
      <c r="J12" s="657"/>
      <c r="K12" s="657"/>
      <c r="L12" s="657"/>
      <c r="M12" s="657"/>
      <c r="N12" s="657"/>
      <c r="O12" s="657"/>
      <c r="P12" s="657"/>
      <c r="Q12" s="658"/>
      <c r="R12" s="659">
        <v>22644</v>
      </c>
      <c r="S12" s="660"/>
      <c r="T12" s="660"/>
      <c r="U12" s="660"/>
      <c r="V12" s="660"/>
      <c r="W12" s="660"/>
      <c r="X12" s="660"/>
      <c r="Y12" s="661"/>
      <c r="Z12" s="662">
        <v>0</v>
      </c>
      <c r="AA12" s="662"/>
      <c r="AB12" s="662"/>
      <c r="AC12" s="662"/>
      <c r="AD12" s="663">
        <v>22644</v>
      </c>
      <c r="AE12" s="663"/>
      <c r="AF12" s="663"/>
      <c r="AG12" s="663"/>
      <c r="AH12" s="663"/>
      <c r="AI12" s="663"/>
      <c r="AJ12" s="663"/>
      <c r="AK12" s="663"/>
      <c r="AL12" s="664">
        <v>0</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26576787</v>
      </c>
      <c r="BH12" s="660"/>
      <c r="BI12" s="660"/>
      <c r="BJ12" s="660"/>
      <c r="BK12" s="660"/>
      <c r="BL12" s="660"/>
      <c r="BM12" s="660"/>
      <c r="BN12" s="661"/>
      <c r="BO12" s="662">
        <v>39.9</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20974811</v>
      </c>
      <c r="CS12" s="660"/>
      <c r="CT12" s="660"/>
      <c r="CU12" s="660"/>
      <c r="CV12" s="660"/>
      <c r="CW12" s="660"/>
      <c r="CX12" s="660"/>
      <c r="CY12" s="661"/>
      <c r="CZ12" s="662">
        <v>11.6</v>
      </c>
      <c r="DA12" s="662"/>
      <c r="DB12" s="662"/>
      <c r="DC12" s="662"/>
      <c r="DD12" s="668">
        <v>173962</v>
      </c>
      <c r="DE12" s="660"/>
      <c r="DF12" s="660"/>
      <c r="DG12" s="660"/>
      <c r="DH12" s="660"/>
      <c r="DI12" s="660"/>
      <c r="DJ12" s="660"/>
      <c r="DK12" s="660"/>
      <c r="DL12" s="660"/>
      <c r="DM12" s="660"/>
      <c r="DN12" s="660"/>
      <c r="DO12" s="660"/>
      <c r="DP12" s="661"/>
      <c r="DQ12" s="668">
        <v>2200463</v>
      </c>
      <c r="DR12" s="660"/>
      <c r="DS12" s="660"/>
      <c r="DT12" s="660"/>
      <c r="DU12" s="660"/>
      <c r="DV12" s="660"/>
      <c r="DW12" s="660"/>
      <c r="DX12" s="660"/>
      <c r="DY12" s="660"/>
      <c r="DZ12" s="660"/>
      <c r="EA12" s="660"/>
      <c r="EB12" s="660"/>
      <c r="EC12" s="669"/>
    </row>
    <row r="13" spans="2:143" ht="11.25" customHeight="1">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26529002</v>
      </c>
      <c r="BH13" s="660"/>
      <c r="BI13" s="660"/>
      <c r="BJ13" s="660"/>
      <c r="BK13" s="660"/>
      <c r="BL13" s="660"/>
      <c r="BM13" s="660"/>
      <c r="BN13" s="661"/>
      <c r="BO13" s="662">
        <v>39.9</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15483019</v>
      </c>
      <c r="CS13" s="660"/>
      <c r="CT13" s="660"/>
      <c r="CU13" s="660"/>
      <c r="CV13" s="660"/>
      <c r="CW13" s="660"/>
      <c r="CX13" s="660"/>
      <c r="CY13" s="661"/>
      <c r="CZ13" s="662">
        <v>8.5</v>
      </c>
      <c r="DA13" s="662"/>
      <c r="DB13" s="662"/>
      <c r="DC13" s="662"/>
      <c r="DD13" s="668">
        <v>8622956</v>
      </c>
      <c r="DE13" s="660"/>
      <c r="DF13" s="660"/>
      <c r="DG13" s="660"/>
      <c r="DH13" s="660"/>
      <c r="DI13" s="660"/>
      <c r="DJ13" s="660"/>
      <c r="DK13" s="660"/>
      <c r="DL13" s="660"/>
      <c r="DM13" s="660"/>
      <c r="DN13" s="660"/>
      <c r="DO13" s="660"/>
      <c r="DP13" s="661"/>
      <c r="DQ13" s="668">
        <v>8887447</v>
      </c>
      <c r="DR13" s="660"/>
      <c r="DS13" s="660"/>
      <c r="DT13" s="660"/>
      <c r="DU13" s="660"/>
      <c r="DV13" s="660"/>
      <c r="DW13" s="660"/>
      <c r="DX13" s="660"/>
      <c r="DY13" s="660"/>
      <c r="DZ13" s="660"/>
      <c r="EA13" s="660"/>
      <c r="EB13" s="660"/>
      <c r="EC13" s="669"/>
    </row>
    <row r="14" spans="2:143" ht="11.25" customHeight="1">
      <c r="B14" s="656" t="s">
        <v>244</v>
      </c>
      <c r="C14" s="657"/>
      <c r="D14" s="657"/>
      <c r="E14" s="657"/>
      <c r="F14" s="657"/>
      <c r="G14" s="657"/>
      <c r="H14" s="657"/>
      <c r="I14" s="657"/>
      <c r="J14" s="657"/>
      <c r="K14" s="657"/>
      <c r="L14" s="657"/>
      <c r="M14" s="657"/>
      <c r="N14" s="657"/>
      <c r="O14" s="657"/>
      <c r="P14" s="657"/>
      <c r="Q14" s="658"/>
      <c r="R14" s="659">
        <v>1205</v>
      </c>
      <c r="S14" s="660"/>
      <c r="T14" s="660"/>
      <c r="U14" s="660"/>
      <c r="V14" s="660"/>
      <c r="W14" s="660"/>
      <c r="X14" s="660"/>
      <c r="Y14" s="661"/>
      <c r="Z14" s="662">
        <v>0</v>
      </c>
      <c r="AA14" s="662"/>
      <c r="AB14" s="662"/>
      <c r="AC14" s="662"/>
      <c r="AD14" s="663">
        <v>1205</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1056554</v>
      </c>
      <c r="BH14" s="660"/>
      <c r="BI14" s="660"/>
      <c r="BJ14" s="660"/>
      <c r="BK14" s="660"/>
      <c r="BL14" s="660"/>
      <c r="BM14" s="660"/>
      <c r="BN14" s="661"/>
      <c r="BO14" s="662">
        <v>1.6</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7219626</v>
      </c>
      <c r="CS14" s="660"/>
      <c r="CT14" s="660"/>
      <c r="CU14" s="660"/>
      <c r="CV14" s="660"/>
      <c r="CW14" s="660"/>
      <c r="CX14" s="660"/>
      <c r="CY14" s="661"/>
      <c r="CZ14" s="662">
        <v>4</v>
      </c>
      <c r="DA14" s="662"/>
      <c r="DB14" s="662"/>
      <c r="DC14" s="662"/>
      <c r="DD14" s="668">
        <v>725527</v>
      </c>
      <c r="DE14" s="660"/>
      <c r="DF14" s="660"/>
      <c r="DG14" s="660"/>
      <c r="DH14" s="660"/>
      <c r="DI14" s="660"/>
      <c r="DJ14" s="660"/>
      <c r="DK14" s="660"/>
      <c r="DL14" s="660"/>
      <c r="DM14" s="660"/>
      <c r="DN14" s="660"/>
      <c r="DO14" s="660"/>
      <c r="DP14" s="661"/>
      <c r="DQ14" s="668">
        <v>4470312</v>
      </c>
      <c r="DR14" s="660"/>
      <c r="DS14" s="660"/>
      <c r="DT14" s="660"/>
      <c r="DU14" s="660"/>
      <c r="DV14" s="660"/>
      <c r="DW14" s="660"/>
      <c r="DX14" s="660"/>
      <c r="DY14" s="660"/>
      <c r="DZ14" s="660"/>
      <c r="EA14" s="660"/>
      <c r="EB14" s="660"/>
      <c r="EC14" s="669"/>
    </row>
    <row r="15" spans="2:143" ht="11.25" customHeight="1">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2694578</v>
      </c>
      <c r="BH15" s="660"/>
      <c r="BI15" s="660"/>
      <c r="BJ15" s="660"/>
      <c r="BK15" s="660"/>
      <c r="BL15" s="660"/>
      <c r="BM15" s="660"/>
      <c r="BN15" s="661"/>
      <c r="BO15" s="662">
        <v>4</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18724181</v>
      </c>
      <c r="CS15" s="660"/>
      <c r="CT15" s="660"/>
      <c r="CU15" s="660"/>
      <c r="CV15" s="660"/>
      <c r="CW15" s="660"/>
      <c r="CX15" s="660"/>
      <c r="CY15" s="661"/>
      <c r="CZ15" s="662">
        <v>10.3</v>
      </c>
      <c r="DA15" s="662"/>
      <c r="DB15" s="662"/>
      <c r="DC15" s="662"/>
      <c r="DD15" s="668">
        <v>1950735</v>
      </c>
      <c r="DE15" s="660"/>
      <c r="DF15" s="660"/>
      <c r="DG15" s="660"/>
      <c r="DH15" s="660"/>
      <c r="DI15" s="660"/>
      <c r="DJ15" s="660"/>
      <c r="DK15" s="660"/>
      <c r="DL15" s="660"/>
      <c r="DM15" s="660"/>
      <c r="DN15" s="660"/>
      <c r="DO15" s="660"/>
      <c r="DP15" s="661"/>
      <c r="DQ15" s="668">
        <v>13987586</v>
      </c>
      <c r="DR15" s="660"/>
      <c r="DS15" s="660"/>
      <c r="DT15" s="660"/>
      <c r="DU15" s="660"/>
      <c r="DV15" s="660"/>
      <c r="DW15" s="660"/>
      <c r="DX15" s="660"/>
      <c r="DY15" s="660"/>
      <c r="DZ15" s="660"/>
      <c r="EA15" s="660"/>
      <c r="EB15" s="660"/>
      <c r="EC15" s="669"/>
    </row>
    <row r="16" spans="2:143" ht="11.25" customHeight="1">
      <c r="B16" s="656" t="s">
        <v>250</v>
      </c>
      <c r="C16" s="657"/>
      <c r="D16" s="657"/>
      <c r="E16" s="657"/>
      <c r="F16" s="657"/>
      <c r="G16" s="657"/>
      <c r="H16" s="657"/>
      <c r="I16" s="657"/>
      <c r="J16" s="657"/>
      <c r="K16" s="657"/>
      <c r="L16" s="657"/>
      <c r="M16" s="657"/>
      <c r="N16" s="657"/>
      <c r="O16" s="657"/>
      <c r="P16" s="657"/>
      <c r="Q16" s="658"/>
      <c r="R16" s="659">
        <v>144343</v>
      </c>
      <c r="S16" s="660"/>
      <c r="T16" s="660"/>
      <c r="U16" s="660"/>
      <c r="V16" s="660"/>
      <c r="W16" s="660"/>
      <c r="X16" s="660"/>
      <c r="Y16" s="661"/>
      <c r="Z16" s="662">
        <v>0.1</v>
      </c>
      <c r="AA16" s="662"/>
      <c r="AB16" s="662"/>
      <c r="AC16" s="662"/>
      <c r="AD16" s="663">
        <v>144343</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22824</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1324</v>
      </c>
      <c r="DR16" s="660"/>
      <c r="DS16" s="660"/>
      <c r="DT16" s="660"/>
      <c r="DU16" s="660"/>
      <c r="DV16" s="660"/>
      <c r="DW16" s="660"/>
      <c r="DX16" s="660"/>
      <c r="DY16" s="660"/>
      <c r="DZ16" s="660"/>
      <c r="EA16" s="660"/>
      <c r="EB16" s="660"/>
      <c r="EC16" s="669"/>
    </row>
    <row r="17" spans="2:133" ht="11.25" customHeight="1">
      <c r="B17" s="656" t="s">
        <v>253</v>
      </c>
      <c r="C17" s="657"/>
      <c r="D17" s="657"/>
      <c r="E17" s="657"/>
      <c r="F17" s="657"/>
      <c r="G17" s="657"/>
      <c r="H17" s="657"/>
      <c r="I17" s="657"/>
      <c r="J17" s="657"/>
      <c r="K17" s="657"/>
      <c r="L17" s="657"/>
      <c r="M17" s="657"/>
      <c r="N17" s="657"/>
      <c r="O17" s="657"/>
      <c r="P17" s="657"/>
      <c r="Q17" s="658"/>
      <c r="R17" s="659">
        <v>956644</v>
      </c>
      <c r="S17" s="660"/>
      <c r="T17" s="660"/>
      <c r="U17" s="660"/>
      <c r="V17" s="660"/>
      <c r="W17" s="660"/>
      <c r="X17" s="660"/>
      <c r="Y17" s="661"/>
      <c r="Z17" s="662">
        <v>0.5</v>
      </c>
      <c r="AA17" s="662"/>
      <c r="AB17" s="662"/>
      <c r="AC17" s="662"/>
      <c r="AD17" s="663">
        <v>956644</v>
      </c>
      <c r="AE17" s="663"/>
      <c r="AF17" s="663"/>
      <c r="AG17" s="663"/>
      <c r="AH17" s="663"/>
      <c r="AI17" s="663"/>
      <c r="AJ17" s="663"/>
      <c r="AK17" s="663"/>
      <c r="AL17" s="664">
        <v>1.1000000000000001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12665170</v>
      </c>
      <c r="CS17" s="660"/>
      <c r="CT17" s="660"/>
      <c r="CU17" s="660"/>
      <c r="CV17" s="660"/>
      <c r="CW17" s="660"/>
      <c r="CX17" s="660"/>
      <c r="CY17" s="661"/>
      <c r="CZ17" s="662">
        <v>7</v>
      </c>
      <c r="DA17" s="662"/>
      <c r="DB17" s="662"/>
      <c r="DC17" s="662"/>
      <c r="DD17" s="668" t="s">
        <v>122</v>
      </c>
      <c r="DE17" s="660"/>
      <c r="DF17" s="660"/>
      <c r="DG17" s="660"/>
      <c r="DH17" s="660"/>
      <c r="DI17" s="660"/>
      <c r="DJ17" s="660"/>
      <c r="DK17" s="660"/>
      <c r="DL17" s="660"/>
      <c r="DM17" s="660"/>
      <c r="DN17" s="660"/>
      <c r="DO17" s="660"/>
      <c r="DP17" s="661"/>
      <c r="DQ17" s="668">
        <v>12609621</v>
      </c>
      <c r="DR17" s="660"/>
      <c r="DS17" s="660"/>
      <c r="DT17" s="660"/>
      <c r="DU17" s="660"/>
      <c r="DV17" s="660"/>
      <c r="DW17" s="660"/>
      <c r="DX17" s="660"/>
      <c r="DY17" s="660"/>
      <c r="DZ17" s="660"/>
      <c r="EA17" s="660"/>
      <c r="EB17" s="660"/>
      <c r="EC17" s="669"/>
    </row>
    <row r="18" spans="2:133" ht="11.25" customHeight="1">
      <c r="B18" s="656" t="s">
        <v>256</v>
      </c>
      <c r="C18" s="657"/>
      <c r="D18" s="657"/>
      <c r="E18" s="657"/>
      <c r="F18" s="657"/>
      <c r="G18" s="657"/>
      <c r="H18" s="657"/>
      <c r="I18" s="657"/>
      <c r="J18" s="657"/>
      <c r="K18" s="657"/>
      <c r="L18" s="657"/>
      <c r="M18" s="657"/>
      <c r="N18" s="657"/>
      <c r="O18" s="657"/>
      <c r="P18" s="657"/>
      <c r="Q18" s="658"/>
      <c r="R18" s="659">
        <v>474617</v>
      </c>
      <c r="S18" s="660"/>
      <c r="T18" s="660"/>
      <c r="U18" s="660"/>
      <c r="V18" s="660"/>
      <c r="W18" s="660"/>
      <c r="X18" s="660"/>
      <c r="Y18" s="661"/>
      <c r="Z18" s="662">
        <v>0.3</v>
      </c>
      <c r="AA18" s="662"/>
      <c r="AB18" s="662"/>
      <c r="AC18" s="662"/>
      <c r="AD18" s="663">
        <v>474617</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c r="B19" s="656" t="s">
        <v>259</v>
      </c>
      <c r="C19" s="657"/>
      <c r="D19" s="657"/>
      <c r="E19" s="657"/>
      <c r="F19" s="657"/>
      <c r="G19" s="657"/>
      <c r="H19" s="657"/>
      <c r="I19" s="657"/>
      <c r="J19" s="657"/>
      <c r="K19" s="657"/>
      <c r="L19" s="657"/>
      <c r="M19" s="657"/>
      <c r="N19" s="657"/>
      <c r="O19" s="657"/>
      <c r="P19" s="657"/>
      <c r="Q19" s="658"/>
      <c r="R19" s="659">
        <v>449440</v>
      </c>
      <c r="S19" s="660"/>
      <c r="T19" s="660"/>
      <c r="U19" s="660"/>
      <c r="V19" s="660"/>
      <c r="W19" s="660"/>
      <c r="X19" s="660"/>
      <c r="Y19" s="661"/>
      <c r="Z19" s="662">
        <v>0.2</v>
      </c>
      <c r="AA19" s="662"/>
      <c r="AB19" s="662"/>
      <c r="AC19" s="662"/>
      <c r="AD19" s="663">
        <v>449440</v>
      </c>
      <c r="AE19" s="663"/>
      <c r="AF19" s="663"/>
      <c r="AG19" s="663"/>
      <c r="AH19" s="663"/>
      <c r="AI19" s="663"/>
      <c r="AJ19" s="663"/>
      <c r="AK19" s="663"/>
      <c r="AL19" s="664">
        <v>0.5</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7257557</v>
      </c>
      <c r="BH19" s="660"/>
      <c r="BI19" s="660"/>
      <c r="BJ19" s="660"/>
      <c r="BK19" s="660"/>
      <c r="BL19" s="660"/>
      <c r="BM19" s="660"/>
      <c r="BN19" s="661"/>
      <c r="BO19" s="662">
        <v>10.9</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c r="B20" s="672" t="s">
        <v>262</v>
      </c>
      <c r="C20" s="673"/>
      <c r="D20" s="673"/>
      <c r="E20" s="673"/>
      <c r="F20" s="673"/>
      <c r="G20" s="673"/>
      <c r="H20" s="673"/>
      <c r="I20" s="673"/>
      <c r="J20" s="673"/>
      <c r="K20" s="673"/>
      <c r="L20" s="673"/>
      <c r="M20" s="673"/>
      <c r="N20" s="673"/>
      <c r="O20" s="673"/>
      <c r="P20" s="673"/>
      <c r="Q20" s="674"/>
      <c r="R20" s="659">
        <v>25177</v>
      </c>
      <c r="S20" s="660"/>
      <c r="T20" s="660"/>
      <c r="U20" s="660"/>
      <c r="V20" s="660"/>
      <c r="W20" s="660"/>
      <c r="X20" s="660"/>
      <c r="Y20" s="661"/>
      <c r="Z20" s="662">
        <v>0</v>
      </c>
      <c r="AA20" s="662"/>
      <c r="AB20" s="662"/>
      <c r="AC20" s="662"/>
      <c r="AD20" s="663">
        <v>25177</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7257557</v>
      </c>
      <c r="BH20" s="660"/>
      <c r="BI20" s="660"/>
      <c r="BJ20" s="660"/>
      <c r="BK20" s="660"/>
      <c r="BL20" s="660"/>
      <c r="BM20" s="660"/>
      <c r="BN20" s="661"/>
      <c r="BO20" s="662">
        <v>10.9</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181350993</v>
      </c>
      <c r="CS20" s="660"/>
      <c r="CT20" s="660"/>
      <c r="CU20" s="660"/>
      <c r="CV20" s="660"/>
      <c r="CW20" s="660"/>
      <c r="CX20" s="660"/>
      <c r="CY20" s="661"/>
      <c r="CZ20" s="662">
        <v>100</v>
      </c>
      <c r="DA20" s="662"/>
      <c r="DB20" s="662"/>
      <c r="DC20" s="662"/>
      <c r="DD20" s="668">
        <v>14507310</v>
      </c>
      <c r="DE20" s="660"/>
      <c r="DF20" s="660"/>
      <c r="DG20" s="660"/>
      <c r="DH20" s="660"/>
      <c r="DI20" s="660"/>
      <c r="DJ20" s="660"/>
      <c r="DK20" s="660"/>
      <c r="DL20" s="660"/>
      <c r="DM20" s="660"/>
      <c r="DN20" s="660"/>
      <c r="DO20" s="660"/>
      <c r="DP20" s="661"/>
      <c r="DQ20" s="668">
        <v>106278969</v>
      </c>
      <c r="DR20" s="660"/>
      <c r="DS20" s="660"/>
      <c r="DT20" s="660"/>
      <c r="DU20" s="660"/>
      <c r="DV20" s="660"/>
      <c r="DW20" s="660"/>
      <c r="DX20" s="660"/>
      <c r="DY20" s="660"/>
      <c r="DZ20" s="660"/>
      <c r="EA20" s="660"/>
      <c r="EB20" s="660"/>
      <c r="EC20" s="669"/>
    </row>
    <row r="21" spans="2:133" ht="11.25" customHeight="1">
      <c r="B21" s="656" t="s">
        <v>265</v>
      </c>
      <c r="C21" s="657"/>
      <c r="D21" s="657"/>
      <c r="E21" s="657"/>
      <c r="F21" s="657"/>
      <c r="G21" s="657"/>
      <c r="H21" s="657"/>
      <c r="I21" s="657"/>
      <c r="J21" s="657"/>
      <c r="K21" s="657"/>
      <c r="L21" s="657"/>
      <c r="M21" s="657"/>
      <c r="N21" s="657"/>
      <c r="O21" s="657"/>
      <c r="P21" s="657"/>
      <c r="Q21" s="658"/>
      <c r="R21" s="659">
        <v>14168658</v>
      </c>
      <c r="S21" s="660"/>
      <c r="T21" s="660"/>
      <c r="U21" s="660"/>
      <c r="V21" s="660"/>
      <c r="W21" s="660"/>
      <c r="X21" s="660"/>
      <c r="Y21" s="661"/>
      <c r="Z21" s="662">
        <v>7.5</v>
      </c>
      <c r="AA21" s="662"/>
      <c r="AB21" s="662"/>
      <c r="AC21" s="662"/>
      <c r="AD21" s="663">
        <v>13252018</v>
      </c>
      <c r="AE21" s="663"/>
      <c r="AF21" s="663"/>
      <c r="AG21" s="663"/>
      <c r="AH21" s="663"/>
      <c r="AI21" s="663"/>
      <c r="AJ21" s="663"/>
      <c r="AK21" s="663"/>
      <c r="AL21" s="664">
        <v>14.9</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38033</v>
      </c>
      <c r="BH21" s="660"/>
      <c r="BI21" s="660"/>
      <c r="BJ21" s="660"/>
      <c r="BK21" s="660"/>
      <c r="BL21" s="660"/>
      <c r="BM21" s="660"/>
      <c r="BN21" s="661"/>
      <c r="BO21" s="662">
        <v>0.1</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267</v>
      </c>
      <c r="C22" s="657"/>
      <c r="D22" s="657"/>
      <c r="E22" s="657"/>
      <c r="F22" s="657"/>
      <c r="G22" s="657"/>
      <c r="H22" s="657"/>
      <c r="I22" s="657"/>
      <c r="J22" s="657"/>
      <c r="K22" s="657"/>
      <c r="L22" s="657"/>
      <c r="M22" s="657"/>
      <c r="N22" s="657"/>
      <c r="O22" s="657"/>
      <c r="P22" s="657"/>
      <c r="Q22" s="658"/>
      <c r="R22" s="659">
        <v>13252018</v>
      </c>
      <c r="S22" s="660"/>
      <c r="T22" s="660"/>
      <c r="U22" s="660"/>
      <c r="V22" s="660"/>
      <c r="W22" s="660"/>
      <c r="X22" s="660"/>
      <c r="Y22" s="661"/>
      <c r="Z22" s="662">
        <v>7</v>
      </c>
      <c r="AA22" s="662"/>
      <c r="AB22" s="662"/>
      <c r="AC22" s="662"/>
      <c r="AD22" s="663">
        <v>13252018</v>
      </c>
      <c r="AE22" s="663"/>
      <c r="AF22" s="663"/>
      <c r="AG22" s="663"/>
      <c r="AH22" s="663"/>
      <c r="AI22" s="663"/>
      <c r="AJ22" s="663"/>
      <c r="AK22" s="663"/>
      <c r="AL22" s="664">
        <v>14.9</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v>1567307</v>
      </c>
      <c r="BH22" s="660"/>
      <c r="BI22" s="660"/>
      <c r="BJ22" s="660"/>
      <c r="BK22" s="660"/>
      <c r="BL22" s="660"/>
      <c r="BM22" s="660"/>
      <c r="BN22" s="661"/>
      <c r="BO22" s="662">
        <v>2.4</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270</v>
      </c>
      <c r="C23" s="657"/>
      <c r="D23" s="657"/>
      <c r="E23" s="657"/>
      <c r="F23" s="657"/>
      <c r="G23" s="657"/>
      <c r="H23" s="657"/>
      <c r="I23" s="657"/>
      <c r="J23" s="657"/>
      <c r="K23" s="657"/>
      <c r="L23" s="657"/>
      <c r="M23" s="657"/>
      <c r="N23" s="657"/>
      <c r="O23" s="657"/>
      <c r="P23" s="657"/>
      <c r="Q23" s="658"/>
      <c r="R23" s="659">
        <v>916640</v>
      </c>
      <c r="S23" s="660"/>
      <c r="T23" s="660"/>
      <c r="U23" s="660"/>
      <c r="V23" s="660"/>
      <c r="W23" s="660"/>
      <c r="X23" s="660"/>
      <c r="Y23" s="661"/>
      <c r="Z23" s="662">
        <v>0.5</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5652217</v>
      </c>
      <c r="BH23" s="660"/>
      <c r="BI23" s="660"/>
      <c r="BJ23" s="660"/>
      <c r="BK23" s="660"/>
      <c r="BL23" s="660"/>
      <c r="BM23" s="660"/>
      <c r="BN23" s="661"/>
      <c r="BO23" s="662">
        <v>8.5</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90828541</v>
      </c>
      <c r="CS24" s="649"/>
      <c r="CT24" s="649"/>
      <c r="CU24" s="649"/>
      <c r="CV24" s="649"/>
      <c r="CW24" s="649"/>
      <c r="CX24" s="649"/>
      <c r="CY24" s="650"/>
      <c r="CZ24" s="653">
        <v>50.1</v>
      </c>
      <c r="DA24" s="654"/>
      <c r="DB24" s="654"/>
      <c r="DC24" s="670"/>
      <c r="DD24" s="694">
        <v>55312895</v>
      </c>
      <c r="DE24" s="649"/>
      <c r="DF24" s="649"/>
      <c r="DG24" s="649"/>
      <c r="DH24" s="649"/>
      <c r="DI24" s="649"/>
      <c r="DJ24" s="649"/>
      <c r="DK24" s="650"/>
      <c r="DL24" s="694">
        <v>50442325</v>
      </c>
      <c r="DM24" s="649"/>
      <c r="DN24" s="649"/>
      <c r="DO24" s="649"/>
      <c r="DP24" s="649"/>
      <c r="DQ24" s="649"/>
      <c r="DR24" s="649"/>
      <c r="DS24" s="649"/>
      <c r="DT24" s="649"/>
      <c r="DU24" s="649"/>
      <c r="DV24" s="650"/>
      <c r="DW24" s="653">
        <v>55.4</v>
      </c>
      <c r="DX24" s="654"/>
      <c r="DY24" s="654"/>
      <c r="DZ24" s="654"/>
      <c r="EA24" s="654"/>
      <c r="EB24" s="654"/>
      <c r="EC24" s="655"/>
    </row>
    <row r="25" spans="2:133" ht="11.25" customHeight="1">
      <c r="B25" s="656" t="s">
        <v>280</v>
      </c>
      <c r="C25" s="657"/>
      <c r="D25" s="657"/>
      <c r="E25" s="657"/>
      <c r="F25" s="657"/>
      <c r="G25" s="657"/>
      <c r="H25" s="657"/>
      <c r="I25" s="657"/>
      <c r="J25" s="657"/>
      <c r="K25" s="657"/>
      <c r="L25" s="657"/>
      <c r="M25" s="657"/>
      <c r="N25" s="657"/>
      <c r="O25" s="657"/>
      <c r="P25" s="657"/>
      <c r="Q25" s="658"/>
      <c r="R25" s="659">
        <v>94797154</v>
      </c>
      <c r="S25" s="660"/>
      <c r="T25" s="660"/>
      <c r="U25" s="660"/>
      <c r="V25" s="660"/>
      <c r="W25" s="660"/>
      <c r="X25" s="660"/>
      <c r="Y25" s="661"/>
      <c r="Z25" s="662">
        <v>50</v>
      </c>
      <c r="AA25" s="662"/>
      <c r="AB25" s="662"/>
      <c r="AC25" s="662"/>
      <c r="AD25" s="663">
        <v>88228297</v>
      </c>
      <c r="AE25" s="663"/>
      <c r="AF25" s="663"/>
      <c r="AG25" s="663"/>
      <c r="AH25" s="663"/>
      <c r="AI25" s="663"/>
      <c r="AJ25" s="663"/>
      <c r="AK25" s="663"/>
      <c r="AL25" s="664">
        <v>99.1</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28781000</v>
      </c>
      <c r="CS25" s="691"/>
      <c r="CT25" s="691"/>
      <c r="CU25" s="691"/>
      <c r="CV25" s="691"/>
      <c r="CW25" s="691"/>
      <c r="CX25" s="691"/>
      <c r="CY25" s="692"/>
      <c r="CZ25" s="664">
        <v>15.9</v>
      </c>
      <c r="DA25" s="689"/>
      <c r="DB25" s="689"/>
      <c r="DC25" s="693"/>
      <c r="DD25" s="668">
        <v>24662260</v>
      </c>
      <c r="DE25" s="691"/>
      <c r="DF25" s="691"/>
      <c r="DG25" s="691"/>
      <c r="DH25" s="691"/>
      <c r="DI25" s="691"/>
      <c r="DJ25" s="691"/>
      <c r="DK25" s="692"/>
      <c r="DL25" s="668">
        <v>23784243</v>
      </c>
      <c r="DM25" s="691"/>
      <c r="DN25" s="691"/>
      <c r="DO25" s="691"/>
      <c r="DP25" s="691"/>
      <c r="DQ25" s="691"/>
      <c r="DR25" s="691"/>
      <c r="DS25" s="691"/>
      <c r="DT25" s="691"/>
      <c r="DU25" s="691"/>
      <c r="DV25" s="692"/>
      <c r="DW25" s="664">
        <v>26.1</v>
      </c>
      <c r="DX25" s="689"/>
      <c r="DY25" s="689"/>
      <c r="DZ25" s="689"/>
      <c r="EA25" s="689"/>
      <c r="EB25" s="689"/>
      <c r="EC25" s="690"/>
    </row>
    <row r="26" spans="2:133" ht="11.25" customHeight="1">
      <c r="B26" s="656" t="s">
        <v>283</v>
      </c>
      <c r="C26" s="657"/>
      <c r="D26" s="657"/>
      <c r="E26" s="657"/>
      <c r="F26" s="657"/>
      <c r="G26" s="657"/>
      <c r="H26" s="657"/>
      <c r="I26" s="657"/>
      <c r="J26" s="657"/>
      <c r="K26" s="657"/>
      <c r="L26" s="657"/>
      <c r="M26" s="657"/>
      <c r="N26" s="657"/>
      <c r="O26" s="657"/>
      <c r="P26" s="657"/>
      <c r="Q26" s="658"/>
      <c r="R26" s="659">
        <v>44998</v>
      </c>
      <c r="S26" s="660"/>
      <c r="T26" s="660"/>
      <c r="U26" s="660"/>
      <c r="V26" s="660"/>
      <c r="W26" s="660"/>
      <c r="X26" s="660"/>
      <c r="Y26" s="661"/>
      <c r="Z26" s="662">
        <v>0</v>
      </c>
      <c r="AA26" s="662"/>
      <c r="AB26" s="662"/>
      <c r="AC26" s="662"/>
      <c r="AD26" s="663">
        <v>44998</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18492849</v>
      </c>
      <c r="CS26" s="660"/>
      <c r="CT26" s="660"/>
      <c r="CU26" s="660"/>
      <c r="CV26" s="660"/>
      <c r="CW26" s="660"/>
      <c r="CX26" s="660"/>
      <c r="CY26" s="661"/>
      <c r="CZ26" s="664">
        <v>10.199999999999999</v>
      </c>
      <c r="DA26" s="689"/>
      <c r="DB26" s="689"/>
      <c r="DC26" s="693"/>
      <c r="DD26" s="668">
        <v>15588263</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c r="B27" s="656" t="s">
        <v>286</v>
      </c>
      <c r="C27" s="657"/>
      <c r="D27" s="657"/>
      <c r="E27" s="657"/>
      <c r="F27" s="657"/>
      <c r="G27" s="657"/>
      <c r="H27" s="657"/>
      <c r="I27" s="657"/>
      <c r="J27" s="657"/>
      <c r="K27" s="657"/>
      <c r="L27" s="657"/>
      <c r="M27" s="657"/>
      <c r="N27" s="657"/>
      <c r="O27" s="657"/>
      <c r="P27" s="657"/>
      <c r="Q27" s="658"/>
      <c r="R27" s="659">
        <v>2464297</v>
      </c>
      <c r="S27" s="660"/>
      <c r="T27" s="660"/>
      <c r="U27" s="660"/>
      <c r="V27" s="660"/>
      <c r="W27" s="660"/>
      <c r="X27" s="660"/>
      <c r="Y27" s="661"/>
      <c r="Z27" s="662">
        <v>1.3</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66561182</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49382371</v>
      </c>
      <c r="CS27" s="691"/>
      <c r="CT27" s="691"/>
      <c r="CU27" s="691"/>
      <c r="CV27" s="691"/>
      <c r="CW27" s="691"/>
      <c r="CX27" s="691"/>
      <c r="CY27" s="692"/>
      <c r="CZ27" s="664">
        <v>27.2</v>
      </c>
      <c r="DA27" s="689"/>
      <c r="DB27" s="689"/>
      <c r="DC27" s="693"/>
      <c r="DD27" s="668">
        <v>18041014</v>
      </c>
      <c r="DE27" s="691"/>
      <c r="DF27" s="691"/>
      <c r="DG27" s="691"/>
      <c r="DH27" s="691"/>
      <c r="DI27" s="691"/>
      <c r="DJ27" s="691"/>
      <c r="DK27" s="692"/>
      <c r="DL27" s="668">
        <v>14048461</v>
      </c>
      <c r="DM27" s="691"/>
      <c r="DN27" s="691"/>
      <c r="DO27" s="691"/>
      <c r="DP27" s="691"/>
      <c r="DQ27" s="691"/>
      <c r="DR27" s="691"/>
      <c r="DS27" s="691"/>
      <c r="DT27" s="691"/>
      <c r="DU27" s="691"/>
      <c r="DV27" s="692"/>
      <c r="DW27" s="664">
        <v>15.4</v>
      </c>
      <c r="DX27" s="689"/>
      <c r="DY27" s="689"/>
      <c r="DZ27" s="689"/>
      <c r="EA27" s="689"/>
      <c r="EB27" s="689"/>
      <c r="EC27" s="690"/>
    </row>
    <row r="28" spans="2:133" ht="11.25" customHeight="1">
      <c r="B28" s="656" t="s">
        <v>289</v>
      </c>
      <c r="C28" s="657"/>
      <c r="D28" s="657"/>
      <c r="E28" s="657"/>
      <c r="F28" s="657"/>
      <c r="G28" s="657"/>
      <c r="H28" s="657"/>
      <c r="I28" s="657"/>
      <c r="J28" s="657"/>
      <c r="K28" s="657"/>
      <c r="L28" s="657"/>
      <c r="M28" s="657"/>
      <c r="N28" s="657"/>
      <c r="O28" s="657"/>
      <c r="P28" s="657"/>
      <c r="Q28" s="658"/>
      <c r="R28" s="659">
        <v>2643169</v>
      </c>
      <c r="S28" s="660"/>
      <c r="T28" s="660"/>
      <c r="U28" s="660"/>
      <c r="V28" s="660"/>
      <c r="W28" s="660"/>
      <c r="X28" s="660"/>
      <c r="Y28" s="661"/>
      <c r="Z28" s="662">
        <v>1.4</v>
      </c>
      <c r="AA28" s="662"/>
      <c r="AB28" s="662"/>
      <c r="AC28" s="662"/>
      <c r="AD28" s="663">
        <v>450475</v>
      </c>
      <c r="AE28" s="663"/>
      <c r="AF28" s="663"/>
      <c r="AG28" s="663"/>
      <c r="AH28" s="663"/>
      <c r="AI28" s="663"/>
      <c r="AJ28" s="663"/>
      <c r="AK28" s="663"/>
      <c r="AL28" s="664">
        <v>0.5</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12665170</v>
      </c>
      <c r="CS28" s="660"/>
      <c r="CT28" s="660"/>
      <c r="CU28" s="660"/>
      <c r="CV28" s="660"/>
      <c r="CW28" s="660"/>
      <c r="CX28" s="660"/>
      <c r="CY28" s="661"/>
      <c r="CZ28" s="664">
        <v>7</v>
      </c>
      <c r="DA28" s="689"/>
      <c r="DB28" s="689"/>
      <c r="DC28" s="693"/>
      <c r="DD28" s="668">
        <v>12609621</v>
      </c>
      <c r="DE28" s="660"/>
      <c r="DF28" s="660"/>
      <c r="DG28" s="660"/>
      <c r="DH28" s="660"/>
      <c r="DI28" s="660"/>
      <c r="DJ28" s="660"/>
      <c r="DK28" s="661"/>
      <c r="DL28" s="668">
        <v>12609621</v>
      </c>
      <c r="DM28" s="660"/>
      <c r="DN28" s="660"/>
      <c r="DO28" s="660"/>
      <c r="DP28" s="660"/>
      <c r="DQ28" s="660"/>
      <c r="DR28" s="660"/>
      <c r="DS28" s="660"/>
      <c r="DT28" s="660"/>
      <c r="DU28" s="660"/>
      <c r="DV28" s="661"/>
      <c r="DW28" s="664">
        <v>13.8</v>
      </c>
      <c r="DX28" s="689"/>
      <c r="DY28" s="689"/>
      <c r="DZ28" s="689"/>
      <c r="EA28" s="689"/>
      <c r="EB28" s="689"/>
      <c r="EC28" s="690"/>
    </row>
    <row r="29" spans="2:133" ht="11.25" customHeight="1">
      <c r="B29" s="656" t="s">
        <v>291</v>
      </c>
      <c r="C29" s="657"/>
      <c r="D29" s="657"/>
      <c r="E29" s="657"/>
      <c r="F29" s="657"/>
      <c r="G29" s="657"/>
      <c r="H29" s="657"/>
      <c r="I29" s="657"/>
      <c r="J29" s="657"/>
      <c r="K29" s="657"/>
      <c r="L29" s="657"/>
      <c r="M29" s="657"/>
      <c r="N29" s="657"/>
      <c r="O29" s="657"/>
      <c r="P29" s="657"/>
      <c r="Q29" s="658"/>
      <c r="R29" s="659">
        <v>596910</v>
      </c>
      <c r="S29" s="660"/>
      <c r="T29" s="660"/>
      <c r="U29" s="660"/>
      <c r="V29" s="660"/>
      <c r="W29" s="660"/>
      <c r="X29" s="660"/>
      <c r="Y29" s="661"/>
      <c r="Z29" s="662">
        <v>0.3</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12665113</v>
      </c>
      <c r="CS29" s="691"/>
      <c r="CT29" s="691"/>
      <c r="CU29" s="691"/>
      <c r="CV29" s="691"/>
      <c r="CW29" s="691"/>
      <c r="CX29" s="691"/>
      <c r="CY29" s="692"/>
      <c r="CZ29" s="664">
        <v>7</v>
      </c>
      <c r="DA29" s="689"/>
      <c r="DB29" s="689"/>
      <c r="DC29" s="693"/>
      <c r="DD29" s="668">
        <v>12609564</v>
      </c>
      <c r="DE29" s="691"/>
      <c r="DF29" s="691"/>
      <c r="DG29" s="691"/>
      <c r="DH29" s="691"/>
      <c r="DI29" s="691"/>
      <c r="DJ29" s="691"/>
      <c r="DK29" s="692"/>
      <c r="DL29" s="668">
        <v>12609564</v>
      </c>
      <c r="DM29" s="691"/>
      <c r="DN29" s="691"/>
      <c r="DO29" s="691"/>
      <c r="DP29" s="691"/>
      <c r="DQ29" s="691"/>
      <c r="DR29" s="691"/>
      <c r="DS29" s="691"/>
      <c r="DT29" s="691"/>
      <c r="DU29" s="691"/>
      <c r="DV29" s="692"/>
      <c r="DW29" s="664">
        <v>13.8</v>
      </c>
      <c r="DX29" s="689"/>
      <c r="DY29" s="689"/>
      <c r="DZ29" s="689"/>
      <c r="EA29" s="689"/>
      <c r="EB29" s="689"/>
      <c r="EC29" s="690"/>
    </row>
    <row r="30" spans="2:133" ht="11.25" customHeight="1">
      <c r="B30" s="656" t="s">
        <v>293</v>
      </c>
      <c r="C30" s="657"/>
      <c r="D30" s="657"/>
      <c r="E30" s="657"/>
      <c r="F30" s="657"/>
      <c r="G30" s="657"/>
      <c r="H30" s="657"/>
      <c r="I30" s="657"/>
      <c r="J30" s="657"/>
      <c r="K30" s="657"/>
      <c r="L30" s="657"/>
      <c r="M30" s="657"/>
      <c r="N30" s="657"/>
      <c r="O30" s="657"/>
      <c r="P30" s="657"/>
      <c r="Q30" s="658"/>
      <c r="R30" s="659">
        <v>34909371</v>
      </c>
      <c r="S30" s="660"/>
      <c r="T30" s="660"/>
      <c r="U30" s="660"/>
      <c r="V30" s="660"/>
      <c r="W30" s="660"/>
      <c r="X30" s="660"/>
      <c r="Y30" s="661"/>
      <c r="Z30" s="662">
        <v>18.399999999999999</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12142507</v>
      </c>
      <c r="CS30" s="660"/>
      <c r="CT30" s="660"/>
      <c r="CU30" s="660"/>
      <c r="CV30" s="660"/>
      <c r="CW30" s="660"/>
      <c r="CX30" s="660"/>
      <c r="CY30" s="661"/>
      <c r="CZ30" s="664">
        <v>6.7</v>
      </c>
      <c r="DA30" s="689"/>
      <c r="DB30" s="689"/>
      <c r="DC30" s="693"/>
      <c r="DD30" s="668">
        <v>12091043</v>
      </c>
      <c r="DE30" s="660"/>
      <c r="DF30" s="660"/>
      <c r="DG30" s="660"/>
      <c r="DH30" s="660"/>
      <c r="DI30" s="660"/>
      <c r="DJ30" s="660"/>
      <c r="DK30" s="661"/>
      <c r="DL30" s="668">
        <v>12091043</v>
      </c>
      <c r="DM30" s="660"/>
      <c r="DN30" s="660"/>
      <c r="DO30" s="660"/>
      <c r="DP30" s="660"/>
      <c r="DQ30" s="660"/>
      <c r="DR30" s="660"/>
      <c r="DS30" s="660"/>
      <c r="DT30" s="660"/>
      <c r="DU30" s="660"/>
      <c r="DV30" s="661"/>
      <c r="DW30" s="664">
        <v>13.3</v>
      </c>
      <c r="DX30" s="689"/>
      <c r="DY30" s="689"/>
      <c r="DZ30" s="689"/>
      <c r="EA30" s="689"/>
      <c r="EB30" s="689"/>
      <c r="EC30" s="690"/>
    </row>
    <row r="31" spans="2:133" ht="11.25" customHeight="1">
      <c r="B31" s="672" t="s">
        <v>297</v>
      </c>
      <c r="C31" s="673"/>
      <c r="D31" s="673"/>
      <c r="E31" s="673"/>
      <c r="F31" s="673"/>
      <c r="G31" s="673"/>
      <c r="H31" s="673"/>
      <c r="I31" s="673"/>
      <c r="J31" s="673"/>
      <c r="K31" s="673"/>
      <c r="L31" s="673"/>
      <c r="M31" s="673"/>
      <c r="N31" s="673"/>
      <c r="O31" s="673"/>
      <c r="P31" s="673"/>
      <c r="Q31" s="674"/>
      <c r="R31" s="659">
        <v>10671</v>
      </c>
      <c r="S31" s="660"/>
      <c r="T31" s="660"/>
      <c r="U31" s="660"/>
      <c r="V31" s="660"/>
      <c r="W31" s="660"/>
      <c r="X31" s="660"/>
      <c r="Y31" s="661"/>
      <c r="Z31" s="662">
        <v>0</v>
      </c>
      <c r="AA31" s="662"/>
      <c r="AB31" s="662"/>
      <c r="AC31" s="662"/>
      <c r="AD31" s="663">
        <v>10671</v>
      </c>
      <c r="AE31" s="663"/>
      <c r="AF31" s="663"/>
      <c r="AG31" s="663"/>
      <c r="AH31" s="663"/>
      <c r="AI31" s="663"/>
      <c r="AJ31" s="663"/>
      <c r="AK31" s="663"/>
      <c r="AL31" s="664">
        <v>0</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99.1</v>
      </c>
      <c r="BH31" s="703"/>
      <c r="BI31" s="703"/>
      <c r="BJ31" s="703"/>
      <c r="BK31" s="703"/>
      <c r="BL31" s="703"/>
      <c r="BM31" s="654">
        <v>96.3</v>
      </c>
      <c r="BN31" s="703"/>
      <c r="BO31" s="703"/>
      <c r="BP31" s="703"/>
      <c r="BQ31" s="704"/>
      <c r="BR31" s="715">
        <v>99.1</v>
      </c>
      <c r="BS31" s="703"/>
      <c r="BT31" s="703"/>
      <c r="BU31" s="703"/>
      <c r="BV31" s="703"/>
      <c r="BW31" s="703"/>
      <c r="BX31" s="654">
        <v>96.1</v>
      </c>
      <c r="BY31" s="703"/>
      <c r="BZ31" s="703"/>
      <c r="CA31" s="703"/>
      <c r="CB31" s="704"/>
      <c r="CD31" s="697"/>
      <c r="CE31" s="698"/>
      <c r="CF31" s="656" t="s">
        <v>300</v>
      </c>
      <c r="CG31" s="657"/>
      <c r="CH31" s="657"/>
      <c r="CI31" s="657"/>
      <c r="CJ31" s="657"/>
      <c r="CK31" s="657"/>
      <c r="CL31" s="657"/>
      <c r="CM31" s="657"/>
      <c r="CN31" s="657"/>
      <c r="CO31" s="657"/>
      <c r="CP31" s="657"/>
      <c r="CQ31" s="658"/>
      <c r="CR31" s="659">
        <v>522606</v>
      </c>
      <c r="CS31" s="691"/>
      <c r="CT31" s="691"/>
      <c r="CU31" s="691"/>
      <c r="CV31" s="691"/>
      <c r="CW31" s="691"/>
      <c r="CX31" s="691"/>
      <c r="CY31" s="692"/>
      <c r="CZ31" s="664">
        <v>0.3</v>
      </c>
      <c r="DA31" s="689"/>
      <c r="DB31" s="689"/>
      <c r="DC31" s="693"/>
      <c r="DD31" s="668">
        <v>518521</v>
      </c>
      <c r="DE31" s="691"/>
      <c r="DF31" s="691"/>
      <c r="DG31" s="691"/>
      <c r="DH31" s="691"/>
      <c r="DI31" s="691"/>
      <c r="DJ31" s="691"/>
      <c r="DK31" s="692"/>
      <c r="DL31" s="668">
        <v>518521</v>
      </c>
      <c r="DM31" s="691"/>
      <c r="DN31" s="691"/>
      <c r="DO31" s="691"/>
      <c r="DP31" s="691"/>
      <c r="DQ31" s="691"/>
      <c r="DR31" s="691"/>
      <c r="DS31" s="691"/>
      <c r="DT31" s="691"/>
      <c r="DU31" s="691"/>
      <c r="DV31" s="692"/>
      <c r="DW31" s="664">
        <v>0.6</v>
      </c>
      <c r="DX31" s="689"/>
      <c r="DY31" s="689"/>
      <c r="DZ31" s="689"/>
      <c r="EA31" s="689"/>
      <c r="EB31" s="689"/>
      <c r="EC31" s="690"/>
    </row>
    <row r="32" spans="2:133" ht="11.25" customHeight="1">
      <c r="B32" s="656" t="s">
        <v>301</v>
      </c>
      <c r="C32" s="657"/>
      <c r="D32" s="657"/>
      <c r="E32" s="657"/>
      <c r="F32" s="657"/>
      <c r="G32" s="657"/>
      <c r="H32" s="657"/>
      <c r="I32" s="657"/>
      <c r="J32" s="657"/>
      <c r="K32" s="657"/>
      <c r="L32" s="657"/>
      <c r="M32" s="657"/>
      <c r="N32" s="657"/>
      <c r="O32" s="657"/>
      <c r="P32" s="657"/>
      <c r="Q32" s="658"/>
      <c r="R32" s="659">
        <v>12357194</v>
      </c>
      <c r="S32" s="660"/>
      <c r="T32" s="660"/>
      <c r="U32" s="660"/>
      <c r="V32" s="660"/>
      <c r="W32" s="660"/>
      <c r="X32" s="660"/>
      <c r="Y32" s="661"/>
      <c r="Z32" s="662">
        <v>6.5</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98.9</v>
      </c>
      <c r="BH32" s="691"/>
      <c r="BI32" s="691"/>
      <c r="BJ32" s="691"/>
      <c r="BK32" s="691"/>
      <c r="BL32" s="691"/>
      <c r="BM32" s="665">
        <v>96</v>
      </c>
      <c r="BN32" s="691"/>
      <c r="BO32" s="691"/>
      <c r="BP32" s="691"/>
      <c r="BQ32" s="714"/>
      <c r="BR32" s="716">
        <v>99</v>
      </c>
      <c r="BS32" s="691"/>
      <c r="BT32" s="691"/>
      <c r="BU32" s="691"/>
      <c r="BV32" s="691"/>
      <c r="BW32" s="691"/>
      <c r="BX32" s="665">
        <v>96.1</v>
      </c>
      <c r="BY32" s="691"/>
      <c r="BZ32" s="691"/>
      <c r="CA32" s="691"/>
      <c r="CB32" s="714"/>
      <c r="CD32" s="699"/>
      <c r="CE32" s="700"/>
      <c r="CF32" s="656" t="s">
        <v>304</v>
      </c>
      <c r="CG32" s="657"/>
      <c r="CH32" s="657"/>
      <c r="CI32" s="657"/>
      <c r="CJ32" s="657"/>
      <c r="CK32" s="657"/>
      <c r="CL32" s="657"/>
      <c r="CM32" s="657"/>
      <c r="CN32" s="657"/>
      <c r="CO32" s="657"/>
      <c r="CP32" s="657"/>
      <c r="CQ32" s="658"/>
      <c r="CR32" s="659">
        <v>57</v>
      </c>
      <c r="CS32" s="660"/>
      <c r="CT32" s="660"/>
      <c r="CU32" s="660"/>
      <c r="CV32" s="660"/>
      <c r="CW32" s="660"/>
      <c r="CX32" s="660"/>
      <c r="CY32" s="661"/>
      <c r="CZ32" s="664">
        <v>0</v>
      </c>
      <c r="DA32" s="689"/>
      <c r="DB32" s="689"/>
      <c r="DC32" s="693"/>
      <c r="DD32" s="668">
        <v>57</v>
      </c>
      <c r="DE32" s="660"/>
      <c r="DF32" s="660"/>
      <c r="DG32" s="660"/>
      <c r="DH32" s="660"/>
      <c r="DI32" s="660"/>
      <c r="DJ32" s="660"/>
      <c r="DK32" s="661"/>
      <c r="DL32" s="668">
        <v>57</v>
      </c>
      <c r="DM32" s="660"/>
      <c r="DN32" s="660"/>
      <c r="DO32" s="660"/>
      <c r="DP32" s="660"/>
      <c r="DQ32" s="660"/>
      <c r="DR32" s="660"/>
      <c r="DS32" s="660"/>
      <c r="DT32" s="660"/>
      <c r="DU32" s="660"/>
      <c r="DV32" s="661"/>
      <c r="DW32" s="664">
        <v>0</v>
      </c>
      <c r="DX32" s="689"/>
      <c r="DY32" s="689"/>
      <c r="DZ32" s="689"/>
      <c r="EA32" s="689"/>
      <c r="EB32" s="689"/>
      <c r="EC32" s="690"/>
    </row>
    <row r="33" spans="2:133" ht="11.25" customHeight="1">
      <c r="B33" s="656" t="s">
        <v>305</v>
      </c>
      <c r="C33" s="657"/>
      <c r="D33" s="657"/>
      <c r="E33" s="657"/>
      <c r="F33" s="657"/>
      <c r="G33" s="657"/>
      <c r="H33" s="657"/>
      <c r="I33" s="657"/>
      <c r="J33" s="657"/>
      <c r="K33" s="657"/>
      <c r="L33" s="657"/>
      <c r="M33" s="657"/>
      <c r="N33" s="657"/>
      <c r="O33" s="657"/>
      <c r="P33" s="657"/>
      <c r="Q33" s="658"/>
      <c r="R33" s="659">
        <v>268475</v>
      </c>
      <c r="S33" s="660"/>
      <c r="T33" s="660"/>
      <c r="U33" s="660"/>
      <c r="V33" s="660"/>
      <c r="W33" s="660"/>
      <c r="X33" s="660"/>
      <c r="Y33" s="661"/>
      <c r="Z33" s="662">
        <v>0.1</v>
      </c>
      <c r="AA33" s="662"/>
      <c r="AB33" s="662"/>
      <c r="AC33" s="662"/>
      <c r="AD33" s="663">
        <v>144990</v>
      </c>
      <c r="AE33" s="663"/>
      <c r="AF33" s="663"/>
      <c r="AG33" s="663"/>
      <c r="AH33" s="663"/>
      <c r="AI33" s="663"/>
      <c r="AJ33" s="663"/>
      <c r="AK33" s="663"/>
      <c r="AL33" s="664">
        <v>0.2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99.1</v>
      </c>
      <c r="BH33" s="718"/>
      <c r="BI33" s="718"/>
      <c r="BJ33" s="718"/>
      <c r="BK33" s="718"/>
      <c r="BL33" s="718"/>
      <c r="BM33" s="719">
        <v>96.1</v>
      </c>
      <c r="BN33" s="718"/>
      <c r="BO33" s="718"/>
      <c r="BP33" s="718"/>
      <c r="BQ33" s="720"/>
      <c r="BR33" s="717">
        <v>99.1</v>
      </c>
      <c r="BS33" s="718"/>
      <c r="BT33" s="718"/>
      <c r="BU33" s="718"/>
      <c r="BV33" s="718"/>
      <c r="BW33" s="718"/>
      <c r="BX33" s="719">
        <v>95.7</v>
      </c>
      <c r="BY33" s="718"/>
      <c r="BZ33" s="718"/>
      <c r="CA33" s="718"/>
      <c r="CB33" s="720"/>
      <c r="CD33" s="656" t="s">
        <v>307</v>
      </c>
      <c r="CE33" s="657"/>
      <c r="CF33" s="657"/>
      <c r="CG33" s="657"/>
      <c r="CH33" s="657"/>
      <c r="CI33" s="657"/>
      <c r="CJ33" s="657"/>
      <c r="CK33" s="657"/>
      <c r="CL33" s="657"/>
      <c r="CM33" s="657"/>
      <c r="CN33" s="657"/>
      <c r="CO33" s="657"/>
      <c r="CP33" s="657"/>
      <c r="CQ33" s="658"/>
      <c r="CR33" s="659">
        <v>75992318</v>
      </c>
      <c r="CS33" s="691"/>
      <c r="CT33" s="691"/>
      <c r="CU33" s="691"/>
      <c r="CV33" s="691"/>
      <c r="CW33" s="691"/>
      <c r="CX33" s="691"/>
      <c r="CY33" s="692"/>
      <c r="CZ33" s="664">
        <v>41.9</v>
      </c>
      <c r="DA33" s="689"/>
      <c r="DB33" s="689"/>
      <c r="DC33" s="693"/>
      <c r="DD33" s="668">
        <v>45728027</v>
      </c>
      <c r="DE33" s="691"/>
      <c r="DF33" s="691"/>
      <c r="DG33" s="691"/>
      <c r="DH33" s="691"/>
      <c r="DI33" s="691"/>
      <c r="DJ33" s="691"/>
      <c r="DK33" s="692"/>
      <c r="DL33" s="668">
        <v>36675719</v>
      </c>
      <c r="DM33" s="691"/>
      <c r="DN33" s="691"/>
      <c r="DO33" s="691"/>
      <c r="DP33" s="691"/>
      <c r="DQ33" s="691"/>
      <c r="DR33" s="691"/>
      <c r="DS33" s="691"/>
      <c r="DT33" s="691"/>
      <c r="DU33" s="691"/>
      <c r="DV33" s="692"/>
      <c r="DW33" s="664">
        <v>40.200000000000003</v>
      </c>
      <c r="DX33" s="689"/>
      <c r="DY33" s="689"/>
      <c r="DZ33" s="689"/>
      <c r="EA33" s="689"/>
      <c r="EB33" s="689"/>
      <c r="EC33" s="690"/>
    </row>
    <row r="34" spans="2:133" ht="11.25" customHeight="1">
      <c r="B34" s="656" t="s">
        <v>308</v>
      </c>
      <c r="C34" s="657"/>
      <c r="D34" s="657"/>
      <c r="E34" s="657"/>
      <c r="F34" s="657"/>
      <c r="G34" s="657"/>
      <c r="H34" s="657"/>
      <c r="I34" s="657"/>
      <c r="J34" s="657"/>
      <c r="K34" s="657"/>
      <c r="L34" s="657"/>
      <c r="M34" s="657"/>
      <c r="N34" s="657"/>
      <c r="O34" s="657"/>
      <c r="P34" s="657"/>
      <c r="Q34" s="658"/>
      <c r="R34" s="659">
        <v>446033</v>
      </c>
      <c r="S34" s="660"/>
      <c r="T34" s="660"/>
      <c r="U34" s="660"/>
      <c r="V34" s="660"/>
      <c r="W34" s="660"/>
      <c r="X34" s="660"/>
      <c r="Y34" s="661"/>
      <c r="Z34" s="662">
        <v>0.2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26943679</v>
      </c>
      <c r="CS34" s="660"/>
      <c r="CT34" s="660"/>
      <c r="CU34" s="660"/>
      <c r="CV34" s="660"/>
      <c r="CW34" s="660"/>
      <c r="CX34" s="660"/>
      <c r="CY34" s="661"/>
      <c r="CZ34" s="664">
        <v>14.9</v>
      </c>
      <c r="DA34" s="689"/>
      <c r="DB34" s="689"/>
      <c r="DC34" s="693"/>
      <c r="DD34" s="668">
        <v>19866009</v>
      </c>
      <c r="DE34" s="660"/>
      <c r="DF34" s="660"/>
      <c r="DG34" s="660"/>
      <c r="DH34" s="660"/>
      <c r="DI34" s="660"/>
      <c r="DJ34" s="660"/>
      <c r="DK34" s="661"/>
      <c r="DL34" s="668">
        <v>16411688</v>
      </c>
      <c r="DM34" s="660"/>
      <c r="DN34" s="660"/>
      <c r="DO34" s="660"/>
      <c r="DP34" s="660"/>
      <c r="DQ34" s="660"/>
      <c r="DR34" s="660"/>
      <c r="DS34" s="660"/>
      <c r="DT34" s="660"/>
      <c r="DU34" s="660"/>
      <c r="DV34" s="661"/>
      <c r="DW34" s="664">
        <v>18</v>
      </c>
      <c r="DX34" s="689"/>
      <c r="DY34" s="689"/>
      <c r="DZ34" s="689"/>
      <c r="EA34" s="689"/>
      <c r="EB34" s="689"/>
      <c r="EC34" s="690"/>
    </row>
    <row r="35" spans="2:133" ht="11.25" customHeight="1">
      <c r="B35" s="656" t="s">
        <v>310</v>
      </c>
      <c r="C35" s="657"/>
      <c r="D35" s="657"/>
      <c r="E35" s="657"/>
      <c r="F35" s="657"/>
      <c r="G35" s="657"/>
      <c r="H35" s="657"/>
      <c r="I35" s="657"/>
      <c r="J35" s="657"/>
      <c r="K35" s="657"/>
      <c r="L35" s="657"/>
      <c r="M35" s="657"/>
      <c r="N35" s="657"/>
      <c r="O35" s="657"/>
      <c r="P35" s="657"/>
      <c r="Q35" s="658"/>
      <c r="R35" s="659">
        <v>1449305</v>
      </c>
      <c r="S35" s="660"/>
      <c r="T35" s="660"/>
      <c r="U35" s="660"/>
      <c r="V35" s="660"/>
      <c r="W35" s="660"/>
      <c r="X35" s="660"/>
      <c r="Y35" s="661"/>
      <c r="Z35" s="662">
        <v>0.8</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1308486</v>
      </c>
      <c r="CS35" s="691"/>
      <c r="CT35" s="691"/>
      <c r="CU35" s="691"/>
      <c r="CV35" s="691"/>
      <c r="CW35" s="691"/>
      <c r="CX35" s="691"/>
      <c r="CY35" s="692"/>
      <c r="CZ35" s="664">
        <v>0.7</v>
      </c>
      <c r="DA35" s="689"/>
      <c r="DB35" s="689"/>
      <c r="DC35" s="693"/>
      <c r="DD35" s="668">
        <v>1189313</v>
      </c>
      <c r="DE35" s="691"/>
      <c r="DF35" s="691"/>
      <c r="DG35" s="691"/>
      <c r="DH35" s="691"/>
      <c r="DI35" s="691"/>
      <c r="DJ35" s="691"/>
      <c r="DK35" s="692"/>
      <c r="DL35" s="668">
        <v>1101811</v>
      </c>
      <c r="DM35" s="691"/>
      <c r="DN35" s="691"/>
      <c r="DO35" s="691"/>
      <c r="DP35" s="691"/>
      <c r="DQ35" s="691"/>
      <c r="DR35" s="691"/>
      <c r="DS35" s="691"/>
      <c r="DT35" s="691"/>
      <c r="DU35" s="691"/>
      <c r="DV35" s="692"/>
      <c r="DW35" s="664">
        <v>1.2</v>
      </c>
      <c r="DX35" s="689"/>
      <c r="DY35" s="689"/>
      <c r="DZ35" s="689"/>
      <c r="EA35" s="689"/>
      <c r="EB35" s="689"/>
      <c r="EC35" s="690"/>
    </row>
    <row r="36" spans="2:133" ht="11.25" customHeight="1">
      <c r="B36" s="656" t="s">
        <v>314</v>
      </c>
      <c r="C36" s="657"/>
      <c r="D36" s="657"/>
      <c r="E36" s="657"/>
      <c r="F36" s="657"/>
      <c r="G36" s="657"/>
      <c r="H36" s="657"/>
      <c r="I36" s="657"/>
      <c r="J36" s="657"/>
      <c r="K36" s="657"/>
      <c r="L36" s="657"/>
      <c r="M36" s="657"/>
      <c r="N36" s="657"/>
      <c r="O36" s="657"/>
      <c r="P36" s="657"/>
      <c r="Q36" s="658"/>
      <c r="R36" s="659">
        <v>8385947</v>
      </c>
      <c r="S36" s="660"/>
      <c r="T36" s="660"/>
      <c r="U36" s="660"/>
      <c r="V36" s="660"/>
      <c r="W36" s="660"/>
      <c r="X36" s="660"/>
      <c r="Y36" s="661"/>
      <c r="Z36" s="662">
        <v>4.4000000000000004</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20142287</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2449909</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10736781</v>
      </c>
      <c r="CS36" s="660"/>
      <c r="CT36" s="660"/>
      <c r="CU36" s="660"/>
      <c r="CV36" s="660"/>
      <c r="CW36" s="660"/>
      <c r="CX36" s="660"/>
      <c r="CY36" s="661"/>
      <c r="CZ36" s="664">
        <v>5.9</v>
      </c>
      <c r="DA36" s="689"/>
      <c r="DB36" s="689"/>
      <c r="DC36" s="693"/>
      <c r="DD36" s="668">
        <v>8925376</v>
      </c>
      <c r="DE36" s="660"/>
      <c r="DF36" s="660"/>
      <c r="DG36" s="660"/>
      <c r="DH36" s="660"/>
      <c r="DI36" s="660"/>
      <c r="DJ36" s="660"/>
      <c r="DK36" s="661"/>
      <c r="DL36" s="668">
        <v>6538014</v>
      </c>
      <c r="DM36" s="660"/>
      <c r="DN36" s="660"/>
      <c r="DO36" s="660"/>
      <c r="DP36" s="660"/>
      <c r="DQ36" s="660"/>
      <c r="DR36" s="660"/>
      <c r="DS36" s="660"/>
      <c r="DT36" s="660"/>
      <c r="DU36" s="660"/>
      <c r="DV36" s="661"/>
      <c r="DW36" s="664">
        <v>7.2</v>
      </c>
      <c r="DX36" s="689"/>
      <c r="DY36" s="689"/>
      <c r="DZ36" s="689"/>
      <c r="EA36" s="689"/>
      <c r="EB36" s="689"/>
      <c r="EC36" s="690"/>
    </row>
    <row r="37" spans="2:133" ht="11.25" customHeight="1">
      <c r="B37" s="656" t="s">
        <v>318</v>
      </c>
      <c r="C37" s="657"/>
      <c r="D37" s="657"/>
      <c r="E37" s="657"/>
      <c r="F37" s="657"/>
      <c r="G37" s="657"/>
      <c r="H37" s="657"/>
      <c r="I37" s="657"/>
      <c r="J37" s="657"/>
      <c r="K37" s="657"/>
      <c r="L37" s="657"/>
      <c r="M37" s="657"/>
      <c r="N37" s="657"/>
      <c r="O37" s="657"/>
      <c r="P37" s="657"/>
      <c r="Q37" s="658"/>
      <c r="R37" s="659">
        <v>22560881</v>
      </c>
      <c r="S37" s="660"/>
      <c r="T37" s="660"/>
      <c r="U37" s="660"/>
      <c r="V37" s="660"/>
      <c r="W37" s="660"/>
      <c r="X37" s="660"/>
      <c r="Y37" s="661"/>
      <c r="Z37" s="662">
        <v>11.9</v>
      </c>
      <c r="AA37" s="662"/>
      <c r="AB37" s="662"/>
      <c r="AC37" s="662"/>
      <c r="AD37" s="663">
        <v>120032</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1875562</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1881926</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270408</v>
      </c>
      <c r="CS37" s="691"/>
      <c r="CT37" s="691"/>
      <c r="CU37" s="691"/>
      <c r="CV37" s="691"/>
      <c r="CW37" s="691"/>
      <c r="CX37" s="691"/>
      <c r="CY37" s="692"/>
      <c r="CZ37" s="664">
        <v>0.1</v>
      </c>
      <c r="DA37" s="689"/>
      <c r="DB37" s="689"/>
      <c r="DC37" s="693"/>
      <c r="DD37" s="668">
        <v>270408</v>
      </c>
      <c r="DE37" s="691"/>
      <c r="DF37" s="691"/>
      <c r="DG37" s="691"/>
      <c r="DH37" s="691"/>
      <c r="DI37" s="691"/>
      <c r="DJ37" s="691"/>
      <c r="DK37" s="692"/>
      <c r="DL37" s="668">
        <v>270408</v>
      </c>
      <c r="DM37" s="691"/>
      <c r="DN37" s="691"/>
      <c r="DO37" s="691"/>
      <c r="DP37" s="691"/>
      <c r="DQ37" s="691"/>
      <c r="DR37" s="691"/>
      <c r="DS37" s="691"/>
      <c r="DT37" s="691"/>
      <c r="DU37" s="691"/>
      <c r="DV37" s="692"/>
      <c r="DW37" s="664">
        <v>0.3</v>
      </c>
      <c r="DX37" s="689"/>
      <c r="DY37" s="689"/>
      <c r="DZ37" s="689"/>
      <c r="EA37" s="689"/>
      <c r="EB37" s="689"/>
      <c r="EC37" s="690"/>
    </row>
    <row r="38" spans="2:133" ht="11.25" customHeight="1">
      <c r="B38" s="656" t="s">
        <v>322</v>
      </c>
      <c r="C38" s="657"/>
      <c r="D38" s="657"/>
      <c r="E38" s="657"/>
      <c r="F38" s="657"/>
      <c r="G38" s="657"/>
      <c r="H38" s="657"/>
      <c r="I38" s="657"/>
      <c r="J38" s="657"/>
      <c r="K38" s="657"/>
      <c r="L38" s="657"/>
      <c r="M38" s="657"/>
      <c r="N38" s="657"/>
      <c r="O38" s="657"/>
      <c r="P38" s="657"/>
      <c r="Q38" s="658"/>
      <c r="R38" s="659">
        <v>8570800</v>
      </c>
      <c r="S38" s="660"/>
      <c r="T38" s="660"/>
      <c r="U38" s="660"/>
      <c r="V38" s="660"/>
      <c r="W38" s="660"/>
      <c r="X38" s="660"/>
      <c r="Y38" s="661"/>
      <c r="Z38" s="662">
        <v>4.5</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1377474</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49361</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16439943</v>
      </c>
      <c r="CS38" s="660"/>
      <c r="CT38" s="660"/>
      <c r="CU38" s="660"/>
      <c r="CV38" s="660"/>
      <c r="CW38" s="660"/>
      <c r="CX38" s="660"/>
      <c r="CY38" s="661"/>
      <c r="CZ38" s="664">
        <v>9.1</v>
      </c>
      <c r="DA38" s="689"/>
      <c r="DB38" s="689"/>
      <c r="DC38" s="693"/>
      <c r="DD38" s="668">
        <v>13547329</v>
      </c>
      <c r="DE38" s="660"/>
      <c r="DF38" s="660"/>
      <c r="DG38" s="660"/>
      <c r="DH38" s="660"/>
      <c r="DI38" s="660"/>
      <c r="DJ38" s="660"/>
      <c r="DK38" s="661"/>
      <c r="DL38" s="668">
        <v>12624206</v>
      </c>
      <c r="DM38" s="660"/>
      <c r="DN38" s="660"/>
      <c r="DO38" s="660"/>
      <c r="DP38" s="660"/>
      <c r="DQ38" s="660"/>
      <c r="DR38" s="660"/>
      <c r="DS38" s="660"/>
      <c r="DT38" s="660"/>
      <c r="DU38" s="660"/>
      <c r="DV38" s="661"/>
      <c r="DW38" s="664">
        <v>13.9</v>
      </c>
      <c r="DX38" s="689"/>
      <c r="DY38" s="689"/>
      <c r="DZ38" s="689"/>
      <c r="EA38" s="689"/>
      <c r="EB38" s="689"/>
      <c r="EC38" s="690"/>
    </row>
    <row r="39" spans="2:133" ht="11.25" customHeight="1">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259593</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73123</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2384262</v>
      </c>
      <c r="CS39" s="691"/>
      <c r="CT39" s="691"/>
      <c r="CU39" s="691"/>
      <c r="CV39" s="691"/>
      <c r="CW39" s="691"/>
      <c r="CX39" s="691"/>
      <c r="CY39" s="692"/>
      <c r="CZ39" s="664">
        <v>1.3</v>
      </c>
      <c r="DA39" s="689"/>
      <c r="DB39" s="689"/>
      <c r="DC39" s="693"/>
      <c r="DD39" s="668">
        <v>2200000</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c r="B40" s="656" t="s">
        <v>330</v>
      </c>
      <c r="C40" s="657"/>
      <c r="D40" s="657"/>
      <c r="E40" s="657"/>
      <c r="F40" s="657"/>
      <c r="G40" s="657"/>
      <c r="H40" s="657"/>
      <c r="I40" s="657"/>
      <c r="J40" s="657"/>
      <c r="K40" s="657"/>
      <c r="L40" s="657"/>
      <c r="M40" s="657"/>
      <c r="N40" s="657"/>
      <c r="O40" s="657"/>
      <c r="P40" s="657"/>
      <c r="Q40" s="658"/>
      <c r="R40" s="659">
        <v>2124100</v>
      </c>
      <c r="S40" s="660"/>
      <c r="T40" s="660"/>
      <c r="U40" s="660"/>
      <c r="V40" s="660"/>
      <c r="W40" s="660"/>
      <c r="X40" s="660"/>
      <c r="Y40" s="661"/>
      <c r="Z40" s="662">
        <v>1.1000000000000001</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250060</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115</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18179167</v>
      </c>
      <c r="CS40" s="660"/>
      <c r="CT40" s="660"/>
      <c r="CU40" s="660"/>
      <c r="CV40" s="660"/>
      <c r="CW40" s="660"/>
      <c r="CX40" s="660"/>
      <c r="CY40" s="661"/>
      <c r="CZ40" s="664">
        <v>10</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c r="B41" s="680" t="s">
        <v>335</v>
      </c>
      <c r="C41" s="681"/>
      <c r="D41" s="681"/>
      <c r="E41" s="681"/>
      <c r="F41" s="681"/>
      <c r="G41" s="681"/>
      <c r="H41" s="681"/>
      <c r="I41" s="681"/>
      <c r="J41" s="681"/>
      <c r="K41" s="681"/>
      <c r="L41" s="681"/>
      <c r="M41" s="681"/>
      <c r="N41" s="681"/>
      <c r="O41" s="681"/>
      <c r="P41" s="681"/>
      <c r="Q41" s="682"/>
      <c r="R41" s="731">
        <v>189505205</v>
      </c>
      <c r="S41" s="732"/>
      <c r="T41" s="732"/>
      <c r="U41" s="732"/>
      <c r="V41" s="732"/>
      <c r="W41" s="732"/>
      <c r="X41" s="732"/>
      <c r="Y41" s="736"/>
      <c r="Z41" s="737">
        <v>100</v>
      </c>
      <c r="AA41" s="737"/>
      <c r="AB41" s="737"/>
      <c r="AC41" s="737"/>
      <c r="AD41" s="738">
        <v>88999463</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3572536</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339</v>
      </c>
      <c r="AR42" s="729"/>
      <c r="AS42" s="729"/>
      <c r="AT42" s="729"/>
      <c r="AU42" s="729"/>
      <c r="AV42" s="729"/>
      <c r="AW42" s="729"/>
      <c r="AX42" s="729"/>
      <c r="AY42" s="730"/>
      <c r="AZ42" s="731">
        <v>12807062</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396</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14530134</v>
      </c>
      <c r="CS42" s="691"/>
      <c r="CT42" s="691"/>
      <c r="CU42" s="691"/>
      <c r="CV42" s="691"/>
      <c r="CW42" s="691"/>
      <c r="CX42" s="691"/>
      <c r="CY42" s="692"/>
      <c r="CZ42" s="664">
        <v>8</v>
      </c>
      <c r="DA42" s="689"/>
      <c r="DB42" s="689"/>
      <c r="DC42" s="693"/>
      <c r="DD42" s="668">
        <v>5238047</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342</v>
      </c>
      <c r="CD43" s="656" t="s">
        <v>343</v>
      </c>
      <c r="CE43" s="657"/>
      <c r="CF43" s="657"/>
      <c r="CG43" s="657"/>
      <c r="CH43" s="657"/>
      <c r="CI43" s="657"/>
      <c r="CJ43" s="657"/>
      <c r="CK43" s="657"/>
      <c r="CL43" s="657"/>
      <c r="CM43" s="657"/>
      <c r="CN43" s="657"/>
      <c r="CO43" s="657"/>
      <c r="CP43" s="657"/>
      <c r="CQ43" s="658"/>
      <c r="CR43" s="659">
        <v>1424940</v>
      </c>
      <c r="CS43" s="691"/>
      <c r="CT43" s="691"/>
      <c r="CU43" s="691"/>
      <c r="CV43" s="691"/>
      <c r="CW43" s="691"/>
      <c r="CX43" s="691"/>
      <c r="CY43" s="692"/>
      <c r="CZ43" s="664">
        <v>0.8</v>
      </c>
      <c r="DA43" s="689"/>
      <c r="DB43" s="689"/>
      <c r="DC43" s="693"/>
      <c r="DD43" s="668">
        <v>1424940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14507310</v>
      </c>
      <c r="CS44" s="660"/>
      <c r="CT44" s="660"/>
      <c r="CU44" s="660"/>
      <c r="CV44" s="660"/>
      <c r="CW44" s="660"/>
      <c r="CX44" s="660"/>
      <c r="CY44" s="661"/>
      <c r="CZ44" s="664">
        <v>8</v>
      </c>
      <c r="DA44" s="665"/>
      <c r="DB44" s="665"/>
      <c r="DC44" s="671"/>
      <c r="DD44" s="668">
        <v>5236723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4782675</v>
      </c>
      <c r="CS45" s="691"/>
      <c r="CT45" s="691"/>
      <c r="CU45" s="691"/>
      <c r="CV45" s="691"/>
      <c r="CW45" s="691"/>
      <c r="CX45" s="691"/>
      <c r="CY45" s="692"/>
      <c r="CZ45" s="664">
        <v>2.6</v>
      </c>
      <c r="DA45" s="689"/>
      <c r="DB45" s="689"/>
      <c r="DC45" s="693"/>
      <c r="DD45" s="668">
        <v>1045400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348</v>
      </c>
      <c r="CG46" s="657"/>
      <c r="CH46" s="657"/>
      <c r="CI46" s="657"/>
      <c r="CJ46" s="657"/>
      <c r="CK46" s="657"/>
      <c r="CL46" s="657"/>
      <c r="CM46" s="657"/>
      <c r="CN46" s="657"/>
      <c r="CO46" s="657"/>
      <c r="CP46" s="657"/>
      <c r="CQ46" s="658"/>
      <c r="CR46" s="659">
        <v>9304596</v>
      </c>
      <c r="CS46" s="660"/>
      <c r="CT46" s="660"/>
      <c r="CU46" s="660"/>
      <c r="CV46" s="660"/>
      <c r="CW46" s="660"/>
      <c r="CX46" s="660"/>
      <c r="CY46" s="661"/>
      <c r="CZ46" s="664">
        <v>5.0999999999999996</v>
      </c>
      <c r="DA46" s="665"/>
      <c r="DB46" s="665"/>
      <c r="DC46" s="671"/>
      <c r="DD46" s="668">
        <v>3974355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349</v>
      </c>
      <c r="CG47" s="657"/>
      <c r="CH47" s="657"/>
      <c r="CI47" s="657"/>
      <c r="CJ47" s="657"/>
      <c r="CK47" s="657"/>
      <c r="CL47" s="657"/>
      <c r="CM47" s="657"/>
      <c r="CN47" s="657"/>
      <c r="CO47" s="657"/>
      <c r="CP47" s="657"/>
      <c r="CQ47" s="658"/>
      <c r="CR47" s="659">
        <v>22824</v>
      </c>
      <c r="CS47" s="691"/>
      <c r="CT47" s="691"/>
      <c r="CU47" s="691"/>
      <c r="CV47" s="691"/>
      <c r="CW47" s="691"/>
      <c r="CX47" s="691"/>
      <c r="CY47" s="692"/>
      <c r="CZ47" s="664">
        <v>0</v>
      </c>
      <c r="DA47" s="689"/>
      <c r="DB47" s="689"/>
      <c r="DC47" s="693"/>
      <c r="DD47" s="668">
        <v>1324</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351</v>
      </c>
      <c r="CE49" s="681"/>
      <c r="CF49" s="681"/>
      <c r="CG49" s="681"/>
      <c r="CH49" s="681"/>
      <c r="CI49" s="681"/>
      <c r="CJ49" s="681"/>
      <c r="CK49" s="681"/>
      <c r="CL49" s="681"/>
      <c r="CM49" s="681"/>
      <c r="CN49" s="681"/>
      <c r="CO49" s="681"/>
      <c r="CP49" s="681"/>
      <c r="CQ49" s="682"/>
      <c r="CR49" s="731">
        <v>181350993</v>
      </c>
      <c r="CS49" s="718"/>
      <c r="CT49" s="718"/>
      <c r="CU49" s="718"/>
      <c r="CV49" s="718"/>
      <c r="CW49" s="718"/>
      <c r="CX49" s="718"/>
      <c r="CY49" s="747"/>
      <c r="CZ49" s="739">
        <v>100</v>
      </c>
      <c r="DA49" s="748"/>
      <c r="DB49" s="748"/>
      <c r="DC49" s="749"/>
      <c r="DD49" s="750">
        <v>106278969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1H9mr3t3jIvyzSGQVXDvMajTPyMGn1O7Uc5hAqz/UFhAcys453uKxFXPAIEuBDoaobmg6Z5HjYVrOnq3HVi36g==" saltValue="X4aRi8vv0ONhSUC0YxTjy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374</v>
      </c>
      <c r="C7" s="786"/>
      <c r="D7" s="786"/>
      <c r="E7" s="786"/>
      <c r="F7" s="786"/>
      <c r="G7" s="786"/>
      <c r="H7" s="786"/>
      <c r="I7" s="786"/>
      <c r="J7" s="786"/>
      <c r="K7" s="786"/>
      <c r="L7" s="786"/>
      <c r="M7" s="786"/>
      <c r="N7" s="786"/>
      <c r="O7" s="786"/>
      <c r="P7" s="787"/>
      <c r="Q7" s="788">
        <v>189685</v>
      </c>
      <c r="R7" s="789"/>
      <c r="S7" s="789"/>
      <c r="T7" s="789"/>
      <c r="U7" s="789"/>
      <c r="V7" s="789">
        <v>181613</v>
      </c>
      <c r="W7" s="789"/>
      <c r="X7" s="789"/>
      <c r="Y7" s="789"/>
      <c r="Z7" s="789"/>
      <c r="AA7" s="789">
        <v>8071</v>
      </c>
      <c r="AB7" s="789"/>
      <c r="AC7" s="789"/>
      <c r="AD7" s="789"/>
      <c r="AE7" s="790"/>
      <c r="AF7" s="791">
        <v>7414</v>
      </c>
      <c r="AG7" s="792"/>
      <c r="AH7" s="792"/>
      <c r="AI7" s="792"/>
      <c r="AJ7" s="793"/>
      <c r="AK7" s="794">
        <v>1558</v>
      </c>
      <c r="AL7" s="795"/>
      <c r="AM7" s="795"/>
      <c r="AN7" s="795"/>
      <c r="AO7" s="795"/>
      <c r="AP7" s="795">
        <v>144835</v>
      </c>
      <c r="AQ7" s="795"/>
      <c r="AR7" s="795"/>
      <c r="AS7" s="795"/>
      <c r="AT7" s="795"/>
      <c r="AU7" s="796" t="s">
        <v>574</v>
      </c>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562</v>
      </c>
      <c r="BT7" s="783"/>
      <c r="BU7" s="783"/>
      <c r="BV7" s="783"/>
      <c r="BW7" s="783"/>
      <c r="BX7" s="783"/>
      <c r="BY7" s="783"/>
      <c r="BZ7" s="783"/>
      <c r="CA7" s="783"/>
      <c r="CB7" s="783"/>
      <c r="CC7" s="783"/>
      <c r="CD7" s="783"/>
      <c r="CE7" s="783"/>
      <c r="CF7" s="783"/>
      <c r="CG7" s="798"/>
      <c r="CH7" s="779">
        <v>-3</v>
      </c>
      <c r="CI7" s="780"/>
      <c r="CJ7" s="780"/>
      <c r="CK7" s="780"/>
      <c r="CL7" s="781"/>
      <c r="CM7" s="779">
        <v>433</v>
      </c>
      <c r="CN7" s="780"/>
      <c r="CO7" s="780"/>
      <c r="CP7" s="780"/>
      <c r="CQ7" s="781"/>
      <c r="CR7" s="779">
        <v>22</v>
      </c>
      <c r="CS7" s="780"/>
      <c r="CT7" s="780"/>
      <c r="CU7" s="780"/>
      <c r="CV7" s="781"/>
      <c r="CW7" s="779">
        <v>26</v>
      </c>
      <c r="CX7" s="780"/>
      <c r="CY7" s="780"/>
      <c r="CZ7" s="780"/>
      <c r="DA7" s="781"/>
      <c r="DB7" s="779" t="s">
        <v>570</v>
      </c>
      <c r="DC7" s="780"/>
      <c r="DD7" s="780"/>
      <c r="DE7" s="780"/>
      <c r="DF7" s="781"/>
      <c r="DG7" s="779" t="s">
        <v>570</v>
      </c>
      <c r="DH7" s="780"/>
      <c r="DI7" s="780"/>
      <c r="DJ7" s="780"/>
      <c r="DK7" s="781"/>
      <c r="DL7" s="779" t="s">
        <v>570</v>
      </c>
      <c r="DM7" s="780"/>
      <c r="DN7" s="780"/>
      <c r="DO7" s="780"/>
      <c r="DP7" s="781"/>
      <c r="DQ7" s="779" t="s">
        <v>570</v>
      </c>
      <c r="DR7" s="780"/>
      <c r="DS7" s="780"/>
      <c r="DT7" s="780"/>
      <c r="DU7" s="781"/>
      <c r="DV7" s="782"/>
      <c r="DW7" s="783"/>
      <c r="DX7" s="783"/>
      <c r="DY7" s="783"/>
      <c r="DZ7" s="784"/>
      <c r="EA7" s="234"/>
    </row>
    <row r="8" spans="1:131" s="235" customFormat="1" ht="26.25" customHeight="1">
      <c r="A8" s="238">
        <v>2</v>
      </c>
      <c r="B8" s="816" t="s">
        <v>375</v>
      </c>
      <c r="C8" s="817"/>
      <c r="D8" s="817"/>
      <c r="E8" s="817"/>
      <c r="F8" s="817"/>
      <c r="G8" s="817"/>
      <c r="H8" s="817"/>
      <c r="I8" s="817"/>
      <c r="J8" s="817"/>
      <c r="K8" s="817"/>
      <c r="L8" s="817"/>
      <c r="M8" s="817"/>
      <c r="N8" s="817"/>
      <c r="O8" s="817"/>
      <c r="P8" s="818"/>
      <c r="Q8" s="819">
        <v>64</v>
      </c>
      <c r="R8" s="820"/>
      <c r="S8" s="820"/>
      <c r="T8" s="820"/>
      <c r="U8" s="820"/>
      <c r="V8" s="820">
        <v>40</v>
      </c>
      <c r="W8" s="820"/>
      <c r="X8" s="820"/>
      <c r="Y8" s="820"/>
      <c r="Z8" s="820"/>
      <c r="AA8" s="820">
        <v>24</v>
      </c>
      <c r="AB8" s="820"/>
      <c r="AC8" s="820"/>
      <c r="AD8" s="820"/>
      <c r="AE8" s="821"/>
      <c r="AF8" s="822">
        <v>24</v>
      </c>
      <c r="AG8" s="823"/>
      <c r="AH8" s="823"/>
      <c r="AI8" s="823"/>
      <c r="AJ8" s="824"/>
      <c r="AK8" s="805">
        <v>7</v>
      </c>
      <c r="AL8" s="806"/>
      <c r="AM8" s="806"/>
      <c r="AN8" s="806"/>
      <c r="AO8" s="806"/>
      <c r="AP8" s="806" t="s">
        <v>570</v>
      </c>
      <c r="AQ8" s="806"/>
      <c r="AR8" s="806"/>
      <c r="AS8" s="806"/>
      <c r="AT8" s="806"/>
      <c r="AU8" s="807" t="s">
        <v>573</v>
      </c>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555</v>
      </c>
      <c r="BT8" s="810"/>
      <c r="BU8" s="810"/>
      <c r="BV8" s="810"/>
      <c r="BW8" s="810"/>
      <c r="BX8" s="810"/>
      <c r="BY8" s="810"/>
      <c r="BZ8" s="810"/>
      <c r="CA8" s="810"/>
      <c r="CB8" s="810"/>
      <c r="CC8" s="810"/>
      <c r="CD8" s="810"/>
      <c r="CE8" s="810"/>
      <c r="CF8" s="810"/>
      <c r="CG8" s="811"/>
      <c r="CH8" s="812">
        <v>0</v>
      </c>
      <c r="CI8" s="813"/>
      <c r="CJ8" s="813"/>
      <c r="CK8" s="813"/>
      <c r="CL8" s="814"/>
      <c r="CM8" s="812">
        <v>4</v>
      </c>
      <c r="CN8" s="813"/>
      <c r="CO8" s="813"/>
      <c r="CP8" s="813"/>
      <c r="CQ8" s="814"/>
      <c r="CR8" s="812">
        <v>1</v>
      </c>
      <c r="CS8" s="813"/>
      <c r="CT8" s="813"/>
      <c r="CU8" s="813"/>
      <c r="CV8" s="814"/>
      <c r="CW8" s="812">
        <v>172</v>
      </c>
      <c r="CX8" s="813"/>
      <c r="CY8" s="813"/>
      <c r="CZ8" s="813"/>
      <c r="DA8" s="814"/>
      <c r="DB8" s="812" t="s">
        <v>570</v>
      </c>
      <c r="DC8" s="813"/>
      <c r="DD8" s="813"/>
      <c r="DE8" s="813"/>
      <c r="DF8" s="814"/>
      <c r="DG8" s="812" t="s">
        <v>570</v>
      </c>
      <c r="DH8" s="813"/>
      <c r="DI8" s="813"/>
      <c r="DJ8" s="813"/>
      <c r="DK8" s="814"/>
      <c r="DL8" s="812" t="s">
        <v>570</v>
      </c>
      <c r="DM8" s="813"/>
      <c r="DN8" s="813"/>
      <c r="DO8" s="813"/>
      <c r="DP8" s="814"/>
      <c r="DQ8" s="812" t="s">
        <v>570</v>
      </c>
      <c r="DR8" s="813"/>
      <c r="DS8" s="813"/>
      <c r="DT8" s="813"/>
      <c r="DU8" s="814"/>
      <c r="DV8" s="809"/>
      <c r="DW8" s="810"/>
      <c r="DX8" s="810"/>
      <c r="DY8" s="810"/>
      <c r="DZ8" s="815"/>
      <c r="EA8" s="234"/>
    </row>
    <row r="9" spans="1:131" s="235" customFormat="1" ht="26.25" customHeight="1">
      <c r="A9" s="238">
        <v>3</v>
      </c>
      <c r="B9" s="816" t="s">
        <v>376</v>
      </c>
      <c r="C9" s="817"/>
      <c r="D9" s="817"/>
      <c r="E9" s="817"/>
      <c r="F9" s="817"/>
      <c r="G9" s="817"/>
      <c r="H9" s="817"/>
      <c r="I9" s="817"/>
      <c r="J9" s="817"/>
      <c r="K9" s="817"/>
      <c r="L9" s="817"/>
      <c r="M9" s="817"/>
      <c r="N9" s="817"/>
      <c r="O9" s="817"/>
      <c r="P9" s="818"/>
      <c r="Q9" s="819">
        <v>181</v>
      </c>
      <c r="R9" s="820"/>
      <c r="S9" s="820"/>
      <c r="T9" s="820"/>
      <c r="U9" s="820"/>
      <c r="V9" s="820">
        <v>135</v>
      </c>
      <c r="W9" s="820"/>
      <c r="X9" s="820"/>
      <c r="Y9" s="820"/>
      <c r="Z9" s="820"/>
      <c r="AA9" s="820">
        <v>45</v>
      </c>
      <c r="AB9" s="820"/>
      <c r="AC9" s="820"/>
      <c r="AD9" s="820"/>
      <c r="AE9" s="821"/>
      <c r="AF9" s="822">
        <v>45</v>
      </c>
      <c r="AG9" s="823"/>
      <c r="AH9" s="823"/>
      <c r="AI9" s="823"/>
      <c r="AJ9" s="824"/>
      <c r="AK9" s="805" t="s">
        <v>570</v>
      </c>
      <c r="AL9" s="806"/>
      <c r="AM9" s="806"/>
      <c r="AN9" s="806"/>
      <c r="AO9" s="806"/>
      <c r="AP9" s="806">
        <v>256</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556</v>
      </c>
      <c r="BT9" s="810"/>
      <c r="BU9" s="810"/>
      <c r="BV9" s="810"/>
      <c r="BW9" s="810"/>
      <c r="BX9" s="810"/>
      <c r="BY9" s="810"/>
      <c r="BZ9" s="810"/>
      <c r="CA9" s="810"/>
      <c r="CB9" s="810"/>
      <c r="CC9" s="810"/>
      <c r="CD9" s="810"/>
      <c r="CE9" s="810"/>
      <c r="CF9" s="810"/>
      <c r="CG9" s="811"/>
      <c r="CH9" s="812">
        <v>11</v>
      </c>
      <c r="CI9" s="813"/>
      <c r="CJ9" s="813"/>
      <c r="CK9" s="813"/>
      <c r="CL9" s="814"/>
      <c r="CM9" s="812">
        <v>344</v>
      </c>
      <c r="CN9" s="813"/>
      <c r="CO9" s="813"/>
      <c r="CP9" s="813"/>
      <c r="CQ9" s="814"/>
      <c r="CR9" s="812">
        <v>10</v>
      </c>
      <c r="CS9" s="813"/>
      <c r="CT9" s="813"/>
      <c r="CU9" s="813"/>
      <c r="CV9" s="814"/>
      <c r="CW9" s="812">
        <v>13</v>
      </c>
      <c r="CX9" s="813"/>
      <c r="CY9" s="813"/>
      <c r="CZ9" s="813"/>
      <c r="DA9" s="814"/>
      <c r="DB9" s="812" t="s">
        <v>495</v>
      </c>
      <c r="DC9" s="813"/>
      <c r="DD9" s="813"/>
      <c r="DE9" s="813"/>
      <c r="DF9" s="814"/>
      <c r="DG9" s="812" t="s">
        <v>495</v>
      </c>
      <c r="DH9" s="813"/>
      <c r="DI9" s="813"/>
      <c r="DJ9" s="813"/>
      <c r="DK9" s="814"/>
      <c r="DL9" s="812" t="s">
        <v>495</v>
      </c>
      <c r="DM9" s="813"/>
      <c r="DN9" s="813"/>
      <c r="DO9" s="813"/>
      <c r="DP9" s="814"/>
      <c r="DQ9" s="812" t="s">
        <v>495</v>
      </c>
      <c r="DR9" s="813"/>
      <c r="DS9" s="813"/>
      <c r="DT9" s="813"/>
      <c r="DU9" s="814"/>
      <c r="DV9" s="809"/>
      <c r="DW9" s="810"/>
      <c r="DX9" s="810"/>
      <c r="DY9" s="810"/>
      <c r="DZ9" s="815"/>
      <c r="EA9" s="234"/>
    </row>
    <row r="10" spans="1:131" s="235" customFormat="1" ht="26.25" customHeight="1">
      <c r="A10" s="238">
        <v>4</v>
      </c>
      <c r="B10" s="816" t="s">
        <v>377</v>
      </c>
      <c r="C10" s="817"/>
      <c r="D10" s="817"/>
      <c r="E10" s="817"/>
      <c r="F10" s="817"/>
      <c r="G10" s="817"/>
      <c r="H10" s="817"/>
      <c r="I10" s="817"/>
      <c r="J10" s="817"/>
      <c r="K10" s="817"/>
      <c r="L10" s="817"/>
      <c r="M10" s="817"/>
      <c r="N10" s="817"/>
      <c r="O10" s="817"/>
      <c r="P10" s="818"/>
      <c r="Q10" s="819">
        <v>417</v>
      </c>
      <c r="R10" s="820"/>
      <c r="S10" s="820"/>
      <c r="T10" s="820"/>
      <c r="U10" s="820"/>
      <c r="V10" s="820">
        <v>404</v>
      </c>
      <c r="W10" s="820"/>
      <c r="X10" s="820"/>
      <c r="Y10" s="820"/>
      <c r="Z10" s="820"/>
      <c r="AA10" s="820">
        <v>13</v>
      </c>
      <c r="AB10" s="820"/>
      <c r="AC10" s="820"/>
      <c r="AD10" s="820"/>
      <c r="AE10" s="821"/>
      <c r="AF10" s="822" t="s">
        <v>122</v>
      </c>
      <c r="AG10" s="823"/>
      <c r="AH10" s="823"/>
      <c r="AI10" s="823"/>
      <c r="AJ10" s="824"/>
      <c r="AK10" s="805">
        <v>54</v>
      </c>
      <c r="AL10" s="806"/>
      <c r="AM10" s="806"/>
      <c r="AN10" s="806"/>
      <c r="AO10" s="806"/>
      <c r="AP10" s="806">
        <v>98</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557</v>
      </c>
      <c r="BT10" s="810"/>
      <c r="BU10" s="810"/>
      <c r="BV10" s="810"/>
      <c r="BW10" s="810"/>
      <c r="BX10" s="810"/>
      <c r="BY10" s="810"/>
      <c r="BZ10" s="810"/>
      <c r="CA10" s="810"/>
      <c r="CB10" s="810"/>
      <c r="CC10" s="810"/>
      <c r="CD10" s="810"/>
      <c r="CE10" s="810"/>
      <c r="CF10" s="810"/>
      <c r="CG10" s="811"/>
      <c r="CH10" s="812">
        <v>-3</v>
      </c>
      <c r="CI10" s="813"/>
      <c r="CJ10" s="813"/>
      <c r="CK10" s="813"/>
      <c r="CL10" s="814"/>
      <c r="CM10" s="812">
        <v>260</v>
      </c>
      <c r="CN10" s="813"/>
      <c r="CO10" s="813"/>
      <c r="CP10" s="813"/>
      <c r="CQ10" s="814"/>
      <c r="CR10" s="812">
        <v>50</v>
      </c>
      <c r="CS10" s="813"/>
      <c r="CT10" s="813"/>
      <c r="CU10" s="813"/>
      <c r="CV10" s="814"/>
      <c r="CW10" s="812">
        <v>71</v>
      </c>
      <c r="CX10" s="813"/>
      <c r="CY10" s="813"/>
      <c r="CZ10" s="813"/>
      <c r="DA10" s="814"/>
      <c r="DB10" s="812" t="s">
        <v>495</v>
      </c>
      <c r="DC10" s="813"/>
      <c r="DD10" s="813"/>
      <c r="DE10" s="813"/>
      <c r="DF10" s="814"/>
      <c r="DG10" s="812" t="s">
        <v>495</v>
      </c>
      <c r="DH10" s="813"/>
      <c r="DI10" s="813"/>
      <c r="DJ10" s="813"/>
      <c r="DK10" s="814"/>
      <c r="DL10" s="812" t="s">
        <v>495</v>
      </c>
      <c r="DM10" s="813"/>
      <c r="DN10" s="813"/>
      <c r="DO10" s="813"/>
      <c r="DP10" s="814"/>
      <c r="DQ10" s="812" t="s">
        <v>495</v>
      </c>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558</v>
      </c>
      <c r="BT11" s="810"/>
      <c r="BU11" s="810"/>
      <c r="BV11" s="810"/>
      <c r="BW11" s="810"/>
      <c r="BX11" s="810"/>
      <c r="BY11" s="810"/>
      <c r="BZ11" s="810"/>
      <c r="CA11" s="810"/>
      <c r="CB11" s="810"/>
      <c r="CC11" s="810"/>
      <c r="CD11" s="810"/>
      <c r="CE11" s="810"/>
      <c r="CF11" s="810"/>
      <c r="CG11" s="811"/>
      <c r="CH11" s="812">
        <v>-1</v>
      </c>
      <c r="CI11" s="813"/>
      <c r="CJ11" s="813"/>
      <c r="CK11" s="813"/>
      <c r="CL11" s="814"/>
      <c r="CM11" s="812">
        <v>229</v>
      </c>
      <c r="CN11" s="813"/>
      <c r="CO11" s="813"/>
      <c r="CP11" s="813"/>
      <c r="CQ11" s="814"/>
      <c r="CR11" s="812">
        <v>251</v>
      </c>
      <c r="CS11" s="813"/>
      <c r="CT11" s="813"/>
      <c r="CU11" s="813"/>
      <c r="CV11" s="814"/>
      <c r="CW11" s="812">
        <v>0</v>
      </c>
      <c r="CX11" s="813"/>
      <c r="CY11" s="813"/>
      <c r="CZ11" s="813"/>
      <c r="DA11" s="814"/>
      <c r="DB11" s="812" t="s">
        <v>495</v>
      </c>
      <c r="DC11" s="813"/>
      <c r="DD11" s="813"/>
      <c r="DE11" s="813"/>
      <c r="DF11" s="814"/>
      <c r="DG11" s="812" t="s">
        <v>495</v>
      </c>
      <c r="DH11" s="813"/>
      <c r="DI11" s="813"/>
      <c r="DJ11" s="813"/>
      <c r="DK11" s="814"/>
      <c r="DL11" s="812" t="s">
        <v>495</v>
      </c>
      <c r="DM11" s="813"/>
      <c r="DN11" s="813"/>
      <c r="DO11" s="813"/>
      <c r="DP11" s="814"/>
      <c r="DQ11" s="812" t="s">
        <v>495</v>
      </c>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t="s">
        <v>575</v>
      </c>
      <c r="BS12" s="809" t="s">
        <v>559</v>
      </c>
      <c r="BT12" s="810"/>
      <c r="BU12" s="810"/>
      <c r="BV12" s="810"/>
      <c r="BW12" s="810"/>
      <c r="BX12" s="810"/>
      <c r="BY12" s="810"/>
      <c r="BZ12" s="810"/>
      <c r="CA12" s="810"/>
      <c r="CB12" s="810"/>
      <c r="CC12" s="810"/>
      <c r="CD12" s="810"/>
      <c r="CE12" s="810"/>
      <c r="CF12" s="810"/>
      <c r="CG12" s="811"/>
      <c r="CH12" s="812">
        <v>0</v>
      </c>
      <c r="CI12" s="813"/>
      <c r="CJ12" s="813"/>
      <c r="CK12" s="813"/>
      <c r="CL12" s="814"/>
      <c r="CM12" s="812">
        <v>38</v>
      </c>
      <c r="CN12" s="813"/>
      <c r="CO12" s="813"/>
      <c r="CP12" s="813"/>
      <c r="CQ12" s="814"/>
      <c r="CR12" s="812">
        <v>10</v>
      </c>
      <c r="CS12" s="813"/>
      <c r="CT12" s="813"/>
      <c r="CU12" s="813"/>
      <c r="CV12" s="814"/>
      <c r="CW12" s="812" t="s">
        <v>570</v>
      </c>
      <c r="CX12" s="813"/>
      <c r="CY12" s="813"/>
      <c r="CZ12" s="813"/>
      <c r="DA12" s="814"/>
      <c r="DB12" s="812">
        <v>1574</v>
      </c>
      <c r="DC12" s="813"/>
      <c r="DD12" s="813"/>
      <c r="DE12" s="813"/>
      <c r="DF12" s="814"/>
      <c r="DG12" s="812" t="s">
        <v>570</v>
      </c>
      <c r="DH12" s="813"/>
      <c r="DI12" s="813"/>
      <c r="DJ12" s="813"/>
      <c r="DK12" s="814"/>
      <c r="DL12" s="812" t="s">
        <v>570</v>
      </c>
      <c r="DM12" s="813"/>
      <c r="DN12" s="813"/>
      <c r="DO12" s="813"/>
      <c r="DP12" s="814"/>
      <c r="DQ12" s="812" t="s">
        <v>570</v>
      </c>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560</v>
      </c>
      <c r="BT13" s="810"/>
      <c r="BU13" s="810"/>
      <c r="BV13" s="810"/>
      <c r="BW13" s="810"/>
      <c r="BX13" s="810"/>
      <c r="BY13" s="810"/>
      <c r="BZ13" s="810"/>
      <c r="CA13" s="810"/>
      <c r="CB13" s="810"/>
      <c r="CC13" s="810"/>
      <c r="CD13" s="810"/>
      <c r="CE13" s="810"/>
      <c r="CF13" s="810"/>
      <c r="CG13" s="811"/>
      <c r="CH13" s="812">
        <v>-11</v>
      </c>
      <c r="CI13" s="813"/>
      <c r="CJ13" s="813"/>
      <c r="CK13" s="813"/>
      <c r="CL13" s="814"/>
      <c r="CM13" s="812">
        <v>161</v>
      </c>
      <c r="CN13" s="813"/>
      <c r="CO13" s="813"/>
      <c r="CP13" s="813"/>
      <c r="CQ13" s="814"/>
      <c r="CR13" s="812">
        <v>30</v>
      </c>
      <c r="CS13" s="813"/>
      <c r="CT13" s="813"/>
      <c r="CU13" s="813"/>
      <c r="CV13" s="814"/>
      <c r="CW13" s="812" t="s">
        <v>570</v>
      </c>
      <c r="CX13" s="813"/>
      <c r="CY13" s="813"/>
      <c r="CZ13" s="813"/>
      <c r="DA13" s="814"/>
      <c r="DB13" s="812" t="s">
        <v>495</v>
      </c>
      <c r="DC13" s="813"/>
      <c r="DD13" s="813"/>
      <c r="DE13" s="813"/>
      <c r="DF13" s="814"/>
      <c r="DG13" s="812" t="s">
        <v>495</v>
      </c>
      <c r="DH13" s="813"/>
      <c r="DI13" s="813"/>
      <c r="DJ13" s="813"/>
      <c r="DK13" s="814"/>
      <c r="DL13" s="812" t="s">
        <v>495</v>
      </c>
      <c r="DM13" s="813"/>
      <c r="DN13" s="813"/>
      <c r="DO13" s="813"/>
      <c r="DP13" s="814"/>
      <c r="DQ13" s="812" t="s">
        <v>495</v>
      </c>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561</v>
      </c>
      <c r="BT14" s="810"/>
      <c r="BU14" s="810"/>
      <c r="BV14" s="810"/>
      <c r="BW14" s="810"/>
      <c r="BX14" s="810"/>
      <c r="BY14" s="810"/>
      <c r="BZ14" s="810"/>
      <c r="CA14" s="810"/>
      <c r="CB14" s="810"/>
      <c r="CC14" s="810"/>
      <c r="CD14" s="810"/>
      <c r="CE14" s="810"/>
      <c r="CF14" s="810"/>
      <c r="CG14" s="811"/>
      <c r="CH14" s="812">
        <v>358</v>
      </c>
      <c r="CI14" s="813"/>
      <c r="CJ14" s="813"/>
      <c r="CK14" s="813"/>
      <c r="CL14" s="814"/>
      <c r="CM14" s="812">
        <v>5824</v>
      </c>
      <c r="CN14" s="813"/>
      <c r="CO14" s="813"/>
      <c r="CP14" s="813"/>
      <c r="CQ14" s="814"/>
      <c r="CR14" s="812">
        <v>9</v>
      </c>
      <c r="CS14" s="813"/>
      <c r="CT14" s="813"/>
      <c r="CU14" s="813"/>
      <c r="CV14" s="814"/>
      <c r="CW14" s="812">
        <v>207</v>
      </c>
      <c r="CX14" s="813"/>
      <c r="CY14" s="813"/>
      <c r="CZ14" s="813"/>
      <c r="DA14" s="814"/>
      <c r="DB14" s="812" t="s">
        <v>495</v>
      </c>
      <c r="DC14" s="813"/>
      <c r="DD14" s="813"/>
      <c r="DE14" s="813"/>
      <c r="DF14" s="814"/>
      <c r="DG14" s="812" t="s">
        <v>495</v>
      </c>
      <c r="DH14" s="813"/>
      <c r="DI14" s="813"/>
      <c r="DJ14" s="813"/>
      <c r="DK14" s="814"/>
      <c r="DL14" s="812" t="s">
        <v>495</v>
      </c>
      <c r="DM14" s="813"/>
      <c r="DN14" s="813"/>
      <c r="DO14" s="813"/>
      <c r="DP14" s="814"/>
      <c r="DQ14" s="812" t="s">
        <v>495</v>
      </c>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379</v>
      </c>
      <c r="B23" s="825" t="s">
        <v>380</v>
      </c>
      <c r="C23" s="826"/>
      <c r="D23" s="826"/>
      <c r="E23" s="826"/>
      <c r="F23" s="826"/>
      <c r="G23" s="826"/>
      <c r="H23" s="826"/>
      <c r="I23" s="826"/>
      <c r="J23" s="826"/>
      <c r="K23" s="826"/>
      <c r="L23" s="826"/>
      <c r="M23" s="826"/>
      <c r="N23" s="826"/>
      <c r="O23" s="826"/>
      <c r="P23" s="827"/>
      <c r="Q23" s="828">
        <v>190236</v>
      </c>
      <c r="R23" s="829"/>
      <c r="S23" s="829"/>
      <c r="T23" s="829"/>
      <c r="U23" s="829"/>
      <c r="V23" s="829">
        <v>182081</v>
      </c>
      <c r="W23" s="829"/>
      <c r="X23" s="829"/>
      <c r="Y23" s="829"/>
      <c r="Z23" s="829"/>
      <c r="AA23" s="829">
        <v>8154</v>
      </c>
      <c r="AB23" s="829"/>
      <c r="AC23" s="829"/>
      <c r="AD23" s="829"/>
      <c r="AE23" s="830"/>
      <c r="AF23" s="831">
        <v>7484</v>
      </c>
      <c r="AG23" s="829"/>
      <c r="AH23" s="829"/>
      <c r="AI23" s="829"/>
      <c r="AJ23" s="832"/>
      <c r="AK23" s="833"/>
      <c r="AL23" s="834"/>
      <c r="AM23" s="834"/>
      <c r="AN23" s="834"/>
      <c r="AO23" s="834"/>
      <c r="AP23" s="829">
        <v>145188</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4" t="s">
        <v>381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382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357</v>
      </c>
      <c r="B26" s="764"/>
      <c r="C26" s="764"/>
      <c r="D26" s="764"/>
      <c r="E26" s="764"/>
      <c r="F26" s="764"/>
      <c r="G26" s="764"/>
      <c r="H26" s="764"/>
      <c r="I26" s="764"/>
      <c r="J26" s="764"/>
      <c r="K26" s="764"/>
      <c r="L26" s="764"/>
      <c r="M26" s="764"/>
      <c r="N26" s="764"/>
      <c r="O26" s="764"/>
      <c r="P26" s="765"/>
      <c r="Q26" s="769" t="s">
        <v>383</v>
      </c>
      <c r="R26" s="770"/>
      <c r="S26" s="770"/>
      <c r="T26" s="770"/>
      <c r="U26" s="771"/>
      <c r="V26" s="769" t="s">
        <v>384</v>
      </c>
      <c r="W26" s="770"/>
      <c r="X26" s="770"/>
      <c r="Y26" s="770"/>
      <c r="Z26" s="771"/>
      <c r="AA26" s="769" t="s">
        <v>385</v>
      </c>
      <c r="AB26" s="770"/>
      <c r="AC26" s="770"/>
      <c r="AD26" s="770"/>
      <c r="AE26" s="770"/>
      <c r="AF26" s="850" t="s">
        <v>386</v>
      </c>
      <c r="AG26" s="851"/>
      <c r="AH26" s="851"/>
      <c r="AI26" s="851"/>
      <c r="AJ26" s="852"/>
      <c r="AK26" s="770" t="s">
        <v>387</v>
      </c>
      <c r="AL26" s="770"/>
      <c r="AM26" s="770"/>
      <c r="AN26" s="770"/>
      <c r="AO26" s="771"/>
      <c r="AP26" s="769" t="s">
        <v>388</v>
      </c>
      <c r="AQ26" s="770"/>
      <c r="AR26" s="770"/>
      <c r="AS26" s="770"/>
      <c r="AT26" s="771"/>
      <c r="AU26" s="769" t="s">
        <v>389</v>
      </c>
      <c r="AV26" s="770"/>
      <c r="AW26" s="770"/>
      <c r="AX26" s="770"/>
      <c r="AY26" s="771"/>
      <c r="AZ26" s="769" t="s">
        <v>390</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391</v>
      </c>
      <c r="C28" s="786"/>
      <c r="D28" s="786"/>
      <c r="E28" s="786"/>
      <c r="F28" s="786"/>
      <c r="G28" s="786"/>
      <c r="H28" s="786"/>
      <c r="I28" s="786"/>
      <c r="J28" s="786"/>
      <c r="K28" s="786"/>
      <c r="L28" s="786"/>
      <c r="M28" s="786"/>
      <c r="N28" s="786"/>
      <c r="O28" s="786"/>
      <c r="P28" s="787"/>
      <c r="Q28" s="858">
        <v>24251</v>
      </c>
      <c r="R28" s="859"/>
      <c r="S28" s="859"/>
      <c r="T28" s="859"/>
      <c r="U28" s="859"/>
      <c r="V28" s="859">
        <v>23146</v>
      </c>
      <c r="W28" s="859"/>
      <c r="X28" s="859"/>
      <c r="Y28" s="859"/>
      <c r="Z28" s="859"/>
      <c r="AA28" s="859">
        <v>1106</v>
      </c>
      <c r="AB28" s="859"/>
      <c r="AC28" s="859"/>
      <c r="AD28" s="859"/>
      <c r="AE28" s="860"/>
      <c r="AF28" s="861">
        <v>1106</v>
      </c>
      <c r="AG28" s="859"/>
      <c r="AH28" s="859"/>
      <c r="AI28" s="859"/>
      <c r="AJ28" s="862"/>
      <c r="AK28" s="863">
        <v>850</v>
      </c>
      <c r="AL28" s="864"/>
      <c r="AM28" s="864"/>
      <c r="AN28" s="864"/>
      <c r="AO28" s="864"/>
      <c r="AP28" s="864" t="s">
        <v>570</v>
      </c>
      <c r="AQ28" s="864"/>
      <c r="AR28" s="864"/>
      <c r="AS28" s="864"/>
      <c r="AT28" s="864"/>
      <c r="AU28" s="864" t="s">
        <v>570</v>
      </c>
      <c r="AV28" s="864"/>
      <c r="AW28" s="864"/>
      <c r="AX28" s="864"/>
      <c r="AY28" s="864"/>
      <c r="AZ28" s="865" t="s">
        <v>570</v>
      </c>
      <c r="BA28" s="865"/>
      <c r="BB28" s="865"/>
      <c r="BC28" s="865"/>
      <c r="BD28" s="865"/>
      <c r="BE28" s="856" t="s">
        <v>572</v>
      </c>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392</v>
      </c>
      <c r="C29" s="817"/>
      <c r="D29" s="817"/>
      <c r="E29" s="817"/>
      <c r="F29" s="817"/>
      <c r="G29" s="817"/>
      <c r="H29" s="817"/>
      <c r="I29" s="817"/>
      <c r="J29" s="817"/>
      <c r="K29" s="817"/>
      <c r="L29" s="817"/>
      <c r="M29" s="817"/>
      <c r="N29" s="817"/>
      <c r="O29" s="817"/>
      <c r="P29" s="818"/>
      <c r="Q29" s="819">
        <v>44014</v>
      </c>
      <c r="R29" s="820"/>
      <c r="S29" s="820"/>
      <c r="T29" s="820"/>
      <c r="U29" s="820"/>
      <c r="V29" s="820">
        <v>41564</v>
      </c>
      <c r="W29" s="820"/>
      <c r="X29" s="820"/>
      <c r="Y29" s="820"/>
      <c r="Z29" s="820"/>
      <c r="AA29" s="820">
        <v>2450</v>
      </c>
      <c r="AB29" s="820"/>
      <c r="AC29" s="820"/>
      <c r="AD29" s="820"/>
      <c r="AE29" s="821"/>
      <c r="AF29" s="822">
        <v>2450</v>
      </c>
      <c r="AG29" s="823"/>
      <c r="AH29" s="823"/>
      <c r="AI29" s="823"/>
      <c r="AJ29" s="824"/>
      <c r="AK29" s="870">
        <v>3573</v>
      </c>
      <c r="AL29" s="866"/>
      <c r="AM29" s="866"/>
      <c r="AN29" s="866"/>
      <c r="AO29" s="866"/>
      <c r="AP29" s="866" t="s">
        <v>570</v>
      </c>
      <c r="AQ29" s="866"/>
      <c r="AR29" s="866"/>
      <c r="AS29" s="866"/>
      <c r="AT29" s="866"/>
      <c r="AU29" s="866" t="s">
        <v>570</v>
      </c>
      <c r="AV29" s="866"/>
      <c r="AW29" s="866"/>
      <c r="AX29" s="866"/>
      <c r="AY29" s="866"/>
      <c r="AZ29" s="867" t="s">
        <v>570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393</v>
      </c>
      <c r="C30" s="817"/>
      <c r="D30" s="817"/>
      <c r="E30" s="817"/>
      <c r="F30" s="817"/>
      <c r="G30" s="817"/>
      <c r="H30" s="817"/>
      <c r="I30" s="817"/>
      <c r="J30" s="817"/>
      <c r="K30" s="817"/>
      <c r="L30" s="817"/>
      <c r="M30" s="817"/>
      <c r="N30" s="817"/>
      <c r="O30" s="817"/>
      <c r="P30" s="818"/>
      <c r="Q30" s="819">
        <v>44867</v>
      </c>
      <c r="R30" s="820"/>
      <c r="S30" s="820"/>
      <c r="T30" s="820"/>
      <c r="U30" s="820"/>
      <c r="V30" s="820">
        <v>43628</v>
      </c>
      <c r="W30" s="820"/>
      <c r="X30" s="820"/>
      <c r="Y30" s="820"/>
      <c r="Z30" s="820"/>
      <c r="AA30" s="820">
        <v>1239</v>
      </c>
      <c r="AB30" s="820"/>
      <c r="AC30" s="820"/>
      <c r="AD30" s="820"/>
      <c r="AE30" s="821"/>
      <c r="AF30" s="822">
        <v>1239</v>
      </c>
      <c r="AG30" s="823"/>
      <c r="AH30" s="823"/>
      <c r="AI30" s="823"/>
      <c r="AJ30" s="824"/>
      <c r="AK30" s="870">
        <v>6972</v>
      </c>
      <c r="AL30" s="866"/>
      <c r="AM30" s="866"/>
      <c r="AN30" s="866"/>
      <c r="AO30" s="866"/>
      <c r="AP30" s="866" t="s">
        <v>570</v>
      </c>
      <c r="AQ30" s="866"/>
      <c r="AR30" s="866"/>
      <c r="AS30" s="866"/>
      <c r="AT30" s="866"/>
      <c r="AU30" s="866" t="s">
        <v>570</v>
      </c>
      <c r="AV30" s="866"/>
      <c r="AW30" s="866"/>
      <c r="AX30" s="866"/>
      <c r="AY30" s="866"/>
      <c r="AZ30" s="867" t="s">
        <v>570</v>
      </c>
      <c r="BA30" s="867"/>
      <c r="BB30" s="867"/>
      <c r="BC30" s="867"/>
      <c r="BD30" s="867"/>
      <c r="BE30" s="868" t="s">
        <v>571</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394</v>
      </c>
      <c r="C31" s="817"/>
      <c r="D31" s="817"/>
      <c r="E31" s="817"/>
      <c r="F31" s="817"/>
      <c r="G31" s="817"/>
      <c r="H31" s="817"/>
      <c r="I31" s="817"/>
      <c r="J31" s="817"/>
      <c r="K31" s="817"/>
      <c r="L31" s="817"/>
      <c r="M31" s="817"/>
      <c r="N31" s="817"/>
      <c r="O31" s="817"/>
      <c r="P31" s="818"/>
      <c r="Q31" s="819">
        <v>7090</v>
      </c>
      <c r="R31" s="820"/>
      <c r="S31" s="820"/>
      <c r="T31" s="820"/>
      <c r="U31" s="820"/>
      <c r="V31" s="820">
        <v>6876</v>
      </c>
      <c r="W31" s="820"/>
      <c r="X31" s="820"/>
      <c r="Y31" s="820"/>
      <c r="Z31" s="820"/>
      <c r="AA31" s="820">
        <v>214</v>
      </c>
      <c r="AB31" s="820"/>
      <c r="AC31" s="820"/>
      <c r="AD31" s="820"/>
      <c r="AE31" s="821"/>
      <c r="AF31" s="822">
        <v>214</v>
      </c>
      <c r="AG31" s="823"/>
      <c r="AH31" s="823"/>
      <c r="AI31" s="823"/>
      <c r="AJ31" s="824"/>
      <c r="AK31" s="870">
        <v>1544</v>
      </c>
      <c r="AL31" s="866"/>
      <c r="AM31" s="866"/>
      <c r="AN31" s="866"/>
      <c r="AO31" s="866"/>
      <c r="AP31" s="866" t="s">
        <v>570</v>
      </c>
      <c r="AQ31" s="866"/>
      <c r="AR31" s="866"/>
      <c r="AS31" s="866"/>
      <c r="AT31" s="866"/>
      <c r="AU31" s="866" t="s">
        <v>570</v>
      </c>
      <c r="AV31" s="866"/>
      <c r="AW31" s="866"/>
      <c r="AX31" s="866"/>
      <c r="AY31" s="866"/>
      <c r="AZ31" s="867" t="s">
        <v>570</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t="s">
        <v>395</v>
      </c>
      <c r="C32" s="817"/>
      <c r="D32" s="817"/>
      <c r="E32" s="817"/>
      <c r="F32" s="817"/>
      <c r="G32" s="817"/>
      <c r="H32" s="817"/>
      <c r="I32" s="817"/>
      <c r="J32" s="817"/>
      <c r="K32" s="817"/>
      <c r="L32" s="817"/>
      <c r="M32" s="817"/>
      <c r="N32" s="817"/>
      <c r="O32" s="817"/>
      <c r="P32" s="818"/>
      <c r="Q32" s="819">
        <v>23135</v>
      </c>
      <c r="R32" s="820"/>
      <c r="S32" s="820"/>
      <c r="T32" s="820"/>
      <c r="U32" s="820"/>
      <c r="V32" s="820">
        <v>23682</v>
      </c>
      <c r="W32" s="820"/>
      <c r="X32" s="820"/>
      <c r="Y32" s="820"/>
      <c r="Z32" s="820"/>
      <c r="AA32" s="820">
        <v>-547</v>
      </c>
      <c r="AB32" s="820"/>
      <c r="AC32" s="820"/>
      <c r="AD32" s="820"/>
      <c r="AE32" s="821"/>
      <c r="AF32" s="822">
        <v>6601</v>
      </c>
      <c r="AG32" s="823"/>
      <c r="AH32" s="823"/>
      <c r="AI32" s="823"/>
      <c r="AJ32" s="824"/>
      <c r="AK32" s="870">
        <v>1876</v>
      </c>
      <c r="AL32" s="866"/>
      <c r="AM32" s="866"/>
      <c r="AN32" s="866"/>
      <c r="AO32" s="866"/>
      <c r="AP32" s="866">
        <v>10662</v>
      </c>
      <c r="AQ32" s="866"/>
      <c r="AR32" s="866"/>
      <c r="AS32" s="866"/>
      <c r="AT32" s="866"/>
      <c r="AU32" s="866">
        <v>5501</v>
      </c>
      <c r="AV32" s="866"/>
      <c r="AW32" s="866"/>
      <c r="AX32" s="866"/>
      <c r="AY32" s="866"/>
      <c r="AZ32" s="867" t="s">
        <v>570</v>
      </c>
      <c r="BA32" s="867"/>
      <c r="BB32" s="867"/>
      <c r="BC32" s="867"/>
      <c r="BD32" s="867"/>
      <c r="BE32" s="868" t="s">
        <v>396</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t="s">
        <v>397</v>
      </c>
      <c r="C33" s="817"/>
      <c r="D33" s="817"/>
      <c r="E33" s="817"/>
      <c r="F33" s="817"/>
      <c r="G33" s="817"/>
      <c r="H33" s="817"/>
      <c r="I33" s="817"/>
      <c r="J33" s="817"/>
      <c r="K33" s="817"/>
      <c r="L33" s="817"/>
      <c r="M33" s="817"/>
      <c r="N33" s="817"/>
      <c r="O33" s="817"/>
      <c r="P33" s="818"/>
      <c r="Q33" s="819">
        <v>689</v>
      </c>
      <c r="R33" s="820"/>
      <c r="S33" s="820"/>
      <c r="T33" s="820"/>
      <c r="U33" s="820"/>
      <c r="V33" s="820">
        <v>670</v>
      </c>
      <c r="W33" s="820"/>
      <c r="X33" s="820"/>
      <c r="Y33" s="820"/>
      <c r="Z33" s="820"/>
      <c r="AA33" s="820">
        <v>19</v>
      </c>
      <c r="AB33" s="820"/>
      <c r="AC33" s="820"/>
      <c r="AD33" s="820"/>
      <c r="AE33" s="821"/>
      <c r="AF33" s="822">
        <v>1262</v>
      </c>
      <c r="AG33" s="823"/>
      <c r="AH33" s="823"/>
      <c r="AI33" s="823"/>
      <c r="AJ33" s="824"/>
      <c r="AK33" s="870">
        <v>199</v>
      </c>
      <c r="AL33" s="866"/>
      <c r="AM33" s="866"/>
      <c r="AN33" s="866"/>
      <c r="AO33" s="866"/>
      <c r="AP33" s="866" t="s">
        <v>570</v>
      </c>
      <c r="AQ33" s="866"/>
      <c r="AR33" s="866"/>
      <c r="AS33" s="866"/>
      <c r="AT33" s="866"/>
      <c r="AU33" s="866" t="s">
        <v>570</v>
      </c>
      <c r="AV33" s="866"/>
      <c r="AW33" s="866"/>
      <c r="AX33" s="866"/>
      <c r="AY33" s="866"/>
      <c r="AZ33" s="867" t="s">
        <v>570</v>
      </c>
      <c r="BA33" s="867"/>
      <c r="BB33" s="867"/>
      <c r="BC33" s="867"/>
      <c r="BD33" s="867"/>
      <c r="BE33" s="868" t="s">
        <v>396</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t="s">
        <v>398</v>
      </c>
      <c r="C34" s="817"/>
      <c r="D34" s="817"/>
      <c r="E34" s="817"/>
      <c r="F34" s="817"/>
      <c r="G34" s="817"/>
      <c r="H34" s="817"/>
      <c r="I34" s="817"/>
      <c r="J34" s="817"/>
      <c r="K34" s="817"/>
      <c r="L34" s="817"/>
      <c r="M34" s="817"/>
      <c r="N34" s="817"/>
      <c r="O34" s="817"/>
      <c r="P34" s="818"/>
      <c r="Q34" s="819">
        <v>5469</v>
      </c>
      <c r="R34" s="820"/>
      <c r="S34" s="820"/>
      <c r="T34" s="820"/>
      <c r="U34" s="820"/>
      <c r="V34" s="820">
        <v>4594</v>
      </c>
      <c r="W34" s="820"/>
      <c r="X34" s="820"/>
      <c r="Y34" s="820"/>
      <c r="Z34" s="820"/>
      <c r="AA34" s="820">
        <v>875</v>
      </c>
      <c r="AB34" s="820"/>
      <c r="AC34" s="820"/>
      <c r="AD34" s="820"/>
      <c r="AE34" s="821"/>
      <c r="AF34" s="822">
        <v>3071</v>
      </c>
      <c r="AG34" s="823"/>
      <c r="AH34" s="823"/>
      <c r="AI34" s="823"/>
      <c r="AJ34" s="824"/>
      <c r="AK34" s="870">
        <v>250</v>
      </c>
      <c r="AL34" s="866"/>
      <c r="AM34" s="866"/>
      <c r="AN34" s="866"/>
      <c r="AO34" s="866"/>
      <c r="AP34" s="866">
        <v>28470</v>
      </c>
      <c r="AQ34" s="866"/>
      <c r="AR34" s="866"/>
      <c r="AS34" s="866"/>
      <c r="AT34" s="866"/>
      <c r="AU34" s="866">
        <v>285</v>
      </c>
      <c r="AV34" s="866"/>
      <c r="AW34" s="866"/>
      <c r="AX34" s="866"/>
      <c r="AY34" s="866"/>
      <c r="AZ34" s="867" t="s">
        <v>570</v>
      </c>
      <c r="BA34" s="867"/>
      <c r="BB34" s="867"/>
      <c r="BC34" s="867"/>
      <c r="BD34" s="867"/>
      <c r="BE34" s="868" t="s">
        <v>396</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t="s">
        <v>399</v>
      </c>
      <c r="C35" s="817"/>
      <c r="D35" s="817"/>
      <c r="E35" s="817"/>
      <c r="F35" s="817"/>
      <c r="G35" s="817"/>
      <c r="H35" s="817"/>
      <c r="I35" s="817"/>
      <c r="J35" s="817"/>
      <c r="K35" s="817"/>
      <c r="L35" s="817"/>
      <c r="M35" s="817"/>
      <c r="N35" s="817"/>
      <c r="O35" s="817"/>
      <c r="P35" s="818"/>
      <c r="Q35" s="819">
        <v>8249</v>
      </c>
      <c r="R35" s="820"/>
      <c r="S35" s="820"/>
      <c r="T35" s="820"/>
      <c r="U35" s="820"/>
      <c r="V35" s="820">
        <v>7694</v>
      </c>
      <c r="W35" s="820"/>
      <c r="X35" s="820"/>
      <c r="Y35" s="820"/>
      <c r="Z35" s="820"/>
      <c r="AA35" s="820">
        <v>555</v>
      </c>
      <c r="AB35" s="820"/>
      <c r="AC35" s="820"/>
      <c r="AD35" s="820"/>
      <c r="AE35" s="821"/>
      <c r="AF35" s="822">
        <v>1617</v>
      </c>
      <c r="AG35" s="823"/>
      <c r="AH35" s="823"/>
      <c r="AI35" s="823"/>
      <c r="AJ35" s="824"/>
      <c r="AK35" s="870">
        <v>1377</v>
      </c>
      <c r="AL35" s="866"/>
      <c r="AM35" s="866"/>
      <c r="AN35" s="866"/>
      <c r="AO35" s="866"/>
      <c r="AP35" s="866">
        <v>51887</v>
      </c>
      <c r="AQ35" s="866"/>
      <c r="AR35" s="866"/>
      <c r="AS35" s="866"/>
      <c r="AT35" s="866"/>
      <c r="AU35" s="866">
        <v>14684</v>
      </c>
      <c r="AV35" s="866"/>
      <c r="AW35" s="866"/>
      <c r="AX35" s="866"/>
      <c r="AY35" s="866"/>
      <c r="AZ35" s="867" t="s">
        <v>570</v>
      </c>
      <c r="BA35" s="867"/>
      <c r="BB35" s="867"/>
      <c r="BC35" s="867"/>
      <c r="BD35" s="867"/>
      <c r="BE35" s="868" t="s">
        <v>396</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t="s">
        <v>400</v>
      </c>
      <c r="C36" s="817"/>
      <c r="D36" s="817"/>
      <c r="E36" s="817"/>
      <c r="F36" s="817"/>
      <c r="G36" s="817"/>
      <c r="H36" s="817"/>
      <c r="I36" s="817"/>
      <c r="J36" s="817"/>
      <c r="K36" s="817"/>
      <c r="L36" s="817"/>
      <c r="M36" s="817"/>
      <c r="N36" s="817"/>
      <c r="O36" s="817"/>
      <c r="P36" s="818"/>
      <c r="Q36" s="819">
        <v>208</v>
      </c>
      <c r="R36" s="820"/>
      <c r="S36" s="820"/>
      <c r="T36" s="820"/>
      <c r="U36" s="820"/>
      <c r="V36" s="820">
        <v>208</v>
      </c>
      <c r="W36" s="820"/>
      <c r="X36" s="820"/>
      <c r="Y36" s="820"/>
      <c r="Z36" s="820"/>
      <c r="AA36" s="820" t="s">
        <v>570</v>
      </c>
      <c r="AB36" s="820"/>
      <c r="AC36" s="820"/>
      <c r="AD36" s="820"/>
      <c r="AE36" s="821"/>
      <c r="AF36" s="822" t="s">
        <v>122</v>
      </c>
      <c r="AG36" s="823"/>
      <c r="AH36" s="823"/>
      <c r="AI36" s="823"/>
      <c r="AJ36" s="824"/>
      <c r="AK36" s="870">
        <v>105</v>
      </c>
      <c r="AL36" s="866"/>
      <c r="AM36" s="866"/>
      <c r="AN36" s="866"/>
      <c r="AO36" s="866"/>
      <c r="AP36" s="866">
        <v>136</v>
      </c>
      <c r="AQ36" s="866"/>
      <c r="AR36" s="866"/>
      <c r="AS36" s="866"/>
      <c r="AT36" s="866"/>
      <c r="AU36" s="866">
        <v>70</v>
      </c>
      <c r="AV36" s="866"/>
      <c r="AW36" s="866"/>
      <c r="AX36" s="866"/>
      <c r="AY36" s="866"/>
      <c r="AZ36" s="867" t="s">
        <v>570</v>
      </c>
      <c r="BA36" s="867"/>
      <c r="BB36" s="867"/>
      <c r="BC36" s="867"/>
      <c r="BD36" s="867"/>
      <c r="BE36" s="868" t="s">
        <v>401</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t="s">
        <v>402</v>
      </c>
      <c r="C37" s="817"/>
      <c r="D37" s="817"/>
      <c r="E37" s="817"/>
      <c r="F37" s="817"/>
      <c r="G37" s="817"/>
      <c r="H37" s="817"/>
      <c r="I37" s="817"/>
      <c r="J37" s="817"/>
      <c r="K37" s="817"/>
      <c r="L37" s="817"/>
      <c r="M37" s="817"/>
      <c r="N37" s="817"/>
      <c r="O37" s="817"/>
      <c r="P37" s="818"/>
      <c r="Q37" s="819">
        <v>533</v>
      </c>
      <c r="R37" s="820"/>
      <c r="S37" s="820"/>
      <c r="T37" s="820"/>
      <c r="U37" s="820"/>
      <c r="V37" s="820">
        <v>533</v>
      </c>
      <c r="W37" s="820"/>
      <c r="X37" s="820"/>
      <c r="Y37" s="820"/>
      <c r="Z37" s="820"/>
      <c r="AA37" s="820" t="s">
        <v>570</v>
      </c>
      <c r="AB37" s="820"/>
      <c r="AC37" s="820"/>
      <c r="AD37" s="820"/>
      <c r="AE37" s="821"/>
      <c r="AF37" s="822" t="s">
        <v>122</v>
      </c>
      <c r="AG37" s="823"/>
      <c r="AH37" s="823"/>
      <c r="AI37" s="823"/>
      <c r="AJ37" s="824"/>
      <c r="AK37" s="870">
        <v>235</v>
      </c>
      <c r="AL37" s="866"/>
      <c r="AM37" s="866"/>
      <c r="AN37" s="866"/>
      <c r="AO37" s="866"/>
      <c r="AP37" s="866">
        <v>11</v>
      </c>
      <c r="AQ37" s="866"/>
      <c r="AR37" s="866"/>
      <c r="AS37" s="866"/>
      <c r="AT37" s="866"/>
      <c r="AU37" s="866">
        <v>6</v>
      </c>
      <c r="AV37" s="866"/>
      <c r="AW37" s="866"/>
      <c r="AX37" s="866"/>
      <c r="AY37" s="866"/>
      <c r="AZ37" s="867" t="s">
        <v>570</v>
      </c>
      <c r="BA37" s="867"/>
      <c r="BB37" s="867"/>
      <c r="BC37" s="867"/>
      <c r="BD37" s="867"/>
      <c r="BE37" s="868" t="s">
        <v>401</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379</v>
      </c>
      <c r="B63" s="825" t="s">
        <v>404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17559</v>
      </c>
      <c r="AG63" s="880"/>
      <c r="AH63" s="880"/>
      <c r="AI63" s="880"/>
      <c r="AJ63" s="881"/>
      <c r="AK63" s="882"/>
      <c r="AL63" s="877"/>
      <c r="AM63" s="877"/>
      <c r="AN63" s="877"/>
      <c r="AO63" s="877"/>
      <c r="AP63" s="880">
        <v>91165</v>
      </c>
      <c r="AQ63" s="880"/>
      <c r="AR63" s="880"/>
      <c r="AS63" s="880"/>
      <c r="AT63" s="880"/>
      <c r="AU63" s="880">
        <v>20546</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406</v>
      </c>
      <c r="B66" s="764"/>
      <c r="C66" s="764"/>
      <c r="D66" s="764"/>
      <c r="E66" s="764"/>
      <c r="F66" s="764"/>
      <c r="G66" s="764"/>
      <c r="H66" s="764"/>
      <c r="I66" s="764"/>
      <c r="J66" s="764"/>
      <c r="K66" s="764"/>
      <c r="L66" s="764"/>
      <c r="M66" s="764"/>
      <c r="N66" s="764"/>
      <c r="O66" s="764"/>
      <c r="P66" s="765"/>
      <c r="Q66" s="769" t="s">
        <v>383</v>
      </c>
      <c r="R66" s="770"/>
      <c r="S66" s="770"/>
      <c r="T66" s="770"/>
      <c r="U66" s="771"/>
      <c r="V66" s="769" t="s">
        <v>384</v>
      </c>
      <c r="W66" s="770"/>
      <c r="X66" s="770"/>
      <c r="Y66" s="770"/>
      <c r="Z66" s="771"/>
      <c r="AA66" s="769" t="s">
        <v>385</v>
      </c>
      <c r="AB66" s="770"/>
      <c r="AC66" s="770"/>
      <c r="AD66" s="770"/>
      <c r="AE66" s="771"/>
      <c r="AF66" s="890" t="s">
        <v>386</v>
      </c>
      <c r="AG66" s="851"/>
      <c r="AH66" s="851"/>
      <c r="AI66" s="851"/>
      <c r="AJ66" s="891"/>
      <c r="AK66" s="769" t="s">
        <v>387</v>
      </c>
      <c r="AL66" s="764"/>
      <c r="AM66" s="764"/>
      <c r="AN66" s="764"/>
      <c r="AO66" s="765"/>
      <c r="AP66" s="769" t="s">
        <v>388</v>
      </c>
      <c r="AQ66" s="770"/>
      <c r="AR66" s="770"/>
      <c r="AS66" s="770"/>
      <c r="AT66" s="771"/>
      <c r="AU66" s="769" t="s">
        <v>407</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c r="A68" s="236">
        <v>1</v>
      </c>
      <c r="B68" s="905" t="s">
        <v>563</v>
      </c>
      <c r="C68" s="906"/>
      <c r="D68" s="906"/>
      <c r="E68" s="906"/>
      <c r="F68" s="906"/>
      <c r="G68" s="906"/>
      <c r="H68" s="906"/>
      <c r="I68" s="906"/>
      <c r="J68" s="906"/>
      <c r="K68" s="906"/>
      <c r="L68" s="906"/>
      <c r="M68" s="906"/>
      <c r="N68" s="906"/>
      <c r="O68" s="906"/>
      <c r="P68" s="907"/>
      <c r="Q68" s="908">
        <v>264</v>
      </c>
      <c r="R68" s="902"/>
      <c r="S68" s="902"/>
      <c r="T68" s="902"/>
      <c r="U68" s="902"/>
      <c r="V68" s="902">
        <v>227</v>
      </c>
      <c r="W68" s="902"/>
      <c r="X68" s="902"/>
      <c r="Y68" s="902"/>
      <c r="Z68" s="902"/>
      <c r="AA68" s="902">
        <v>37</v>
      </c>
      <c r="AB68" s="902"/>
      <c r="AC68" s="902"/>
      <c r="AD68" s="902"/>
      <c r="AE68" s="902"/>
      <c r="AF68" s="902">
        <v>37</v>
      </c>
      <c r="AG68" s="902"/>
      <c r="AH68" s="902"/>
      <c r="AI68" s="902"/>
      <c r="AJ68" s="902"/>
      <c r="AK68" s="902" t="s">
        <v>570</v>
      </c>
      <c r="AL68" s="902"/>
      <c r="AM68" s="902"/>
      <c r="AN68" s="902"/>
      <c r="AO68" s="902"/>
      <c r="AP68" s="902" t="s">
        <v>570</v>
      </c>
      <c r="AQ68" s="902"/>
      <c r="AR68" s="902"/>
      <c r="AS68" s="902"/>
      <c r="AT68" s="902"/>
      <c r="AU68" s="902" t="s">
        <v>570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c r="A69" s="238">
        <v>2</v>
      </c>
      <c r="B69" s="909" t="s">
        <v>564</v>
      </c>
      <c r="C69" s="910"/>
      <c r="D69" s="910"/>
      <c r="E69" s="910"/>
      <c r="F69" s="910"/>
      <c r="G69" s="910"/>
      <c r="H69" s="910"/>
      <c r="I69" s="910"/>
      <c r="J69" s="910"/>
      <c r="K69" s="910"/>
      <c r="L69" s="910"/>
      <c r="M69" s="910"/>
      <c r="N69" s="910"/>
      <c r="O69" s="910"/>
      <c r="P69" s="911"/>
      <c r="Q69" s="912">
        <v>295194</v>
      </c>
      <c r="R69" s="866"/>
      <c r="S69" s="866"/>
      <c r="T69" s="866"/>
      <c r="U69" s="866"/>
      <c r="V69" s="866">
        <v>282398</v>
      </c>
      <c r="W69" s="866"/>
      <c r="X69" s="866"/>
      <c r="Y69" s="866"/>
      <c r="Z69" s="866"/>
      <c r="AA69" s="866">
        <v>12796</v>
      </c>
      <c r="AB69" s="866"/>
      <c r="AC69" s="866"/>
      <c r="AD69" s="866"/>
      <c r="AE69" s="866"/>
      <c r="AF69" s="866">
        <v>12796</v>
      </c>
      <c r="AG69" s="866"/>
      <c r="AH69" s="866"/>
      <c r="AI69" s="866"/>
      <c r="AJ69" s="866"/>
      <c r="AK69" s="866" t="s">
        <v>570</v>
      </c>
      <c r="AL69" s="866"/>
      <c r="AM69" s="866"/>
      <c r="AN69" s="866"/>
      <c r="AO69" s="866"/>
      <c r="AP69" s="866" t="s">
        <v>570</v>
      </c>
      <c r="AQ69" s="866"/>
      <c r="AR69" s="866"/>
      <c r="AS69" s="866"/>
      <c r="AT69" s="866"/>
      <c r="AU69" s="866" t="s">
        <v>570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c r="A70" s="238">
        <v>3</v>
      </c>
      <c r="B70" s="909" t="s">
        <v>565</v>
      </c>
      <c r="C70" s="910"/>
      <c r="D70" s="910"/>
      <c r="E70" s="910"/>
      <c r="F70" s="910"/>
      <c r="G70" s="910"/>
      <c r="H70" s="910"/>
      <c r="I70" s="910"/>
      <c r="J70" s="910"/>
      <c r="K70" s="910"/>
      <c r="L70" s="910"/>
      <c r="M70" s="910"/>
      <c r="N70" s="910"/>
      <c r="O70" s="910"/>
      <c r="P70" s="911"/>
      <c r="Q70" s="912">
        <v>63</v>
      </c>
      <c r="R70" s="866"/>
      <c r="S70" s="866"/>
      <c r="T70" s="866"/>
      <c r="U70" s="866"/>
      <c r="V70" s="866">
        <v>57</v>
      </c>
      <c r="W70" s="866"/>
      <c r="X70" s="866"/>
      <c r="Y70" s="866"/>
      <c r="Z70" s="866"/>
      <c r="AA70" s="866">
        <v>6</v>
      </c>
      <c r="AB70" s="866"/>
      <c r="AC70" s="866"/>
      <c r="AD70" s="866"/>
      <c r="AE70" s="866"/>
      <c r="AF70" s="866">
        <v>6</v>
      </c>
      <c r="AG70" s="866"/>
      <c r="AH70" s="866"/>
      <c r="AI70" s="866"/>
      <c r="AJ70" s="866"/>
      <c r="AK70" s="866" t="s">
        <v>570</v>
      </c>
      <c r="AL70" s="866"/>
      <c r="AM70" s="866"/>
      <c r="AN70" s="866"/>
      <c r="AO70" s="866"/>
      <c r="AP70" s="866" t="s">
        <v>570</v>
      </c>
      <c r="AQ70" s="866"/>
      <c r="AR70" s="866"/>
      <c r="AS70" s="866"/>
      <c r="AT70" s="866"/>
      <c r="AU70" s="866" t="s">
        <v>570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c r="A71" s="238">
        <v>4</v>
      </c>
      <c r="B71" s="909" t="s">
        <v>566</v>
      </c>
      <c r="C71" s="910"/>
      <c r="D71" s="910"/>
      <c r="E71" s="910"/>
      <c r="F71" s="910"/>
      <c r="G71" s="910"/>
      <c r="H71" s="910"/>
      <c r="I71" s="910"/>
      <c r="J71" s="910"/>
      <c r="K71" s="910"/>
      <c r="L71" s="910"/>
      <c r="M71" s="910"/>
      <c r="N71" s="910"/>
      <c r="O71" s="910"/>
      <c r="P71" s="911"/>
      <c r="Q71" s="912">
        <v>173</v>
      </c>
      <c r="R71" s="866"/>
      <c r="S71" s="866"/>
      <c r="T71" s="866"/>
      <c r="U71" s="866"/>
      <c r="V71" s="866">
        <v>166</v>
      </c>
      <c r="W71" s="866"/>
      <c r="X71" s="866"/>
      <c r="Y71" s="866"/>
      <c r="Z71" s="866"/>
      <c r="AA71" s="866">
        <v>6</v>
      </c>
      <c r="AB71" s="866"/>
      <c r="AC71" s="866"/>
      <c r="AD71" s="866"/>
      <c r="AE71" s="866"/>
      <c r="AF71" s="866">
        <v>6</v>
      </c>
      <c r="AG71" s="866"/>
      <c r="AH71" s="866"/>
      <c r="AI71" s="866"/>
      <c r="AJ71" s="866"/>
      <c r="AK71" s="866" t="s">
        <v>570</v>
      </c>
      <c r="AL71" s="866"/>
      <c r="AM71" s="866"/>
      <c r="AN71" s="866"/>
      <c r="AO71" s="866"/>
      <c r="AP71" s="866">
        <v>46</v>
      </c>
      <c r="AQ71" s="866"/>
      <c r="AR71" s="866"/>
      <c r="AS71" s="866"/>
      <c r="AT71" s="866"/>
      <c r="AU71" s="866">
        <v>25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c r="A72" s="238">
        <v>5</v>
      </c>
      <c r="B72" s="909" t="s">
        <v>567</v>
      </c>
      <c r="C72" s="910"/>
      <c r="D72" s="910"/>
      <c r="E72" s="910"/>
      <c r="F72" s="910"/>
      <c r="G72" s="910"/>
      <c r="H72" s="910"/>
      <c r="I72" s="910"/>
      <c r="J72" s="910"/>
      <c r="K72" s="910"/>
      <c r="L72" s="910"/>
      <c r="M72" s="910"/>
      <c r="N72" s="910"/>
      <c r="O72" s="910"/>
      <c r="P72" s="911"/>
      <c r="Q72" s="912">
        <v>692</v>
      </c>
      <c r="R72" s="866"/>
      <c r="S72" s="866"/>
      <c r="T72" s="866"/>
      <c r="U72" s="866"/>
      <c r="V72" s="866">
        <v>582</v>
      </c>
      <c r="W72" s="866"/>
      <c r="X72" s="866"/>
      <c r="Y72" s="866"/>
      <c r="Z72" s="866"/>
      <c r="AA72" s="866">
        <v>110</v>
      </c>
      <c r="AB72" s="866"/>
      <c r="AC72" s="866"/>
      <c r="AD72" s="866"/>
      <c r="AE72" s="866"/>
      <c r="AF72" s="866">
        <v>110</v>
      </c>
      <c r="AG72" s="866"/>
      <c r="AH72" s="866"/>
      <c r="AI72" s="866"/>
      <c r="AJ72" s="866"/>
      <c r="AK72" s="866" t="s">
        <v>570</v>
      </c>
      <c r="AL72" s="866"/>
      <c r="AM72" s="866"/>
      <c r="AN72" s="866"/>
      <c r="AO72" s="866"/>
      <c r="AP72" s="866">
        <v>835</v>
      </c>
      <c r="AQ72" s="866"/>
      <c r="AR72" s="866"/>
      <c r="AS72" s="866"/>
      <c r="AT72" s="866"/>
      <c r="AU72" s="866">
        <v>284</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c r="A73" s="238">
        <v>6</v>
      </c>
      <c r="B73" s="909" t="s">
        <v>568</v>
      </c>
      <c r="C73" s="910"/>
      <c r="D73" s="910"/>
      <c r="E73" s="910"/>
      <c r="F73" s="910"/>
      <c r="G73" s="910"/>
      <c r="H73" s="910"/>
      <c r="I73" s="910"/>
      <c r="J73" s="910"/>
      <c r="K73" s="910"/>
      <c r="L73" s="910"/>
      <c r="M73" s="910"/>
      <c r="N73" s="910"/>
      <c r="O73" s="910"/>
      <c r="P73" s="911"/>
      <c r="Q73" s="912">
        <v>116</v>
      </c>
      <c r="R73" s="866"/>
      <c r="S73" s="866"/>
      <c r="T73" s="866"/>
      <c r="U73" s="866"/>
      <c r="V73" s="866">
        <v>116</v>
      </c>
      <c r="W73" s="866"/>
      <c r="X73" s="866"/>
      <c r="Y73" s="866"/>
      <c r="Z73" s="866"/>
      <c r="AA73" s="866" t="s">
        <v>570</v>
      </c>
      <c r="AB73" s="866"/>
      <c r="AC73" s="866"/>
      <c r="AD73" s="866"/>
      <c r="AE73" s="866"/>
      <c r="AF73" s="866" t="s">
        <v>495</v>
      </c>
      <c r="AG73" s="866"/>
      <c r="AH73" s="866"/>
      <c r="AI73" s="866"/>
      <c r="AJ73" s="866"/>
      <c r="AK73" s="866">
        <v>116</v>
      </c>
      <c r="AL73" s="866"/>
      <c r="AM73" s="866"/>
      <c r="AN73" s="866"/>
      <c r="AO73" s="866"/>
      <c r="AP73" s="866">
        <v>735</v>
      </c>
      <c r="AQ73" s="866"/>
      <c r="AR73" s="866"/>
      <c r="AS73" s="866"/>
      <c r="AT73" s="866"/>
      <c r="AU73" s="866">
        <v>140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c r="A74" s="238">
        <v>7</v>
      </c>
      <c r="B74" s="909" t="s">
        <v>569</v>
      </c>
      <c r="C74" s="910"/>
      <c r="D74" s="910"/>
      <c r="E74" s="910"/>
      <c r="F74" s="910"/>
      <c r="G74" s="910"/>
      <c r="H74" s="910"/>
      <c r="I74" s="910"/>
      <c r="J74" s="910"/>
      <c r="K74" s="910"/>
      <c r="L74" s="910"/>
      <c r="M74" s="910"/>
      <c r="N74" s="910"/>
      <c r="O74" s="910"/>
      <c r="P74" s="911"/>
      <c r="Q74" s="912">
        <v>53</v>
      </c>
      <c r="R74" s="866"/>
      <c r="S74" s="866"/>
      <c r="T74" s="866"/>
      <c r="U74" s="866"/>
      <c r="V74" s="866">
        <v>41</v>
      </c>
      <c r="W74" s="866"/>
      <c r="X74" s="866"/>
      <c r="Y74" s="866"/>
      <c r="Z74" s="866"/>
      <c r="AA74" s="866">
        <v>12</v>
      </c>
      <c r="AB74" s="866"/>
      <c r="AC74" s="866"/>
      <c r="AD74" s="866"/>
      <c r="AE74" s="866"/>
      <c r="AF74" s="866">
        <v>12</v>
      </c>
      <c r="AG74" s="866"/>
      <c r="AH74" s="866"/>
      <c r="AI74" s="866"/>
      <c r="AJ74" s="866"/>
      <c r="AK74" s="866" t="s">
        <v>570</v>
      </c>
      <c r="AL74" s="866"/>
      <c r="AM74" s="866"/>
      <c r="AN74" s="866"/>
      <c r="AO74" s="866"/>
      <c r="AP74" s="866" t="s">
        <v>570</v>
      </c>
      <c r="AQ74" s="866"/>
      <c r="AR74" s="866"/>
      <c r="AS74" s="866"/>
      <c r="AT74" s="866"/>
      <c r="AU74" s="866" t="s">
        <v>570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c r="A88" s="240" t="s">
        <v>379</v>
      </c>
      <c r="B88" s="825" t="s">
        <v>408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12967</v>
      </c>
      <c r="AG88" s="880"/>
      <c r="AH88" s="880"/>
      <c r="AI88" s="880"/>
      <c r="AJ88" s="880"/>
      <c r="AK88" s="877"/>
      <c r="AL88" s="877"/>
      <c r="AM88" s="877"/>
      <c r="AN88" s="877"/>
      <c r="AO88" s="877"/>
      <c r="AP88" s="880">
        <v>1616</v>
      </c>
      <c r="AQ88" s="880"/>
      <c r="AR88" s="880"/>
      <c r="AS88" s="880"/>
      <c r="AT88" s="880"/>
      <c r="AU88" s="880">
        <v>450</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825" t="s">
        <v>409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383</v>
      </c>
      <c r="CS102" s="888"/>
      <c r="CT102" s="888"/>
      <c r="CU102" s="888"/>
      <c r="CV102" s="927"/>
      <c r="CW102" s="926">
        <v>489</v>
      </c>
      <c r="CX102" s="888"/>
      <c r="CY102" s="888"/>
      <c r="CZ102" s="888"/>
      <c r="DA102" s="927"/>
      <c r="DB102" s="926">
        <v>1574</v>
      </c>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410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411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412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3" t="s">
        <v>414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c r="A109" s="948" t="s">
        <v>416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417</v>
      </c>
      <c r="AB109" s="929"/>
      <c r="AC109" s="929"/>
      <c r="AD109" s="929"/>
      <c r="AE109" s="930"/>
      <c r="AF109" s="928" t="s">
        <v>418</v>
      </c>
      <c r="AG109" s="929"/>
      <c r="AH109" s="929"/>
      <c r="AI109" s="929"/>
      <c r="AJ109" s="930"/>
      <c r="AK109" s="928" t="s">
        <v>294</v>
      </c>
      <c r="AL109" s="929"/>
      <c r="AM109" s="929"/>
      <c r="AN109" s="929"/>
      <c r="AO109" s="930"/>
      <c r="AP109" s="928" t="s">
        <v>419</v>
      </c>
      <c r="AQ109" s="929"/>
      <c r="AR109" s="929"/>
      <c r="AS109" s="929"/>
      <c r="AT109" s="931"/>
      <c r="AU109" s="948" t="s">
        <v>416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417</v>
      </c>
      <c r="BR109" s="929"/>
      <c r="BS109" s="929"/>
      <c r="BT109" s="929"/>
      <c r="BU109" s="930"/>
      <c r="BV109" s="928" t="s">
        <v>418</v>
      </c>
      <c r="BW109" s="929"/>
      <c r="BX109" s="929"/>
      <c r="BY109" s="929"/>
      <c r="BZ109" s="930"/>
      <c r="CA109" s="928" t="s">
        <v>294</v>
      </c>
      <c r="CB109" s="929"/>
      <c r="CC109" s="929"/>
      <c r="CD109" s="929"/>
      <c r="CE109" s="930"/>
      <c r="CF109" s="949" t="s">
        <v>419</v>
      </c>
      <c r="CG109" s="949"/>
      <c r="CH109" s="949"/>
      <c r="CI109" s="949"/>
      <c r="CJ109" s="949"/>
      <c r="CK109" s="928" t="s">
        <v>420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417</v>
      </c>
      <c r="DH109" s="929"/>
      <c r="DI109" s="929"/>
      <c r="DJ109" s="929"/>
      <c r="DK109" s="930"/>
      <c r="DL109" s="928" t="s">
        <v>418</v>
      </c>
      <c r="DM109" s="929"/>
      <c r="DN109" s="929"/>
      <c r="DO109" s="929"/>
      <c r="DP109" s="930"/>
      <c r="DQ109" s="928" t="s">
        <v>294</v>
      </c>
      <c r="DR109" s="929"/>
      <c r="DS109" s="929"/>
      <c r="DT109" s="929"/>
      <c r="DU109" s="930"/>
      <c r="DV109" s="928" t="s">
        <v>419</v>
      </c>
      <c r="DW109" s="929"/>
      <c r="DX109" s="929"/>
      <c r="DY109" s="929"/>
      <c r="DZ109" s="931"/>
    </row>
    <row r="110" spans="1:131" s="230" customFormat="1" ht="26.25" customHeight="1">
      <c r="A110" s="932" t="s">
        <v>421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12372063</v>
      </c>
      <c r="AB110" s="936"/>
      <c r="AC110" s="936"/>
      <c r="AD110" s="936"/>
      <c r="AE110" s="937"/>
      <c r="AF110" s="938">
        <v>12383091</v>
      </c>
      <c r="AG110" s="936"/>
      <c r="AH110" s="936"/>
      <c r="AI110" s="936"/>
      <c r="AJ110" s="937"/>
      <c r="AK110" s="938">
        <v>12703878</v>
      </c>
      <c r="AL110" s="936"/>
      <c r="AM110" s="936"/>
      <c r="AN110" s="936"/>
      <c r="AO110" s="937"/>
      <c r="AP110" s="939">
        <v>15.9</v>
      </c>
      <c r="AQ110" s="940"/>
      <c r="AR110" s="940"/>
      <c r="AS110" s="940"/>
      <c r="AT110" s="941"/>
      <c r="AU110" s="942" t="s">
        <v>69</v>
      </c>
      <c r="AV110" s="943"/>
      <c r="AW110" s="943"/>
      <c r="AX110" s="943"/>
      <c r="AY110" s="943"/>
      <c r="AZ110" s="965" t="s">
        <v>422</v>
      </c>
      <c r="BA110" s="933"/>
      <c r="BB110" s="933"/>
      <c r="BC110" s="933"/>
      <c r="BD110" s="933"/>
      <c r="BE110" s="933"/>
      <c r="BF110" s="933"/>
      <c r="BG110" s="933"/>
      <c r="BH110" s="933"/>
      <c r="BI110" s="933"/>
      <c r="BJ110" s="933"/>
      <c r="BK110" s="933"/>
      <c r="BL110" s="933"/>
      <c r="BM110" s="933"/>
      <c r="BN110" s="933"/>
      <c r="BO110" s="933"/>
      <c r="BP110" s="934"/>
      <c r="BQ110" s="966">
        <v>148023230</v>
      </c>
      <c r="BR110" s="967"/>
      <c r="BS110" s="967"/>
      <c r="BT110" s="967"/>
      <c r="BU110" s="967"/>
      <c r="BV110" s="967">
        <v>148841340</v>
      </c>
      <c r="BW110" s="967"/>
      <c r="BX110" s="967"/>
      <c r="BY110" s="967"/>
      <c r="BZ110" s="967"/>
      <c r="CA110" s="967">
        <v>145187868</v>
      </c>
      <c r="CB110" s="967"/>
      <c r="CC110" s="967"/>
      <c r="CD110" s="967"/>
      <c r="CE110" s="967"/>
      <c r="CF110" s="980">
        <v>181.4</v>
      </c>
      <c r="CG110" s="981"/>
      <c r="CH110" s="981"/>
      <c r="CI110" s="981"/>
      <c r="CJ110" s="981"/>
      <c r="CK110" s="982" t="s">
        <v>423</v>
      </c>
      <c r="CL110" s="983"/>
      <c r="CM110" s="965" t="s">
        <v>424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c r="A111" s="970" t="s">
        <v>425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426</v>
      </c>
      <c r="BA111" s="959"/>
      <c r="BB111" s="959"/>
      <c r="BC111" s="959"/>
      <c r="BD111" s="959"/>
      <c r="BE111" s="959"/>
      <c r="BF111" s="959"/>
      <c r="BG111" s="959"/>
      <c r="BH111" s="959"/>
      <c r="BI111" s="959"/>
      <c r="BJ111" s="959"/>
      <c r="BK111" s="959"/>
      <c r="BL111" s="959"/>
      <c r="BM111" s="959"/>
      <c r="BN111" s="959"/>
      <c r="BO111" s="959"/>
      <c r="BP111" s="960"/>
      <c r="BQ111" s="961">
        <v>1582810</v>
      </c>
      <c r="BR111" s="962"/>
      <c r="BS111" s="962"/>
      <c r="BT111" s="962"/>
      <c r="BU111" s="962"/>
      <c r="BV111" s="962">
        <v>1430634</v>
      </c>
      <c r="BW111" s="962"/>
      <c r="BX111" s="962"/>
      <c r="BY111" s="962"/>
      <c r="BZ111" s="962"/>
      <c r="CA111" s="962">
        <v>1654403</v>
      </c>
      <c r="CB111" s="962"/>
      <c r="CC111" s="962"/>
      <c r="CD111" s="962"/>
      <c r="CE111" s="962"/>
      <c r="CF111" s="956">
        <v>2.1</v>
      </c>
      <c r="CG111" s="957"/>
      <c r="CH111" s="957"/>
      <c r="CI111" s="957"/>
      <c r="CJ111" s="957"/>
      <c r="CK111" s="984"/>
      <c r="CL111" s="985"/>
      <c r="CM111" s="958" t="s">
        <v>427</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c r="A112" s="988" t="s">
        <v>428</v>
      </c>
      <c r="B112" s="989"/>
      <c r="C112" s="959" t="s">
        <v>429</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430</v>
      </c>
      <c r="BA112" s="959"/>
      <c r="BB112" s="959"/>
      <c r="BC112" s="959"/>
      <c r="BD112" s="959"/>
      <c r="BE112" s="959"/>
      <c r="BF112" s="959"/>
      <c r="BG112" s="959"/>
      <c r="BH112" s="959"/>
      <c r="BI112" s="959"/>
      <c r="BJ112" s="959"/>
      <c r="BK112" s="959"/>
      <c r="BL112" s="959"/>
      <c r="BM112" s="959"/>
      <c r="BN112" s="959"/>
      <c r="BO112" s="959"/>
      <c r="BP112" s="960"/>
      <c r="BQ112" s="961">
        <v>22127619</v>
      </c>
      <c r="BR112" s="962"/>
      <c r="BS112" s="962"/>
      <c r="BT112" s="962"/>
      <c r="BU112" s="962"/>
      <c r="BV112" s="962">
        <v>20798794</v>
      </c>
      <c r="BW112" s="962"/>
      <c r="BX112" s="962"/>
      <c r="BY112" s="962"/>
      <c r="BZ112" s="962"/>
      <c r="CA112" s="962">
        <v>20546399</v>
      </c>
      <c r="CB112" s="962"/>
      <c r="CC112" s="962"/>
      <c r="CD112" s="962"/>
      <c r="CE112" s="962"/>
      <c r="CF112" s="956">
        <v>25.7</v>
      </c>
      <c r="CG112" s="957"/>
      <c r="CH112" s="957"/>
      <c r="CI112" s="957"/>
      <c r="CJ112" s="957"/>
      <c r="CK112" s="984"/>
      <c r="CL112" s="985"/>
      <c r="CM112" s="958" t="s">
        <v>431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c r="A113" s="990"/>
      <c r="B113" s="991"/>
      <c r="C113" s="959" t="s">
        <v>432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2411334</v>
      </c>
      <c r="AB113" s="974"/>
      <c r="AC113" s="974"/>
      <c r="AD113" s="974"/>
      <c r="AE113" s="975"/>
      <c r="AF113" s="976">
        <v>1909222</v>
      </c>
      <c r="AG113" s="974"/>
      <c r="AH113" s="974"/>
      <c r="AI113" s="974"/>
      <c r="AJ113" s="975"/>
      <c r="AK113" s="976">
        <v>1822759</v>
      </c>
      <c r="AL113" s="974"/>
      <c r="AM113" s="974"/>
      <c r="AN113" s="974"/>
      <c r="AO113" s="975"/>
      <c r="AP113" s="977">
        <v>2.2999999999999998</v>
      </c>
      <c r="AQ113" s="978"/>
      <c r="AR113" s="978"/>
      <c r="AS113" s="978"/>
      <c r="AT113" s="979"/>
      <c r="AU113" s="944"/>
      <c r="AV113" s="945"/>
      <c r="AW113" s="945"/>
      <c r="AX113" s="945"/>
      <c r="AY113" s="945"/>
      <c r="AZ113" s="958" t="s">
        <v>433</v>
      </c>
      <c r="BA113" s="959"/>
      <c r="BB113" s="959"/>
      <c r="BC113" s="959"/>
      <c r="BD113" s="959"/>
      <c r="BE113" s="959"/>
      <c r="BF113" s="959"/>
      <c r="BG113" s="959"/>
      <c r="BH113" s="959"/>
      <c r="BI113" s="959"/>
      <c r="BJ113" s="959"/>
      <c r="BK113" s="959"/>
      <c r="BL113" s="959"/>
      <c r="BM113" s="959"/>
      <c r="BN113" s="959"/>
      <c r="BO113" s="959"/>
      <c r="BP113" s="960"/>
      <c r="BQ113" s="961">
        <v>587117</v>
      </c>
      <c r="BR113" s="962"/>
      <c r="BS113" s="962"/>
      <c r="BT113" s="962"/>
      <c r="BU113" s="962"/>
      <c r="BV113" s="962">
        <v>534912</v>
      </c>
      <c r="BW113" s="962"/>
      <c r="BX113" s="962"/>
      <c r="BY113" s="962"/>
      <c r="BZ113" s="962"/>
      <c r="CA113" s="962">
        <v>449579</v>
      </c>
      <c r="CB113" s="962"/>
      <c r="CC113" s="962"/>
      <c r="CD113" s="962"/>
      <c r="CE113" s="962"/>
      <c r="CF113" s="956">
        <v>0.6</v>
      </c>
      <c r="CG113" s="957"/>
      <c r="CH113" s="957"/>
      <c r="CI113" s="957"/>
      <c r="CJ113" s="957"/>
      <c r="CK113" s="984"/>
      <c r="CL113" s="985"/>
      <c r="CM113" s="958" t="s">
        <v>434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c r="A114" s="990"/>
      <c r="B114" s="991"/>
      <c r="C114" s="959" t="s">
        <v>435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38053</v>
      </c>
      <c r="AB114" s="995"/>
      <c r="AC114" s="995"/>
      <c r="AD114" s="995"/>
      <c r="AE114" s="996"/>
      <c r="AF114" s="997">
        <v>49833</v>
      </c>
      <c r="AG114" s="995"/>
      <c r="AH114" s="995"/>
      <c r="AI114" s="995"/>
      <c r="AJ114" s="996"/>
      <c r="AK114" s="997">
        <v>52614</v>
      </c>
      <c r="AL114" s="995"/>
      <c r="AM114" s="995"/>
      <c r="AN114" s="995"/>
      <c r="AO114" s="996"/>
      <c r="AP114" s="998">
        <v>0.1</v>
      </c>
      <c r="AQ114" s="999"/>
      <c r="AR114" s="999"/>
      <c r="AS114" s="999"/>
      <c r="AT114" s="1000"/>
      <c r="AU114" s="944"/>
      <c r="AV114" s="945"/>
      <c r="AW114" s="945"/>
      <c r="AX114" s="945"/>
      <c r="AY114" s="945"/>
      <c r="AZ114" s="958" t="s">
        <v>436</v>
      </c>
      <c r="BA114" s="959"/>
      <c r="BB114" s="959"/>
      <c r="BC114" s="959"/>
      <c r="BD114" s="959"/>
      <c r="BE114" s="959"/>
      <c r="BF114" s="959"/>
      <c r="BG114" s="959"/>
      <c r="BH114" s="959"/>
      <c r="BI114" s="959"/>
      <c r="BJ114" s="959"/>
      <c r="BK114" s="959"/>
      <c r="BL114" s="959"/>
      <c r="BM114" s="959"/>
      <c r="BN114" s="959"/>
      <c r="BO114" s="959"/>
      <c r="BP114" s="960"/>
      <c r="BQ114" s="961">
        <v>16588368</v>
      </c>
      <c r="BR114" s="962"/>
      <c r="BS114" s="962"/>
      <c r="BT114" s="962"/>
      <c r="BU114" s="962"/>
      <c r="BV114" s="962">
        <v>16729115</v>
      </c>
      <c r="BW114" s="962"/>
      <c r="BX114" s="962"/>
      <c r="BY114" s="962"/>
      <c r="BZ114" s="962"/>
      <c r="CA114" s="962">
        <v>17360318</v>
      </c>
      <c r="CB114" s="962"/>
      <c r="CC114" s="962"/>
      <c r="CD114" s="962"/>
      <c r="CE114" s="962"/>
      <c r="CF114" s="956">
        <v>21.7</v>
      </c>
      <c r="CG114" s="957"/>
      <c r="CH114" s="957"/>
      <c r="CI114" s="957"/>
      <c r="CJ114" s="957"/>
      <c r="CK114" s="984"/>
      <c r="CL114" s="985"/>
      <c r="CM114" s="958" t="s">
        <v>437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c r="A115" s="990"/>
      <c r="B115" s="991"/>
      <c r="C115" s="959" t="s">
        <v>438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10156</v>
      </c>
      <c r="AB115" s="974"/>
      <c r="AC115" s="974"/>
      <c r="AD115" s="974"/>
      <c r="AE115" s="975"/>
      <c r="AF115" s="976">
        <v>11978</v>
      </c>
      <c r="AG115" s="974"/>
      <c r="AH115" s="974"/>
      <c r="AI115" s="974"/>
      <c r="AJ115" s="975"/>
      <c r="AK115" s="976">
        <v>7642</v>
      </c>
      <c r="AL115" s="974"/>
      <c r="AM115" s="974"/>
      <c r="AN115" s="974"/>
      <c r="AO115" s="975"/>
      <c r="AP115" s="977">
        <v>0</v>
      </c>
      <c r="AQ115" s="978"/>
      <c r="AR115" s="978"/>
      <c r="AS115" s="978"/>
      <c r="AT115" s="979"/>
      <c r="AU115" s="944"/>
      <c r="AV115" s="945"/>
      <c r="AW115" s="945"/>
      <c r="AX115" s="945"/>
      <c r="AY115" s="945"/>
      <c r="AZ115" s="958" t="s">
        <v>439</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440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1582810</v>
      </c>
      <c r="DH115" s="995"/>
      <c r="DI115" s="995"/>
      <c r="DJ115" s="995"/>
      <c r="DK115" s="996"/>
      <c r="DL115" s="997">
        <v>1430634</v>
      </c>
      <c r="DM115" s="995"/>
      <c r="DN115" s="995"/>
      <c r="DO115" s="995"/>
      <c r="DP115" s="996"/>
      <c r="DQ115" s="997">
        <v>1654403</v>
      </c>
      <c r="DR115" s="995"/>
      <c r="DS115" s="995"/>
      <c r="DT115" s="995"/>
      <c r="DU115" s="996"/>
      <c r="DV115" s="998">
        <v>2.1</v>
      </c>
      <c r="DW115" s="999"/>
      <c r="DX115" s="999"/>
      <c r="DY115" s="999"/>
      <c r="DZ115" s="1000"/>
    </row>
    <row r="116" spans="1:130" s="230" customFormat="1" ht="26.25" customHeight="1">
      <c r="A116" s="992"/>
      <c r="B116" s="993"/>
      <c r="C116" s="1001" t="s">
        <v>441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221</v>
      </c>
      <c r="AB116" s="995"/>
      <c r="AC116" s="995"/>
      <c r="AD116" s="995"/>
      <c r="AE116" s="996"/>
      <c r="AF116" s="997">
        <v>23</v>
      </c>
      <c r="AG116" s="995"/>
      <c r="AH116" s="995"/>
      <c r="AI116" s="995"/>
      <c r="AJ116" s="996"/>
      <c r="AK116" s="997">
        <v>57</v>
      </c>
      <c r="AL116" s="995"/>
      <c r="AM116" s="995"/>
      <c r="AN116" s="995"/>
      <c r="AO116" s="996"/>
      <c r="AP116" s="998">
        <v>0</v>
      </c>
      <c r="AQ116" s="999"/>
      <c r="AR116" s="999"/>
      <c r="AS116" s="999"/>
      <c r="AT116" s="1000"/>
      <c r="AU116" s="944"/>
      <c r="AV116" s="945"/>
      <c r="AW116" s="945"/>
      <c r="AX116" s="945"/>
      <c r="AY116" s="945"/>
      <c r="AZ116" s="1003" t="s">
        <v>442</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444</v>
      </c>
      <c r="Z117" s="930"/>
      <c r="AA117" s="1014">
        <v>14831827</v>
      </c>
      <c r="AB117" s="1015"/>
      <c r="AC117" s="1015"/>
      <c r="AD117" s="1015"/>
      <c r="AE117" s="1016"/>
      <c r="AF117" s="1017">
        <v>14354147</v>
      </c>
      <c r="AG117" s="1015"/>
      <c r="AH117" s="1015"/>
      <c r="AI117" s="1015"/>
      <c r="AJ117" s="1016"/>
      <c r="AK117" s="1017">
        <v>14586950</v>
      </c>
      <c r="AL117" s="1015"/>
      <c r="AM117" s="1015"/>
      <c r="AN117" s="1015"/>
      <c r="AO117" s="1016"/>
      <c r="AP117" s="1018"/>
      <c r="AQ117" s="1019"/>
      <c r="AR117" s="1019"/>
      <c r="AS117" s="1019"/>
      <c r="AT117" s="1020"/>
      <c r="AU117" s="944"/>
      <c r="AV117" s="945"/>
      <c r="AW117" s="945"/>
      <c r="AX117" s="945"/>
      <c r="AY117" s="945"/>
      <c r="AZ117" s="1010" t="s">
        <v>445</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c r="A118" s="948" t="s">
        <v>420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417</v>
      </c>
      <c r="AB118" s="929"/>
      <c r="AC118" s="929"/>
      <c r="AD118" s="929"/>
      <c r="AE118" s="930"/>
      <c r="AF118" s="928" t="s">
        <v>418</v>
      </c>
      <c r="AG118" s="929"/>
      <c r="AH118" s="929"/>
      <c r="AI118" s="929"/>
      <c r="AJ118" s="930"/>
      <c r="AK118" s="928" t="s">
        <v>294</v>
      </c>
      <c r="AL118" s="929"/>
      <c r="AM118" s="929"/>
      <c r="AN118" s="929"/>
      <c r="AO118" s="930"/>
      <c r="AP118" s="1006" t="s">
        <v>419</v>
      </c>
      <c r="AQ118" s="1007"/>
      <c r="AR118" s="1007"/>
      <c r="AS118" s="1007"/>
      <c r="AT118" s="1008"/>
      <c r="AU118" s="944"/>
      <c r="AV118" s="945"/>
      <c r="AW118" s="945"/>
      <c r="AX118" s="945"/>
      <c r="AY118" s="945"/>
      <c r="AZ118" s="1009" t="s">
        <v>447</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c r="A119" s="1092" t="s">
        <v>423</v>
      </c>
      <c r="B119" s="983"/>
      <c r="C119" s="965" t="s">
        <v>424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449</v>
      </c>
      <c r="BP119" s="1041"/>
      <c r="BQ119" s="1035">
        <v>188909144</v>
      </c>
      <c r="BR119" s="1036"/>
      <c r="BS119" s="1036"/>
      <c r="BT119" s="1036"/>
      <c r="BU119" s="1036"/>
      <c r="BV119" s="1036">
        <v>188334795</v>
      </c>
      <c r="BW119" s="1036"/>
      <c r="BX119" s="1036"/>
      <c r="BY119" s="1036"/>
      <c r="BZ119" s="1036"/>
      <c r="CA119" s="1036">
        <v>185198567</v>
      </c>
      <c r="CB119" s="1036"/>
      <c r="CC119" s="1036"/>
      <c r="CD119" s="1036"/>
      <c r="CE119" s="1036"/>
      <c r="CF119" s="1037"/>
      <c r="CG119" s="1038"/>
      <c r="CH119" s="1038"/>
      <c r="CI119" s="1038"/>
      <c r="CJ119" s="1039"/>
      <c r="CK119" s="986"/>
      <c r="CL119" s="987"/>
      <c r="CM119" s="1009" t="s">
        <v>450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c r="A120" s="1093"/>
      <c r="B120" s="985"/>
      <c r="C120" s="958" t="s">
        <v>427</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451</v>
      </c>
      <c r="AV120" s="1028"/>
      <c r="AW120" s="1028"/>
      <c r="AX120" s="1028"/>
      <c r="AY120" s="1029"/>
      <c r="AZ120" s="965" t="s">
        <v>452</v>
      </c>
      <c r="BA120" s="933"/>
      <c r="BB120" s="933"/>
      <c r="BC120" s="933"/>
      <c r="BD120" s="933"/>
      <c r="BE120" s="933"/>
      <c r="BF120" s="933"/>
      <c r="BG120" s="933"/>
      <c r="BH120" s="933"/>
      <c r="BI120" s="933"/>
      <c r="BJ120" s="933"/>
      <c r="BK120" s="933"/>
      <c r="BL120" s="933"/>
      <c r="BM120" s="933"/>
      <c r="BN120" s="933"/>
      <c r="BO120" s="933"/>
      <c r="BP120" s="934"/>
      <c r="BQ120" s="966">
        <v>28384183</v>
      </c>
      <c r="BR120" s="967"/>
      <c r="BS120" s="967"/>
      <c r="BT120" s="967"/>
      <c r="BU120" s="967"/>
      <c r="BV120" s="967">
        <v>29724034</v>
      </c>
      <c r="BW120" s="967"/>
      <c r="BX120" s="967"/>
      <c r="BY120" s="967"/>
      <c r="BZ120" s="967"/>
      <c r="CA120" s="967">
        <v>30008294</v>
      </c>
      <c r="CB120" s="967"/>
      <c r="CC120" s="967"/>
      <c r="CD120" s="967"/>
      <c r="CE120" s="967"/>
      <c r="CF120" s="980">
        <v>37.5</v>
      </c>
      <c r="CG120" s="981"/>
      <c r="CH120" s="981"/>
      <c r="CI120" s="981"/>
      <c r="CJ120" s="981"/>
      <c r="CK120" s="1042" t="s">
        <v>453</v>
      </c>
      <c r="CL120" s="1043"/>
      <c r="CM120" s="1043"/>
      <c r="CN120" s="1043"/>
      <c r="CO120" s="1044"/>
      <c r="CP120" s="1050" t="s">
        <v>399</v>
      </c>
      <c r="CQ120" s="1051"/>
      <c r="CR120" s="1051"/>
      <c r="CS120" s="1051"/>
      <c r="CT120" s="1051"/>
      <c r="CU120" s="1051"/>
      <c r="CV120" s="1051"/>
      <c r="CW120" s="1051"/>
      <c r="CX120" s="1051"/>
      <c r="CY120" s="1051"/>
      <c r="CZ120" s="1051"/>
      <c r="DA120" s="1051"/>
      <c r="DB120" s="1051"/>
      <c r="DC120" s="1051"/>
      <c r="DD120" s="1051"/>
      <c r="DE120" s="1051"/>
      <c r="DF120" s="1052"/>
      <c r="DG120" s="966">
        <v>16258092</v>
      </c>
      <c r="DH120" s="967"/>
      <c r="DI120" s="967"/>
      <c r="DJ120" s="967"/>
      <c r="DK120" s="967"/>
      <c r="DL120" s="967">
        <v>15494068</v>
      </c>
      <c r="DM120" s="967"/>
      <c r="DN120" s="967"/>
      <c r="DO120" s="967"/>
      <c r="DP120" s="967"/>
      <c r="DQ120" s="967">
        <v>14683899</v>
      </c>
      <c r="DR120" s="967"/>
      <c r="DS120" s="967"/>
      <c r="DT120" s="967"/>
      <c r="DU120" s="967"/>
      <c r="DV120" s="968">
        <v>18.3</v>
      </c>
      <c r="DW120" s="968"/>
      <c r="DX120" s="968"/>
      <c r="DY120" s="968"/>
      <c r="DZ120" s="969"/>
    </row>
    <row r="121" spans="1:130" s="230" customFormat="1" ht="26.25" customHeight="1">
      <c r="A121" s="1093"/>
      <c r="B121" s="985"/>
      <c r="C121" s="1010" t="s">
        <v>454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455</v>
      </c>
      <c r="BA121" s="959"/>
      <c r="BB121" s="959"/>
      <c r="BC121" s="959"/>
      <c r="BD121" s="959"/>
      <c r="BE121" s="959"/>
      <c r="BF121" s="959"/>
      <c r="BG121" s="959"/>
      <c r="BH121" s="959"/>
      <c r="BI121" s="959"/>
      <c r="BJ121" s="959"/>
      <c r="BK121" s="959"/>
      <c r="BL121" s="959"/>
      <c r="BM121" s="959"/>
      <c r="BN121" s="959"/>
      <c r="BO121" s="959"/>
      <c r="BP121" s="960"/>
      <c r="BQ121" s="961">
        <v>34170171</v>
      </c>
      <c r="BR121" s="962"/>
      <c r="BS121" s="962"/>
      <c r="BT121" s="962"/>
      <c r="BU121" s="962"/>
      <c r="BV121" s="962">
        <v>35440116</v>
      </c>
      <c r="BW121" s="962"/>
      <c r="BX121" s="962"/>
      <c r="BY121" s="962"/>
      <c r="BZ121" s="962"/>
      <c r="CA121" s="962">
        <v>34399042</v>
      </c>
      <c r="CB121" s="962"/>
      <c r="CC121" s="962"/>
      <c r="CD121" s="962"/>
      <c r="CE121" s="962"/>
      <c r="CF121" s="956">
        <v>43</v>
      </c>
      <c r="CG121" s="957"/>
      <c r="CH121" s="957"/>
      <c r="CI121" s="957"/>
      <c r="CJ121" s="957"/>
      <c r="CK121" s="1045"/>
      <c r="CL121" s="1046"/>
      <c r="CM121" s="1046"/>
      <c r="CN121" s="1046"/>
      <c r="CO121" s="1047"/>
      <c r="CP121" s="1055" t="s">
        <v>395</v>
      </c>
      <c r="CQ121" s="1056"/>
      <c r="CR121" s="1056"/>
      <c r="CS121" s="1056"/>
      <c r="CT121" s="1056"/>
      <c r="CU121" s="1056"/>
      <c r="CV121" s="1056"/>
      <c r="CW121" s="1056"/>
      <c r="CX121" s="1056"/>
      <c r="CY121" s="1056"/>
      <c r="CZ121" s="1056"/>
      <c r="DA121" s="1056"/>
      <c r="DB121" s="1056"/>
      <c r="DC121" s="1056"/>
      <c r="DD121" s="1056"/>
      <c r="DE121" s="1056"/>
      <c r="DF121" s="1057"/>
      <c r="DG121" s="961">
        <v>5441159</v>
      </c>
      <c r="DH121" s="962"/>
      <c r="DI121" s="962"/>
      <c r="DJ121" s="962"/>
      <c r="DK121" s="962"/>
      <c r="DL121" s="962">
        <v>4903741</v>
      </c>
      <c r="DM121" s="962"/>
      <c r="DN121" s="962"/>
      <c r="DO121" s="962"/>
      <c r="DP121" s="962"/>
      <c r="DQ121" s="962">
        <v>5501437</v>
      </c>
      <c r="DR121" s="962"/>
      <c r="DS121" s="962"/>
      <c r="DT121" s="962"/>
      <c r="DU121" s="962"/>
      <c r="DV121" s="963">
        <v>6.9</v>
      </c>
      <c r="DW121" s="963"/>
      <c r="DX121" s="963"/>
      <c r="DY121" s="963"/>
      <c r="DZ121" s="964"/>
    </row>
    <row r="122" spans="1:130" s="230" customFormat="1" ht="26.25" customHeight="1">
      <c r="A122" s="1093"/>
      <c r="B122" s="985"/>
      <c r="C122" s="958" t="s">
        <v>437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456</v>
      </c>
      <c r="BA122" s="1001"/>
      <c r="BB122" s="1001"/>
      <c r="BC122" s="1001"/>
      <c r="BD122" s="1001"/>
      <c r="BE122" s="1001"/>
      <c r="BF122" s="1001"/>
      <c r="BG122" s="1001"/>
      <c r="BH122" s="1001"/>
      <c r="BI122" s="1001"/>
      <c r="BJ122" s="1001"/>
      <c r="BK122" s="1001"/>
      <c r="BL122" s="1001"/>
      <c r="BM122" s="1001"/>
      <c r="BN122" s="1001"/>
      <c r="BO122" s="1001"/>
      <c r="BP122" s="1002"/>
      <c r="BQ122" s="1035">
        <v>138672607</v>
      </c>
      <c r="BR122" s="1036"/>
      <c r="BS122" s="1036"/>
      <c r="BT122" s="1036"/>
      <c r="BU122" s="1036"/>
      <c r="BV122" s="1036">
        <v>136683750</v>
      </c>
      <c r="BW122" s="1036"/>
      <c r="BX122" s="1036"/>
      <c r="BY122" s="1036"/>
      <c r="BZ122" s="1036"/>
      <c r="CA122" s="1036">
        <v>133899113</v>
      </c>
      <c r="CB122" s="1036"/>
      <c r="CC122" s="1036"/>
      <c r="CD122" s="1036"/>
      <c r="CE122" s="1036"/>
      <c r="CF122" s="1053">
        <v>167.3</v>
      </c>
      <c r="CG122" s="1054"/>
      <c r="CH122" s="1054"/>
      <c r="CI122" s="1054"/>
      <c r="CJ122" s="1054"/>
      <c r="CK122" s="1045"/>
      <c r="CL122" s="1046"/>
      <c r="CM122" s="1046"/>
      <c r="CN122" s="1046"/>
      <c r="CO122" s="1047"/>
      <c r="CP122" s="1055" t="s">
        <v>398</v>
      </c>
      <c r="CQ122" s="1056"/>
      <c r="CR122" s="1056"/>
      <c r="CS122" s="1056"/>
      <c r="CT122" s="1056"/>
      <c r="CU122" s="1056"/>
      <c r="CV122" s="1056"/>
      <c r="CW122" s="1056"/>
      <c r="CX122" s="1056"/>
      <c r="CY122" s="1056"/>
      <c r="CZ122" s="1056"/>
      <c r="DA122" s="1056"/>
      <c r="DB122" s="1056"/>
      <c r="DC122" s="1056"/>
      <c r="DD122" s="1056"/>
      <c r="DE122" s="1056"/>
      <c r="DF122" s="1057"/>
      <c r="DG122" s="961">
        <v>317399</v>
      </c>
      <c r="DH122" s="962"/>
      <c r="DI122" s="962"/>
      <c r="DJ122" s="962"/>
      <c r="DK122" s="962"/>
      <c r="DL122" s="962">
        <v>310530</v>
      </c>
      <c r="DM122" s="962"/>
      <c r="DN122" s="962"/>
      <c r="DO122" s="962"/>
      <c r="DP122" s="962"/>
      <c r="DQ122" s="962">
        <v>284704</v>
      </c>
      <c r="DR122" s="962"/>
      <c r="DS122" s="962"/>
      <c r="DT122" s="962"/>
      <c r="DU122" s="962"/>
      <c r="DV122" s="963">
        <v>0.4</v>
      </c>
      <c r="DW122" s="963"/>
      <c r="DX122" s="963"/>
      <c r="DY122" s="963"/>
      <c r="DZ122" s="964"/>
    </row>
    <row r="123" spans="1:130" s="230" customFormat="1" ht="26.25" customHeight="1">
      <c r="A123" s="1093"/>
      <c r="B123" s="985"/>
      <c r="C123" s="958" t="s">
        <v>443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457</v>
      </c>
      <c r="BP123" s="1041"/>
      <c r="BQ123" s="1099">
        <v>201226961</v>
      </c>
      <c r="BR123" s="1100"/>
      <c r="BS123" s="1100"/>
      <c r="BT123" s="1100"/>
      <c r="BU123" s="1100"/>
      <c r="BV123" s="1100">
        <v>201847900</v>
      </c>
      <c r="BW123" s="1100"/>
      <c r="BX123" s="1100"/>
      <c r="BY123" s="1100"/>
      <c r="BZ123" s="1100"/>
      <c r="CA123" s="1100">
        <v>198306449</v>
      </c>
      <c r="CB123" s="1100"/>
      <c r="CC123" s="1100"/>
      <c r="CD123" s="1100"/>
      <c r="CE123" s="1100"/>
      <c r="CF123" s="1037"/>
      <c r="CG123" s="1038"/>
      <c r="CH123" s="1038"/>
      <c r="CI123" s="1038"/>
      <c r="CJ123" s="1039"/>
      <c r="CK123" s="1045"/>
      <c r="CL123" s="1046"/>
      <c r="CM123" s="1046"/>
      <c r="CN123" s="1046"/>
      <c r="CO123" s="1047"/>
      <c r="CP123" s="1055" t="s">
        <v>400</v>
      </c>
      <c r="CQ123" s="1056"/>
      <c r="CR123" s="1056"/>
      <c r="CS123" s="1056"/>
      <c r="CT123" s="1056"/>
      <c r="CU123" s="1056"/>
      <c r="CV123" s="1056"/>
      <c r="CW123" s="1056"/>
      <c r="CX123" s="1056"/>
      <c r="CY123" s="1056"/>
      <c r="CZ123" s="1056"/>
      <c r="DA123" s="1056"/>
      <c r="DB123" s="1056"/>
      <c r="DC123" s="1056"/>
      <c r="DD123" s="1056"/>
      <c r="DE123" s="1056"/>
      <c r="DF123" s="1057"/>
      <c r="DG123" s="994">
        <v>97052</v>
      </c>
      <c r="DH123" s="995"/>
      <c r="DI123" s="995"/>
      <c r="DJ123" s="995"/>
      <c r="DK123" s="996"/>
      <c r="DL123" s="997">
        <v>80376</v>
      </c>
      <c r="DM123" s="995"/>
      <c r="DN123" s="995"/>
      <c r="DO123" s="995"/>
      <c r="DP123" s="996"/>
      <c r="DQ123" s="997">
        <v>70103</v>
      </c>
      <c r="DR123" s="995"/>
      <c r="DS123" s="995"/>
      <c r="DT123" s="995"/>
      <c r="DU123" s="996"/>
      <c r="DV123" s="998">
        <v>0.1</v>
      </c>
      <c r="DW123" s="999"/>
      <c r="DX123" s="999"/>
      <c r="DY123" s="999"/>
      <c r="DZ123" s="1000"/>
    </row>
    <row r="124" spans="1:130" s="230" customFormat="1" ht="26.25" customHeight="1" thickBot="1">
      <c r="A124" s="1093"/>
      <c r="B124" s="985"/>
      <c r="C124" s="958" t="s">
        <v>446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458</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459</v>
      </c>
      <c r="CQ124" s="1056"/>
      <c r="CR124" s="1056"/>
      <c r="CS124" s="1056"/>
      <c r="CT124" s="1056"/>
      <c r="CU124" s="1056"/>
      <c r="CV124" s="1056"/>
      <c r="CW124" s="1056"/>
      <c r="CX124" s="1056"/>
      <c r="CY124" s="1056"/>
      <c r="CZ124" s="1056"/>
      <c r="DA124" s="1056"/>
      <c r="DB124" s="1056"/>
      <c r="DC124" s="1056"/>
      <c r="DD124" s="1056"/>
      <c r="DE124" s="1056"/>
      <c r="DF124" s="1057"/>
      <c r="DG124" s="1040">
        <v>13917</v>
      </c>
      <c r="DH124" s="1022"/>
      <c r="DI124" s="1022"/>
      <c r="DJ124" s="1022"/>
      <c r="DK124" s="1023"/>
      <c r="DL124" s="1021">
        <v>10079</v>
      </c>
      <c r="DM124" s="1022"/>
      <c r="DN124" s="1022"/>
      <c r="DO124" s="1022"/>
      <c r="DP124" s="1023"/>
      <c r="DQ124" s="1021">
        <v>6256</v>
      </c>
      <c r="DR124" s="1022"/>
      <c r="DS124" s="1022"/>
      <c r="DT124" s="1022"/>
      <c r="DU124" s="1023"/>
      <c r="DV124" s="1024">
        <v>0</v>
      </c>
      <c r="DW124" s="1025"/>
      <c r="DX124" s="1025"/>
      <c r="DY124" s="1025"/>
      <c r="DZ124" s="1026"/>
    </row>
    <row r="125" spans="1:130" s="230" customFormat="1" ht="26.25" customHeight="1">
      <c r="A125" s="1093"/>
      <c r="B125" s="985"/>
      <c r="C125" s="958" t="s">
        <v>448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460</v>
      </c>
      <c r="CL125" s="1043"/>
      <c r="CM125" s="1043"/>
      <c r="CN125" s="1043"/>
      <c r="CO125" s="1044"/>
      <c r="CP125" s="965" t="s">
        <v>461</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c r="A126" s="1093"/>
      <c r="B126" s="985"/>
      <c r="C126" s="958" t="s">
        <v>450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10156</v>
      </c>
      <c r="AB126" s="995"/>
      <c r="AC126" s="995"/>
      <c r="AD126" s="995"/>
      <c r="AE126" s="996"/>
      <c r="AF126" s="997">
        <v>11978</v>
      </c>
      <c r="AG126" s="995"/>
      <c r="AH126" s="995"/>
      <c r="AI126" s="995"/>
      <c r="AJ126" s="996"/>
      <c r="AK126" s="997">
        <v>7642</v>
      </c>
      <c r="AL126" s="995"/>
      <c r="AM126" s="995"/>
      <c r="AN126" s="995"/>
      <c r="AO126" s="996"/>
      <c r="AP126" s="998">
        <v>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462</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c r="A127" s="1094"/>
      <c r="B127" s="987"/>
      <c r="C127" s="1009" t="s">
        <v>463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464</v>
      </c>
      <c r="AY127" s="1068"/>
      <c r="AZ127" s="1068"/>
      <c r="BA127" s="1068"/>
      <c r="BB127" s="1068"/>
      <c r="BC127" s="1068"/>
      <c r="BD127" s="1068"/>
      <c r="BE127" s="1069"/>
      <c r="BF127" s="1070" t="s">
        <v>465</v>
      </c>
      <c r="BG127" s="1068"/>
      <c r="BH127" s="1068"/>
      <c r="BI127" s="1068"/>
      <c r="BJ127" s="1068"/>
      <c r="BK127" s="1068"/>
      <c r="BL127" s="1069"/>
      <c r="BM127" s="1070" t="s">
        <v>466</v>
      </c>
      <c r="BN127" s="1068"/>
      <c r="BO127" s="1068"/>
      <c r="BP127" s="1068"/>
      <c r="BQ127" s="1068"/>
      <c r="BR127" s="1068"/>
      <c r="BS127" s="1069"/>
      <c r="BT127" s="1070" t="s">
        <v>467</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468</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c r="A128" s="1077" t="s">
        <v>469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470</v>
      </c>
      <c r="X128" s="1079"/>
      <c r="Y128" s="1079"/>
      <c r="Z128" s="1080"/>
      <c r="AA128" s="1081">
        <v>2384471</v>
      </c>
      <c r="AB128" s="1082"/>
      <c r="AC128" s="1082"/>
      <c r="AD128" s="1082"/>
      <c r="AE128" s="1083"/>
      <c r="AF128" s="1084">
        <v>2489500</v>
      </c>
      <c r="AG128" s="1082"/>
      <c r="AH128" s="1082"/>
      <c r="AI128" s="1082"/>
      <c r="AJ128" s="1083"/>
      <c r="AK128" s="1084">
        <v>2542728</v>
      </c>
      <c r="AL128" s="1082"/>
      <c r="AM128" s="1082"/>
      <c r="AN128" s="1082"/>
      <c r="AO128" s="1083"/>
      <c r="AP128" s="1085"/>
      <c r="AQ128" s="1086"/>
      <c r="AR128" s="1086"/>
      <c r="AS128" s="1086"/>
      <c r="AT128" s="1087"/>
      <c r="AU128" s="232"/>
      <c r="AV128" s="232"/>
      <c r="AW128" s="232"/>
      <c r="AX128" s="932" t="s">
        <v>471</v>
      </c>
      <c r="AY128" s="933"/>
      <c r="AZ128" s="933"/>
      <c r="BA128" s="933"/>
      <c r="BB128" s="933"/>
      <c r="BC128" s="933"/>
      <c r="BD128" s="933"/>
      <c r="BE128" s="934"/>
      <c r="BF128" s="1088" t="s">
        <v>122</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472</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473</v>
      </c>
      <c r="X129" s="1107"/>
      <c r="Y129" s="1107"/>
      <c r="Z129" s="1108"/>
      <c r="AA129" s="994">
        <v>91049608</v>
      </c>
      <c r="AB129" s="995"/>
      <c r="AC129" s="995"/>
      <c r="AD129" s="995"/>
      <c r="AE129" s="996"/>
      <c r="AF129" s="997">
        <v>88752918</v>
      </c>
      <c r="AG129" s="995"/>
      <c r="AH129" s="995"/>
      <c r="AI129" s="995"/>
      <c r="AJ129" s="996"/>
      <c r="AK129" s="997">
        <v>90150909</v>
      </c>
      <c r="AL129" s="995"/>
      <c r="AM129" s="995"/>
      <c r="AN129" s="995"/>
      <c r="AO129" s="996"/>
      <c r="AP129" s="1109"/>
      <c r="AQ129" s="1110"/>
      <c r="AR129" s="1110"/>
      <c r="AS129" s="1110"/>
      <c r="AT129" s="1111"/>
      <c r="AU129" s="233"/>
      <c r="AV129" s="233"/>
      <c r="AW129" s="233"/>
      <c r="AX129" s="1101" t="s">
        <v>474</v>
      </c>
      <c r="AY129" s="959"/>
      <c r="AZ129" s="959"/>
      <c r="BA129" s="959"/>
      <c r="BB129" s="959"/>
      <c r="BC129" s="959"/>
      <c r="BD129" s="959"/>
      <c r="BE129" s="960"/>
      <c r="BF129" s="1102" t="s">
        <v>122</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0" t="s">
        <v>475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476</v>
      </c>
      <c r="X130" s="1107"/>
      <c r="Y130" s="1107"/>
      <c r="Z130" s="1108"/>
      <c r="AA130" s="994">
        <v>10093035</v>
      </c>
      <c r="AB130" s="995"/>
      <c r="AC130" s="995"/>
      <c r="AD130" s="995"/>
      <c r="AE130" s="996"/>
      <c r="AF130" s="997">
        <v>10128125</v>
      </c>
      <c r="AG130" s="995"/>
      <c r="AH130" s="995"/>
      <c r="AI130" s="995"/>
      <c r="AJ130" s="996"/>
      <c r="AK130" s="997">
        <v>10093921</v>
      </c>
      <c r="AL130" s="995"/>
      <c r="AM130" s="995"/>
      <c r="AN130" s="995"/>
      <c r="AO130" s="996"/>
      <c r="AP130" s="1109"/>
      <c r="AQ130" s="1110"/>
      <c r="AR130" s="1110"/>
      <c r="AS130" s="1110"/>
      <c r="AT130" s="1111"/>
      <c r="AU130" s="233"/>
      <c r="AV130" s="233"/>
      <c r="AW130" s="233"/>
      <c r="AX130" s="1101" t="s">
        <v>477</v>
      </c>
      <c r="AY130" s="959"/>
      <c r="AZ130" s="959"/>
      <c r="BA130" s="959"/>
      <c r="BB130" s="959"/>
      <c r="BC130" s="959"/>
      <c r="BD130" s="959"/>
      <c r="BE130" s="960"/>
      <c r="BF130" s="1137">
        <v>2.5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478</v>
      </c>
      <c r="X131" s="1144"/>
      <c r="Y131" s="1144"/>
      <c r="Z131" s="1145"/>
      <c r="AA131" s="1040">
        <v>80956573</v>
      </c>
      <c r="AB131" s="1022"/>
      <c r="AC131" s="1022"/>
      <c r="AD131" s="1022"/>
      <c r="AE131" s="1023"/>
      <c r="AF131" s="1021">
        <v>78624793</v>
      </c>
      <c r="AG131" s="1022"/>
      <c r="AH131" s="1022"/>
      <c r="AI131" s="1022"/>
      <c r="AJ131" s="1023"/>
      <c r="AK131" s="1021">
        <v>80056988</v>
      </c>
      <c r="AL131" s="1022"/>
      <c r="AM131" s="1022"/>
      <c r="AN131" s="1022"/>
      <c r="AO131" s="1023"/>
      <c r="AP131" s="1146"/>
      <c r="AQ131" s="1147"/>
      <c r="AR131" s="1147"/>
      <c r="AS131" s="1147"/>
      <c r="AT131" s="1148"/>
      <c r="AU131" s="233"/>
      <c r="AV131" s="233"/>
      <c r="AW131" s="233"/>
      <c r="AX131" s="1119" t="s">
        <v>479</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6" t="s">
        <v>480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481</v>
      </c>
      <c r="W132" s="1130"/>
      <c r="X132" s="1130"/>
      <c r="Y132" s="1130"/>
      <c r="Z132" s="1131"/>
      <c r="AA132" s="1132">
        <v>2.9081282869999998</v>
      </c>
      <c r="AB132" s="1133"/>
      <c r="AC132" s="1133"/>
      <c r="AD132" s="1133"/>
      <c r="AE132" s="1134"/>
      <c r="AF132" s="1135">
        <v>2.2086188510000002</v>
      </c>
      <c r="AG132" s="1133"/>
      <c r="AH132" s="1133"/>
      <c r="AI132" s="1133"/>
      <c r="AJ132" s="1134"/>
      <c r="AK132" s="1135">
        <v>2.436140865</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482</v>
      </c>
      <c r="W133" s="1113"/>
      <c r="X133" s="1113"/>
      <c r="Y133" s="1113"/>
      <c r="Z133" s="1114"/>
      <c r="AA133" s="1115">
        <v>3.5</v>
      </c>
      <c r="AB133" s="1116"/>
      <c r="AC133" s="1116"/>
      <c r="AD133" s="1116"/>
      <c r="AE133" s="1117"/>
      <c r="AF133" s="1115">
        <v>2.9</v>
      </c>
      <c r="AG133" s="1116"/>
      <c r="AH133" s="1116"/>
      <c r="AI133" s="1116"/>
      <c r="AJ133" s="1117"/>
      <c r="AK133" s="1115">
        <v>2.5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RdKulQaxfQtPE04Igcd6tpRQ88cvOF4kQKc7G6tzp/SCIHWyvqNLBOenMRqfb7CV15r9+DX2z64P36InxllYw==" saltValue="9gJUmDrL+5oNEMEhRaDf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483</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tocmtIBbiDRBLsXyPIy6NDuqb1vOnl1qJ+H/jDmnmZLqUrOiOS5TBgJIJd7hhPfDiwkFgrGOTI3DUJgck7s5gw==" saltValue="kR4nnLQLQu6MbID9hzYK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CqDAKaZAWs1l10JNp5gABdrksIYof0dHUSV5gdO5AtycpTsO6vznPgfp4fCjjRto5f/XlN/bx1/ovgqdAhytuw==" saltValue="YpSh4b89/AZoMeYEYSnPd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484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485</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486</v>
      </c>
      <c r="AP7" s="272"/>
      <c r="AQ7" s="273" t="s">
        <v>487</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488</v>
      </c>
      <c r="AQ8" s="279" t="s">
        <v>489</v>
      </c>
      <c r="AR8" s="280" t="s">
        <v>490</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491</v>
      </c>
      <c r="AL9" s="1153"/>
      <c r="AM9" s="1153"/>
      <c r="AN9" s="1154"/>
      <c r="AO9" s="281">
        <v>28781000</v>
      </c>
      <c r="AP9" s="281">
        <v>71784</v>
      </c>
      <c r="AQ9" s="282">
        <v>62936</v>
      </c>
      <c r="AR9" s="283">
        <v>14.1</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492</v>
      </c>
      <c r="AL10" s="1153"/>
      <c r="AM10" s="1153"/>
      <c r="AN10" s="1154"/>
      <c r="AO10" s="284">
        <v>102284</v>
      </c>
      <c r="AP10" s="284">
        <v>255</v>
      </c>
      <c r="AQ10" s="285">
        <v>1734</v>
      </c>
      <c r="AR10" s="286">
        <v>-85.3</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493</v>
      </c>
      <c r="AL11" s="1153"/>
      <c r="AM11" s="1153"/>
      <c r="AN11" s="1154"/>
      <c r="AO11" s="284">
        <v>930128</v>
      </c>
      <c r="AP11" s="284">
        <v>2320</v>
      </c>
      <c r="AQ11" s="285">
        <v>694</v>
      </c>
      <c r="AR11" s="286">
        <v>234.3</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494</v>
      </c>
      <c r="AL12" s="1153"/>
      <c r="AM12" s="1153"/>
      <c r="AN12" s="1154"/>
      <c r="AO12" s="284" t="s">
        <v>495</v>
      </c>
      <c r="AP12" s="284" t="s">
        <v>495</v>
      </c>
      <c r="AQ12" s="285">
        <v>24</v>
      </c>
      <c r="AR12" s="286" t="s">
        <v>495</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496</v>
      </c>
      <c r="AL13" s="1153"/>
      <c r="AM13" s="1153"/>
      <c r="AN13" s="1154"/>
      <c r="AO13" s="284">
        <v>314072</v>
      </c>
      <c r="AP13" s="284">
        <v>783</v>
      </c>
      <c r="AQ13" s="285">
        <v>1996</v>
      </c>
      <c r="AR13" s="286">
        <v>-60.8</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497</v>
      </c>
      <c r="AL14" s="1153"/>
      <c r="AM14" s="1153"/>
      <c r="AN14" s="1154"/>
      <c r="AO14" s="284">
        <v>1424940</v>
      </c>
      <c r="AP14" s="284">
        <v>3554</v>
      </c>
      <c r="AQ14" s="285">
        <v>1351</v>
      </c>
      <c r="AR14" s="286">
        <v>163.1</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498</v>
      </c>
      <c r="AL15" s="1156"/>
      <c r="AM15" s="1156"/>
      <c r="AN15" s="1157"/>
      <c r="AO15" s="284">
        <v>-941369</v>
      </c>
      <c r="AP15" s="284">
        <v>-2348</v>
      </c>
      <c r="AQ15" s="285">
        <v>-1933</v>
      </c>
      <c r="AR15" s="286">
        <v>21.5</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30611055</v>
      </c>
      <c r="AP16" s="284">
        <v>76349</v>
      </c>
      <c r="AQ16" s="285">
        <v>66802</v>
      </c>
      <c r="AR16" s="286">
        <v>14.3</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499</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500</v>
      </c>
      <c r="AP20" s="293" t="s">
        <v>501</v>
      </c>
      <c r="AQ20" s="294" t="s">
        <v>502</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503</v>
      </c>
      <c r="AL21" s="1159"/>
      <c r="AM21" s="1159"/>
      <c r="AN21" s="1160"/>
      <c r="AO21" s="297">
        <v>7.21</v>
      </c>
      <c r="AP21" s="298">
        <v>6.52</v>
      </c>
      <c r="AQ21" s="299">
        <v>0.69</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504</v>
      </c>
      <c r="AL22" s="1159"/>
      <c r="AM22" s="1159"/>
      <c r="AN22" s="1160"/>
      <c r="AO22" s="302">
        <v>100</v>
      </c>
      <c r="AP22" s="303">
        <v>99.2</v>
      </c>
      <c r="AQ22" s="304">
        <v>0.8</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49" t="s">
        <v>505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c r="A27" s="309"/>
      <c r="AO27" s="262"/>
      <c r="AP27" s="262"/>
      <c r="AQ27" s="262"/>
      <c r="AR27" s="262"/>
      <c r="AS27" s="262"/>
      <c r="AT27" s="262"/>
    </row>
    <row r="28" spans="1:46" ht="17.25">
      <c r="A28" s="263" t="s">
        <v>506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507</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486</v>
      </c>
      <c r="AP30" s="272"/>
      <c r="AQ30" s="273" t="s">
        <v>487</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488</v>
      </c>
      <c r="AQ31" s="279" t="s">
        <v>489</v>
      </c>
      <c r="AR31" s="280" t="s">
        <v>490</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508</v>
      </c>
      <c r="AL32" s="1167"/>
      <c r="AM32" s="1167"/>
      <c r="AN32" s="1168"/>
      <c r="AO32" s="312">
        <v>12703878</v>
      </c>
      <c r="AP32" s="312">
        <v>31685</v>
      </c>
      <c r="AQ32" s="313">
        <v>37417</v>
      </c>
      <c r="AR32" s="314">
        <v>-15.3</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509</v>
      </c>
      <c r="AL33" s="1167"/>
      <c r="AM33" s="1167"/>
      <c r="AN33" s="1168"/>
      <c r="AO33" s="312" t="s">
        <v>495</v>
      </c>
      <c r="AP33" s="312" t="s">
        <v>495</v>
      </c>
      <c r="AQ33" s="313" t="s">
        <v>495</v>
      </c>
      <c r="AR33" s="314" t="s">
        <v>495</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510</v>
      </c>
      <c r="AL34" s="1167"/>
      <c r="AM34" s="1167"/>
      <c r="AN34" s="1168"/>
      <c r="AO34" s="312" t="s">
        <v>495</v>
      </c>
      <c r="AP34" s="312" t="s">
        <v>495</v>
      </c>
      <c r="AQ34" s="313">
        <v>46</v>
      </c>
      <c r="AR34" s="314" t="s">
        <v>495</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511</v>
      </c>
      <c r="AL35" s="1167"/>
      <c r="AM35" s="1167"/>
      <c r="AN35" s="1168"/>
      <c r="AO35" s="312">
        <v>1822759</v>
      </c>
      <c r="AP35" s="312">
        <v>4546</v>
      </c>
      <c r="AQ35" s="313">
        <v>8245</v>
      </c>
      <c r="AR35" s="314">
        <v>-44.9</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512</v>
      </c>
      <c r="AL36" s="1167"/>
      <c r="AM36" s="1167"/>
      <c r="AN36" s="1168"/>
      <c r="AO36" s="312">
        <v>52614</v>
      </c>
      <c r="AP36" s="312">
        <v>131</v>
      </c>
      <c r="AQ36" s="313">
        <v>440</v>
      </c>
      <c r="AR36" s="314">
        <v>-70.2</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513</v>
      </c>
      <c r="AL37" s="1167"/>
      <c r="AM37" s="1167"/>
      <c r="AN37" s="1168"/>
      <c r="AO37" s="312">
        <v>7642</v>
      </c>
      <c r="AP37" s="312">
        <v>19</v>
      </c>
      <c r="AQ37" s="313">
        <v>558</v>
      </c>
      <c r="AR37" s="314">
        <v>-96.6</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514</v>
      </c>
      <c r="AL38" s="1170"/>
      <c r="AM38" s="1170"/>
      <c r="AN38" s="1171"/>
      <c r="AO38" s="315">
        <v>57</v>
      </c>
      <c r="AP38" s="315">
        <v>0</v>
      </c>
      <c r="AQ38" s="316">
        <v>1</v>
      </c>
      <c r="AR38" s="304">
        <v>-100</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515</v>
      </c>
      <c r="AL39" s="1170"/>
      <c r="AM39" s="1170"/>
      <c r="AN39" s="1171"/>
      <c r="AO39" s="312">
        <v>-2542728</v>
      </c>
      <c r="AP39" s="312">
        <v>-6342</v>
      </c>
      <c r="AQ39" s="313">
        <v>-7933</v>
      </c>
      <c r="AR39" s="314">
        <v>-20.100000000000001</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516</v>
      </c>
      <c r="AL40" s="1167"/>
      <c r="AM40" s="1167"/>
      <c r="AN40" s="1168"/>
      <c r="AO40" s="312">
        <v>-10093921</v>
      </c>
      <c r="AP40" s="312">
        <v>-25176</v>
      </c>
      <c r="AQ40" s="313">
        <v>-28055</v>
      </c>
      <c r="AR40" s="314">
        <v>-10.3</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1950301</v>
      </c>
      <c r="AP41" s="312">
        <v>4864</v>
      </c>
      <c r="AQ41" s="313">
        <v>10719</v>
      </c>
      <c r="AR41" s="314">
        <v>-54.6</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518</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486</v>
      </c>
      <c r="AN49" s="1163" t="s">
        <v>519</v>
      </c>
      <c r="AO49" s="1164"/>
      <c r="AP49" s="1164"/>
      <c r="AQ49" s="1164"/>
      <c r="AR49" s="1165"/>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520</v>
      </c>
      <c r="AO50" s="329" t="s">
        <v>521</v>
      </c>
      <c r="AP50" s="330" t="s">
        <v>522</v>
      </c>
      <c r="AQ50" s="331" t="s">
        <v>523</v>
      </c>
      <c r="AR50" s="332" t="s">
        <v>524</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525</v>
      </c>
      <c r="AL51" s="325"/>
      <c r="AM51" s="333">
        <v>22246969</v>
      </c>
      <c r="AN51" s="334">
        <v>54420</v>
      </c>
      <c r="AO51" s="335">
        <v>22.9</v>
      </c>
      <c r="AP51" s="336">
        <v>51849</v>
      </c>
      <c r="AQ51" s="337">
        <v>11.6</v>
      </c>
      <c r="AR51" s="338">
        <v>11.3</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526</v>
      </c>
      <c r="AM52" s="341">
        <v>14050437</v>
      </c>
      <c r="AN52" s="342">
        <v>34370</v>
      </c>
      <c r="AO52" s="343">
        <v>49.7</v>
      </c>
      <c r="AP52" s="344">
        <v>26326</v>
      </c>
      <c r="AQ52" s="345">
        <v>9.6</v>
      </c>
      <c r="AR52" s="346">
        <v>40.1</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527</v>
      </c>
      <c r="AL53" s="325"/>
      <c r="AM53" s="333">
        <v>30765488</v>
      </c>
      <c r="AN53" s="334">
        <v>75519</v>
      </c>
      <c r="AO53" s="335">
        <v>38.799999999999997</v>
      </c>
      <c r="AP53" s="336">
        <v>52191</v>
      </c>
      <c r="AQ53" s="337">
        <v>0.7</v>
      </c>
      <c r="AR53" s="338">
        <v>38.1</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526</v>
      </c>
      <c r="AM54" s="341">
        <v>18704885</v>
      </c>
      <c r="AN54" s="342">
        <v>45914</v>
      </c>
      <c r="AO54" s="343">
        <v>33.6</v>
      </c>
      <c r="AP54" s="344">
        <v>26807</v>
      </c>
      <c r="AQ54" s="345">
        <v>1.8</v>
      </c>
      <c r="AR54" s="346">
        <v>31.8</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528</v>
      </c>
      <c r="AL55" s="325"/>
      <c r="AM55" s="333">
        <v>18121386</v>
      </c>
      <c r="AN55" s="334">
        <v>44821</v>
      </c>
      <c r="AO55" s="335">
        <v>-40.6</v>
      </c>
      <c r="AP55" s="336">
        <v>48105</v>
      </c>
      <c r="AQ55" s="337">
        <v>-7.8</v>
      </c>
      <c r="AR55" s="338">
        <v>-32.799999999999997</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526</v>
      </c>
      <c r="AM56" s="341">
        <v>7781789</v>
      </c>
      <c r="AN56" s="342">
        <v>19247</v>
      </c>
      <c r="AO56" s="343">
        <v>-58.1</v>
      </c>
      <c r="AP56" s="344">
        <v>24072</v>
      </c>
      <c r="AQ56" s="345">
        <v>-10.199999999999999</v>
      </c>
      <c r="AR56" s="346">
        <v>-47.9</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529</v>
      </c>
      <c r="AL57" s="325"/>
      <c r="AM57" s="333">
        <v>20564714</v>
      </c>
      <c r="AN57" s="334">
        <v>51105</v>
      </c>
      <c r="AO57" s="335">
        <v>14</v>
      </c>
      <c r="AP57" s="336">
        <v>47446</v>
      </c>
      <c r="AQ57" s="337">
        <v>-1.4</v>
      </c>
      <c r="AR57" s="338">
        <v>15.4</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526</v>
      </c>
      <c r="AM58" s="341">
        <v>9647666</v>
      </c>
      <c r="AN58" s="342">
        <v>23975</v>
      </c>
      <c r="AO58" s="343">
        <v>24.6</v>
      </c>
      <c r="AP58" s="344">
        <v>24371</v>
      </c>
      <c r="AQ58" s="345">
        <v>1.2</v>
      </c>
      <c r="AR58" s="346">
        <v>23.4</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530</v>
      </c>
      <c r="AL59" s="325"/>
      <c r="AM59" s="333">
        <v>14507310</v>
      </c>
      <c r="AN59" s="334">
        <v>36184</v>
      </c>
      <c r="AO59" s="335">
        <v>-29.2</v>
      </c>
      <c r="AP59" s="336">
        <v>48387</v>
      </c>
      <c r="AQ59" s="337">
        <v>2</v>
      </c>
      <c r="AR59" s="338">
        <v>-31.2</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526</v>
      </c>
      <c r="AM60" s="341">
        <v>9304596</v>
      </c>
      <c r="AN60" s="342">
        <v>23207</v>
      </c>
      <c r="AO60" s="343">
        <v>-3.2</v>
      </c>
      <c r="AP60" s="344">
        <v>25592</v>
      </c>
      <c r="AQ60" s="345">
        <v>5</v>
      </c>
      <c r="AR60" s="346">
        <v>-8.1999999999999993</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531</v>
      </c>
      <c r="AL61" s="347"/>
      <c r="AM61" s="348">
        <v>21241173</v>
      </c>
      <c r="AN61" s="349">
        <v>52410</v>
      </c>
      <c r="AO61" s="350">
        <v>1.2</v>
      </c>
      <c r="AP61" s="351">
        <v>49596</v>
      </c>
      <c r="AQ61" s="352">
        <v>1</v>
      </c>
      <c r="AR61" s="338">
        <v>0.2</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526</v>
      </c>
      <c r="AM62" s="341">
        <v>11897875</v>
      </c>
      <c r="AN62" s="342">
        <v>29343</v>
      </c>
      <c r="AO62" s="343">
        <v>9.3000000000000007</v>
      </c>
      <c r="AP62" s="344">
        <v>25434</v>
      </c>
      <c r="AQ62" s="345">
        <v>1.5</v>
      </c>
      <c r="AR62" s="346">
        <v>7.8</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VqtFOyi06jua+x8Hj9jclxPpix+aSiIIZ3nZVcvN1Vf4/fo/VGET2dSLn8yGUrxAXNdxwvmRFjKOxh6AmOo09g==" saltValue="lAYTawsjqEQElF9GBK9E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483</v>
      </c>
    </row>
    <row r="121" spans="125:125" ht="13.5" hidden="1" customHeight="1">
      <c r="DU121" s="259"/>
    </row>
  </sheetData>
  <sheetProtection algorithmName="SHA-512" hashValue="y7EbdhlzHMikFMwxSMNVIjUGVgAv7E+JZAkSopR5795SUejls3H+4qcugqRFB2xSPvVmrQsQO1S9LrAmRupFXw==" saltValue="2pBpDj9WArVskotnZBes5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483</v>
      </c>
    </row>
  </sheetData>
  <sheetProtection algorithmName="SHA-512" hashValue="98ABoRJEQdwb3Arkj8KT2z2TF7zY4Vks/NC79xnl8OpiJJynhWBKLZSPatujFDXSg/3/P99ZEq4qDvsA/Dhj+Q==" saltValue="2ocp7PTzr4Ig80yw+NrR3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s="1" customFormat="1" ht="16.5" customHeight="1"/>
    <row r="25" s="1" customFormat="1" ht="16.5" customHeight="1"/>
    <row r="26" s="1" customFormat="1" ht="16.5" customHeight="1"/>
    <row r="27" s="1" customFormat="1" ht="16.5" customHeight="1"/>
    <row r="28" s="1" customFormat="1" ht="16.5" customHeight="1"/>
    <row r="29" s="1" customFormat="1" ht="16.5" customHeight="1"/>
    <row r="30" s="1" customFormat="1" ht="16.5" customHeight="1"/>
    <row r="31" s="1" customFormat="1" ht="16.5" customHeight="1"/>
    <row r="32" s="1" customFormat="1"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533</v>
      </c>
      <c r="G46" s="8" t="s">
        <v>534</v>
      </c>
      <c r="H46" s="8" t="s">
        <v>535</v>
      </c>
      <c r="I46" s="8" t="s">
        <v>536</v>
      </c>
      <c r="J46" s="9" t="s">
        <v>537</v>
      </c>
    </row>
    <row r="47" spans="2:10" ht="57.75" customHeight="1">
      <c r="B47" s="10"/>
      <c r="C47" s="1175" t="s">
        <v>3</v>
      </c>
      <c r="D47" s="1175"/>
      <c r="E47" s="1176"/>
      <c r="F47" s="11">
        <v>9.9</v>
      </c>
      <c r="G47" s="12">
        <v>7.83</v>
      </c>
      <c r="H47" s="12">
        <v>9.5399999999999991</v>
      </c>
      <c r="I47" s="12">
        <v>10.92</v>
      </c>
      <c r="J47" s="13">
        <v>11.86</v>
      </c>
    </row>
    <row r="48" spans="2:10" ht="57.75" customHeight="1">
      <c r="B48" s="14"/>
      <c r="C48" s="1177" t="s">
        <v>4</v>
      </c>
      <c r="D48" s="1177"/>
      <c r="E48" s="1178"/>
      <c r="F48" s="15">
        <v>7.85</v>
      </c>
      <c r="G48" s="16">
        <v>8.98</v>
      </c>
      <c r="H48" s="16">
        <v>9.75</v>
      </c>
      <c r="I48" s="16">
        <v>8.9600000000000009</v>
      </c>
      <c r="J48" s="17">
        <v>8.3000000000000007</v>
      </c>
    </row>
    <row r="49" spans="2:10" ht="57.75" customHeight="1" thickBot="1">
      <c r="B49" s="18"/>
      <c r="C49" s="1179" t="s">
        <v>5</v>
      </c>
      <c r="D49" s="1179"/>
      <c r="E49" s="1180"/>
      <c r="F49" s="19" t="s">
        <v>538</v>
      </c>
      <c r="G49" s="20" t="s">
        <v>539</v>
      </c>
      <c r="H49" s="20">
        <v>3.52</v>
      </c>
      <c r="I49" s="20">
        <v>0.08</v>
      </c>
      <c r="J49" s="21">
        <v>0.59</v>
      </c>
    </row>
    <row r="50" spans="2:10"/>
  </sheetData>
  <sheetProtection algorithmName="SHA-512" hashValue="wi3F2H4k8QDZZzNsMsbXyakHAa63KsUdEQyGyMynsHjTlVaY952pNxSeiwg7M5FgQzBe8P9sqRQj8FRYm7TAEw==" saltValue="MNq6ULyflAk0y0Pt1UNo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河村　祥太</cp:lastModifiedBy>
  <cp:lastPrinted>2025-03-11T09:31:52Z</cp:lastPrinted>
  <dcterms:created xsi:type="dcterms:W3CDTF">2025-02-19T02:41:33Z</dcterms:created>
  <dcterms:modified xsi:type="dcterms:W3CDTF">2025-09-22T05:17:58Z</dcterms:modified>
  <cp:category/>
</cp:coreProperties>
</file>