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04】  決算・監査\市町村財政比較分析表（準公含む）\R5\④HPへアップロード\"/>
    </mc:Choice>
  </mc:AlternateContent>
  <xr:revisionPtr revIDLastSave="0" documentId="13_ncr:1_{579EBCBE-2FFF-43F3-9E49-F4058477F68C}"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BE37" i="10"/>
  <c r="BW34" i="10"/>
  <c r="C34" i="10"/>
  <c r="C35" i="10" s="1"/>
  <c r="BW35" i="10" l="1"/>
  <c r="BW36" i="10" s="1"/>
  <c r="BW37" i="10" s="1"/>
  <c r="BW38" i="10" s="1"/>
  <c r="BW39" i="10" s="1"/>
  <c r="BW40" i="10" s="1"/>
  <c r="C36" i="10"/>
  <c r="C37" i="10" s="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AM34" i="10"/>
  <c r="AM35" i="10" s="1"/>
  <c r="AM36" i="10" s="1"/>
  <c r="AM37" i="10" s="1"/>
  <c r="BE34" i="10" l="1"/>
  <c r="BE35" i="10" s="1"/>
  <c r="BE36" i="10" s="1"/>
</calcChain>
</file>

<file path=xl/sharedStrings.xml><?xml version="1.0" encoding="utf-8"?>
<sst xmlns="http://schemas.openxmlformats.org/spreadsheetml/2006/main" count="1171" uniqueCount="635">
  <si>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</si>
  <si>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</si>
  <si>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</si>
  <si>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</si>
  <si>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</si>
  <si>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</si>
  <si>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</si>
  <si>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</si>
  <si>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</si>
  <si>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</si>
  <si>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</si>
  <si>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</si>
  <si>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</si>
  <si>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</si>
  <si>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</si>
  <si>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</si>
  <si>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</si>
  <si>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</si>
  <si>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</si>
  <si>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</si>
  <si>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</si>
  <si>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</si>
  <si>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</si>
  <si>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</si>
  <si>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</si>
  <si>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</si>
  <si>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</si>
  <si>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</si>
  <si>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</si>
  <si>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</si>
  <si>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</si>
  <si>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</si>
  <si>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</si>
  <si>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</si>
  <si>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</si>
  <si>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</si>
  <si>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</si>
  <si>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</si>
  <si>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</si>
  <si>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</si>
  <si>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</si>
  <si>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</si>
  <si>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</si>
  <si>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</si>
  <si>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</si>
  <si>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</si>
  <si>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</si>
  <si>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</si>
  <si>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</si>
  <si>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</si>
  <si>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</si>
  <si>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</si>
  <si>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</si>
  <si>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</si>
  <si>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</si>
  <si>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</si>
  <si>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</si>
  <si>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</si>
  <si>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</si>
  <si>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</si>
  <si>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</si>
  <si>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</si>
  <si>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</si>
  <si>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</si>
  <si>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</si>
  <si>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</si>
  <si>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</si>
  <si>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</si>
  <si>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</si>
  <si>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</si>
  <si>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</si>
  <si>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</si>
  <si>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</si>
  <si>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</si>
  <si>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</si>
  <si>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</si>
  <si>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</si>
  <si>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</si>
  <si>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</si>
  <si>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</si>
  <si>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</si>
  <si>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</si>
  <si>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</si>
  <si>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</si>
  <si>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</si>
  <si>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</si>
  <si>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</si>
  <si>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</si>
  <si>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</si>
  <si>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</si>
  <si>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</si>
  <si>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</si>
  <si>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</si>
  <si>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</si>
  <si>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</si>
  <si>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</si>
  <si>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</si>
  <si>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</si>
  <si>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</si>
  <si>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</si>
  <si>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岐阜市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</si>
  <si>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</si>
  <si>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</si>
  <si>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</si>
  <si>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</si>
  <si>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</si>
  <si>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</si>
  <si>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</si>
  <si>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</si>
  <si>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</si>
  <si>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</si>
  <si>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</si>
  <si>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</si>
  <si>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</si>
  <si>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</si>
  <si>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</si>
  <si>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</si>
  <si>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</si>
  <si>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</si>
  <si>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</si>
  <si>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</si>
  <si>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</si>
  <si>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</si>
  <si>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</si>
  <si>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</si>
  <si>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</si>
  <si>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</si>
  <si>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</si>
  <si>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</si>
  <si>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</si>
  <si>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</si>
  <si>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</si>
  <si>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</si>
  <si>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</si>
  <si>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</si>
  <si>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</si>
  <si>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</si>
  <si>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</si>
  <si>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</si>
  <si>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</si>
  <si>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</si>
  <si>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</si>
  <si>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</si>
  <si>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</si>
  <si>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</si>
  <si>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</si>
  <si>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</si>
  <si>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</si>
  <si>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</si>
  <si>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</si>
  <si>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</si>
  <si>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</si>
  <si>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</si>
  <si>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</si>
  <si>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</si>
  <si>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</si>
  <si>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</si>
  <si>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</si>
  <si>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</si>
  <si>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</si>
  <si>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</si>
  <si>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</si>
  <si>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</si>
  <si>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</si>
  <si>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</si>
  <si>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</si>
  <si>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</si>
  <si>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</si>
  <si>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</si>
  <si>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</si>
  <si>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</si>
  <si>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</si>
  <si>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</si>
  <si>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</si>
  <si>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</si>
  <si>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</si>
  <si>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</si>
  <si>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</si>
  <si>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</si>
  <si>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</si>
  <si>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</si>
  <si>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</si>
  <si>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</si>
  <si>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</si>
  <si>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</si>
  <si>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</si>
  <si>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</si>
  <si>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</si>
  <si>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</si>
  <si>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</si>
  <si>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</si>
  <si>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</si>
  <si>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</si>
  <si>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</si>
  <si>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</si>
  <si>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</si>
  <si>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</si>
  <si>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</si>
  <si>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</si>
  <si>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</si>
  <si>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</si>
  <si>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</si>
  <si>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</si>
  <si>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</si>
  <si>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</si>
  <si>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</si>
  <si>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</si>
  <si>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</si>
  <si>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</si>
  <si>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</si>
  <si>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</si>
  <si>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</si>
  <si>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</si>
  <si>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</si>
  <si>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</si>
  <si>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</si>
  <si>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</si>
  <si>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</si>
  <si>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</si>
  <si>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岐阜県岐阜市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</si>
  <si>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</si>
  <si>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</si>
  <si>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</si>
  <si>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</si>
  <si>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</si>
  <si>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</si>
  <si>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</si>
  <si>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</si>
  <si>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</si>
  <si>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</si>
  <si>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</si>
  <si>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</si>
  <si>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</si>
  <si>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</si>
  <si>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</si>
  <si>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</si>
  <si>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</si>
  <si>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</si>
  <si>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</si>
  <si>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</si>
  <si>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</si>
  <si>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</si>
  <si>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</si>
  <si>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</si>
  <si>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</si>
  <si>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</si>
  <si>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</si>
  <si>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</si>
  <si>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</si>
  <si>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</si>
  <si>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</si>
  <si>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</si>
  <si>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</si>
  <si>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</si>
  <si>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</si>
  <si>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</si>
  <si>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</si>
  <si>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</si>
  <si>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</si>
  <si>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</si>
  <si>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</si>
  <si>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</si>
  <si>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</si>
  <si>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</si>
  <si>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</si>
  <si>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</si>
  <si>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</si>
  <si>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</si>
  <si>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</si>
  <si>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</si>
  <si>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</si>
  <si>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</si>
  <si>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</si>
  <si>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</si>
  <si>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</si>
  <si>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</si>
  <si>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</si>
  <si>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</si>
  <si>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</si>
  <si>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</si>
  <si>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</si>
  <si>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</si>
  <si>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</si>
  <si>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</si>
  <si>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</si>
  <si>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</si>
  <si>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</si>
  <si>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</si>
  <si>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</si>
  <si>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</si>
  <si>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</si>
  <si>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</si>
  <si>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</si>
  <si>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</si>
  <si>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</si>
  <si>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</si>
  <si>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</si>
  <si>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</si>
  <si>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</si>
  <si>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</si>
  <si>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</si>
  <si>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</si>
  <si>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</si>
  <si>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</si>
  <si>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</si>
  <si>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</si>
  <si>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</si>
  <si>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</si>
  <si>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</si>
  <si>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</si>
  <si>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</si>
  <si>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</si>
  <si>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</si>
  <si>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</si>
  <si>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</si>
  <si>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</si>
  <si>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</si>
  <si>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</si>
  <si>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</si>
  <si>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</si>
  <si>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</si>
  <si>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</si>
  <si>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</si>
  <si>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</si>
  <si>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</si>
  <si>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</si>
  <si>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</si>
  <si>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</si>
  <si>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</si>
  <si>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</si>
  <si>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</si>
  <si>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</si>
  <si>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</si>
  <si>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</si>
  <si>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</si>
  <si>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</si>
  <si>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</si>
  <si>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</si>
  <si>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</si>
  <si>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</si>
  <si>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</si>
  <si>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</si>
  <si>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</si>
  <si>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</si>
  <si>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</si>
  <si>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</si>
  <si>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</si>
  <si>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</si>
  <si>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</si>
  <si>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</si>
  <si>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</si>
  <si>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</si>
  <si>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</si>
  <si>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</si>
  <si>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</si>
  <si>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</si>
  <si>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</si>
  <si>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</si>
  <si>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</si>
  <si>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</si>
  <si>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</si>
  <si>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</si>
  <si>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</si>
  <si>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</si>
  <si>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</si>
  <si>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</si>
  <si>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</si>
  <si>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</si>
  <si>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</si>
  <si>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</si>
  <si>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</si>
  <si>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</si>
  <si>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岐阜県岐阜市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</si>
  <si>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</si>
  <si>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</si>
  <si>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</si>
  <si>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</si>
  <si>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</si>
  <si>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</si>
  <si>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</si>
  <si>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</si>
  <si>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</si>
  <si>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</si>
  <si>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</si>
  <si>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</si>
  <si>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</si>
  <si>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</si>
  <si>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</si>
  <si>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</si>
  <si>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</si>
  <si>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</si>
  <si>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</si>
  <si>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</si>
  <si>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育英資金貸付事業特別会計</t>
    <phoneticPr fontId="5"/>
  </si>
  <si>
    <t>母子父子寡婦福祉資金貸付事業特別会計</t>
    <phoneticPr fontId="5"/>
  </si>
  <si>
    <t>土地区画整理事業特別会計</t>
    <phoneticPr fontId="5"/>
  </si>
  <si>
    <t>薬科大学附属薬局事業特別会計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</si>
  <si>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</si>
  <si>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</si>
  <si>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</si>
  <si>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</si>
  <si>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</si>
  <si>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</si>
  <si>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</si>
  <si>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</si>
  <si>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</si>
  <si>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</si>
  <si>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</si>
  <si>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</si>
  <si>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</si>
  <si>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</si>
  <si>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</si>
  <si>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</si>
  <si>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</si>
  <si>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</si>
  <si>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</si>
  <si>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</si>
  <si>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中央卸売市場事業会計</t>
    <phoneticPr fontId="5"/>
  </si>
  <si>
    <t>法適用企業</t>
    <phoneticPr fontId="5"/>
  </si>
  <si>
    <t>水道事業会計</t>
    <phoneticPr fontId="5"/>
  </si>
  <si>
    <t>下水道事業会計</t>
    <phoneticPr fontId="5"/>
  </si>
  <si>
    <t>廃棄物発電事業特別会計</t>
    <phoneticPr fontId="5"/>
  </si>
  <si>
    <t>-</t>
    <phoneticPr fontId="5"/>
  </si>
  <si>
    <t>法非適用企業</t>
    <phoneticPr fontId="5"/>
  </si>
  <si>
    <t>食肉地方卸売市場事業特別会計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</si>
  <si>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</si>
  <si>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</si>
  <si>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</si>
  <si>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</si>
  <si>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</si>
  <si>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</si>
  <si>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</si>
  <si>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</si>
  <si>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</si>
  <si>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</si>
  <si>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</si>
  <si>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</si>
  <si>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</si>
  <si>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</si>
  <si>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</si>
  <si>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</si>
  <si>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</si>
  <si>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</si>
  <si>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</si>
  <si>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</si>
  <si>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</si>
  <si>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</si>
  <si>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</si>
  <si>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</si>
  <si>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</si>
  <si>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</si>
  <si>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</si>
  <si>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</si>
  <si>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</si>
  <si>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</si>
  <si>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</si>
  <si>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</si>
  <si>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</si>
  <si>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</si>
  <si>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</si>
  <si>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</si>
  <si>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</si>
  <si>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</si>
  <si>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</si>
  <si>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</si>
  <si>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</si>
  <si>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</si>
  <si>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</si>
  <si>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</si>
  <si>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</si>
  <si>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</si>
  <si>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</si>
  <si>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</si>
  <si>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</si>
  <si>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</si>
  <si>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</si>
  <si>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</si>
  <si>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</si>
  <si>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</si>
  <si>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</si>
  <si>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</si>
  <si>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</si>
  <si>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</si>
  <si>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</si>
  <si>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</si>
  <si>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</si>
  <si>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</si>
  <si>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</si>
  <si>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</si>
  <si>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</si>
  <si>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</si>
  <si>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</si>
  <si>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</si>
  <si>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</si>
  <si>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食肉地方卸売市場事業特別会計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</si>
  <si>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</si>
  <si>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</si>
  <si>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</si>
  <si>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</si>
  <si>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</si>
  <si>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</si>
  <si>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</si>
  <si>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</si>
  <si>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</si>
  <si>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</si>
  <si>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</si>
  <si>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</si>
  <si>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</si>
  <si>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</si>
  <si>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</si>
  <si>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</si>
  <si>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</si>
  <si>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</si>
  <si>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</si>
  <si>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</si>
  <si>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</si>
  <si>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</si>
  <si>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</si>
  <si>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</si>
  <si>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</si>
  <si>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</si>
  <si>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</si>
  <si>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</si>
  <si>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</si>
  <si>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</si>
  <si>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</si>
  <si>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</si>
  <si>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</si>
  <si>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</si>
  <si>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</si>
  <si>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</si>
  <si>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</si>
  <si>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</si>
  <si>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</si>
  <si>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</si>
  <si>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</si>
  <si>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</si>
  <si>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</si>
  <si>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</si>
  <si>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</si>
  <si>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</si>
  <si>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</si>
  <si>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</si>
  <si>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</si>
  <si>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</si>
  <si>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</si>
  <si>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</si>
  <si>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</si>
  <si>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</si>
  <si>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</si>
  <si>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</si>
  <si>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</si>
  <si>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</si>
  <si>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</si>
  <si>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</si>
  <si>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</si>
  <si>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</si>
  <si>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</si>
  <si>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</si>
  <si>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</si>
  <si>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</si>
  <si>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</si>
  <si>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</si>
  <si>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</si>
  <si>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</si>
  <si>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</si>
  <si>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</si>
  <si>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</si>
  <si>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</si>
  <si>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</si>
  <si>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</si>
  <si>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</si>
  <si>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</si>
  <si>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</si>
  <si>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</si>
  <si>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</si>
  <si>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</si>
  <si>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</si>
  <si>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</si>
  <si>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0.20</t>
  </si>
  <si>
    <t>▲ 2.75</t>
  </si>
  <si>
    <t>▲ 0.58</t>
  </si>
  <si>
    <t>一般会計</t>
  </si>
  <si>
    <t>病院事業会計</t>
  </si>
  <si>
    <t>水道事業会計</t>
  </si>
  <si>
    <t>国民健康保険事業特別会計</t>
  </si>
  <si>
    <t>下水道事業会計</t>
  </si>
  <si>
    <t>介護保険事業特別会計</t>
  </si>
  <si>
    <t>競輪事業特別会計</t>
  </si>
  <si>
    <t>中央卸売市場事業会計</t>
  </si>
  <si>
    <t>その他会計（赤字）</t>
  </si>
  <si>
    <t>その他会計（黒字）</t>
  </si>
  <si>
    <t>（百万円）</t>
    <phoneticPr fontId="5"/>
  </si>
  <si>
    <t>H30</t>
    <phoneticPr fontId="5"/>
  </si>
  <si>
    <t>R01</t>
    <phoneticPr fontId="5"/>
  </si>
  <si>
    <t>R02</t>
    <phoneticPr fontId="5"/>
  </si>
  <si>
    <t>R03</t>
    <phoneticPr fontId="5"/>
  </si>
  <si>
    <t>R04</t>
    <phoneticPr fontId="5"/>
  </si>
  <si>
    <t>鉄道高架事業基金</t>
    <rPh sb="0" eb="2">
      <t>テツドウ</t>
    </rPh>
    <rPh sb="2" eb="4">
      <t>コウカ</t>
    </rPh>
    <rPh sb="4" eb="6">
      <t>ジギョウ</t>
    </rPh>
    <rPh sb="6" eb="8">
      <t>キキン</t>
    </rPh>
    <phoneticPr fontId="5"/>
  </si>
  <si>
    <t>教育施設整備基金</t>
    <rPh sb="0" eb="2">
      <t>キョウイク</t>
    </rPh>
    <rPh sb="2" eb="4">
      <t>シセツ</t>
    </rPh>
    <rPh sb="4" eb="6">
      <t>セイビ</t>
    </rPh>
    <rPh sb="6" eb="8">
      <t>キキン</t>
    </rPh>
    <phoneticPr fontId="5"/>
  </si>
  <si>
    <t>庁舎整備基金</t>
    <rPh sb="0" eb="2">
      <t>チョウシャ</t>
    </rPh>
    <rPh sb="2" eb="4">
      <t>セイビ</t>
    </rPh>
    <rPh sb="4" eb="6">
      <t>キキン</t>
    </rPh>
    <phoneticPr fontId="5"/>
  </si>
  <si>
    <t>岐阜市にぎわいまち公社</t>
    <rPh sb="0" eb="2">
      <t>ギフ</t>
    </rPh>
    <rPh sb="2" eb="3">
      <t>シ</t>
    </rPh>
    <rPh sb="9" eb="11">
      <t>コウシャ</t>
    </rPh>
    <phoneticPr fontId="32"/>
  </si>
  <si>
    <t>岐阜市学校給食会</t>
    <rPh sb="0" eb="2">
      <t>ギフ</t>
    </rPh>
    <rPh sb="2" eb="3">
      <t>シ</t>
    </rPh>
    <rPh sb="3" eb="5">
      <t>ガッコウ</t>
    </rPh>
    <rPh sb="5" eb="7">
      <t>キュウショク</t>
    </rPh>
    <rPh sb="7" eb="8">
      <t>カイ</t>
    </rPh>
    <phoneticPr fontId="32"/>
  </si>
  <si>
    <t>岐阜市みどりのまち推進財団</t>
    <rPh sb="0" eb="2">
      <t>ギフ</t>
    </rPh>
    <rPh sb="2" eb="3">
      <t>シ</t>
    </rPh>
    <rPh sb="9" eb="11">
      <t>スイシン</t>
    </rPh>
    <rPh sb="11" eb="13">
      <t>ザイダン</t>
    </rPh>
    <phoneticPr fontId="32"/>
  </si>
  <si>
    <t>岐阜市教育文化振興事業団</t>
    <rPh sb="0" eb="2">
      <t>ギフ</t>
    </rPh>
    <rPh sb="2" eb="3">
      <t>シ</t>
    </rPh>
    <rPh sb="3" eb="5">
      <t>キョウイク</t>
    </rPh>
    <rPh sb="5" eb="7">
      <t>ブンカ</t>
    </rPh>
    <rPh sb="7" eb="9">
      <t>シンコウ</t>
    </rPh>
    <rPh sb="9" eb="12">
      <t>ジギョウダン</t>
    </rPh>
    <phoneticPr fontId="32"/>
  </si>
  <si>
    <t>岐阜観光コンベンション協会</t>
    <rPh sb="0" eb="2">
      <t>ギフ</t>
    </rPh>
    <rPh sb="2" eb="4">
      <t>カンコウ</t>
    </rPh>
    <rPh sb="11" eb="13">
      <t>キョウカイ</t>
    </rPh>
    <phoneticPr fontId="32"/>
  </si>
  <si>
    <t>岐阜市国際交流協会</t>
    <rPh sb="0" eb="2">
      <t>ギフ</t>
    </rPh>
    <rPh sb="2" eb="3">
      <t>シ</t>
    </rPh>
    <rPh sb="3" eb="5">
      <t>コクサイ</t>
    </rPh>
    <rPh sb="5" eb="7">
      <t>コウリュウ</t>
    </rPh>
    <rPh sb="7" eb="9">
      <t>キョウカイ</t>
    </rPh>
    <phoneticPr fontId="32"/>
  </si>
  <si>
    <t>岐阜市土地開発公社</t>
    <rPh sb="0" eb="2">
      <t>ギフ</t>
    </rPh>
    <rPh sb="2" eb="3">
      <t>シ</t>
    </rPh>
    <rPh sb="3" eb="5">
      <t>トチ</t>
    </rPh>
    <rPh sb="5" eb="7">
      <t>カイハツ</t>
    </rPh>
    <rPh sb="7" eb="9">
      <t>コウシャ</t>
    </rPh>
    <phoneticPr fontId="32"/>
  </si>
  <si>
    <t>岐阜市公共ホール管理財団</t>
    <rPh sb="0" eb="2">
      <t>ギフ</t>
    </rPh>
    <rPh sb="2" eb="3">
      <t>シ</t>
    </rPh>
    <rPh sb="3" eb="5">
      <t>コウキョウ</t>
    </rPh>
    <rPh sb="8" eb="10">
      <t>カンリ</t>
    </rPh>
    <rPh sb="10" eb="12">
      <t>ザイダン</t>
    </rPh>
    <phoneticPr fontId="32"/>
  </si>
  <si>
    <t>岐阜乗合自動車</t>
    <rPh sb="0" eb="2">
      <t>ギフ</t>
    </rPh>
    <rPh sb="2" eb="4">
      <t>ノリアイ</t>
    </rPh>
    <rPh sb="4" eb="7">
      <t>ジドウシャ</t>
    </rPh>
    <phoneticPr fontId="32"/>
  </si>
  <si>
    <t>〇</t>
    <phoneticPr fontId="2"/>
  </si>
  <si>
    <t>基金から2,064百万円繰入</t>
    <rPh sb="0" eb="2">
      <t>キキン</t>
    </rPh>
    <rPh sb="9" eb="10">
      <t>ヒャク</t>
    </rPh>
    <rPh sb="10" eb="12">
      <t>マンエン</t>
    </rPh>
    <rPh sb="12" eb="14">
      <t>クリイレ</t>
    </rPh>
    <phoneticPr fontId="2"/>
  </si>
  <si>
    <t>基金から2百万円繰入</t>
    <rPh sb="0" eb="2">
      <t>キキン</t>
    </rPh>
    <rPh sb="5" eb="6">
      <t>ヒャク</t>
    </rPh>
    <rPh sb="6" eb="8">
      <t>マンエン</t>
    </rPh>
    <rPh sb="8" eb="10">
      <t>クリイレ</t>
    </rPh>
    <phoneticPr fontId="2"/>
  </si>
  <si>
    <t>基金から230百万円繰入</t>
    <rPh sb="0" eb="2">
      <t>キキン</t>
    </rPh>
    <rPh sb="7" eb="10">
      <t>ヒャクマンエン</t>
    </rPh>
    <rPh sb="10" eb="12">
      <t>クリイレ</t>
    </rPh>
    <phoneticPr fontId="2"/>
  </si>
  <si>
    <t>基金から619百万円繰入</t>
    <rPh sb="0" eb="2">
      <t>キキン</t>
    </rPh>
    <rPh sb="7" eb="10">
      <t>ヒャクマンエン</t>
    </rPh>
    <rPh sb="10" eb="12">
      <t>クリイレ</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</si>
  <si>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</si>
  <si>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</si>
  <si>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岐阜県市町村会館組合</t>
    <rPh sb="0" eb="3">
      <t>ギフケン</t>
    </rPh>
    <rPh sb="3" eb="6">
      <t>シチョウソン</t>
    </rPh>
    <rPh sb="6" eb="8">
      <t>カイカン</t>
    </rPh>
    <rPh sb="8" eb="10">
      <t>クミアイ</t>
    </rPh>
    <phoneticPr fontId="2"/>
  </si>
  <si>
    <t>岐阜羽島衛生施設組合（一般会計）</t>
    <rPh sb="0" eb="2">
      <t>ギフ</t>
    </rPh>
    <rPh sb="2" eb="4">
      <t>ハシマ</t>
    </rPh>
    <rPh sb="4" eb="6">
      <t>エイセイ</t>
    </rPh>
    <rPh sb="6" eb="8">
      <t>シセツ</t>
    </rPh>
    <rPh sb="8" eb="10">
      <t>クミアイ</t>
    </rPh>
    <rPh sb="11" eb="13">
      <t>イッパン</t>
    </rPh>
    <rPh sb="13" eb="15">
      <t>カイケイ</t>
    </rPh>
    <phoneticPr fontId="2"/>
  </si>
  <si>
    <t>岐阜羽島衛生施設組合（公共用地取得事業特別会計）</t>
  </si>
  <si>
    <t>木曽川右岸地帯水防事務組合</t>
  </si>
  <si>
    <t>岐阜地域児童発達支援センター組合</t>
    <rPh sb="0" eb="2">
      <t>ギフ</t>
    </rPh>
    <rPh sb="2" eb="4">
      <t>チイキ</t>
    </rPh>
    <rPh sb="4" eb="6">
      <t>ジドウ</t>
    </rPh>
    <rPh sb="6" eb="8">
      <t>ハッタツ</t>
    </rPh>
    <rPh sb="8" eb="10">
      <t>シエン</t>
    </rPh>
    <rPh sb="14" eb="16">
      <t>クミアイ</t>
    </rPh>
    <phoneticPr fontId="2"/>
  </si>
  <si>
    <t>薬科大学整備基金</t>
    <rPh sb="0" eb="2">
      <t>ヤッカ</t>
    </rPh>
    <rPh sb="2" eb="4">
      <t>ダイガク</t>
    </rPh>
    <rPh sb="4" eb="6">
      <t>セイビ</t>
    </rPh>
    <rPh sb="6" eb="8">
      <t>キキン</t>
    </rPh>
    <phoneticPr fontId="5"/>
  </si>
  <si>
    <t>公共施設等マネジメント基金</t>
    <rPh sb="0" eb="4">
      <t>コウキョウシセツ</t>
    </rPh>
    <rPh sb="4" eb="5">
      <t>ナド</t>
    </rPh>
    <rPh sb="11" eb="13">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</si>
  <si>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</si>
  <si>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</si>
  <si>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将来負担比率については、将来の大規模財政需要に備え、基金の積立を計画的に行ってきており、引き続きマイナスとなっている。
有形固定資産減価償却率については、類似団体内平均値よりも低い水準にあるが、今後も公共施設等総合管理計画に基づき、計画的な維持管理を行うことにより、将来世代に過度な負担を残さないよう、公共施設等の整備に努めていく。</t>
    <rPh sb="44" eb="45">
      <t>ヒ</t>
    </rPh>
    <rPh sb="46" eb="47">
      <t>ツヅ</t>
    </rPh>
    <rPh sb="81" eb="82">
      <t>ナイ</t>
    </rPh>
    <rPh sb="84" eb="85">
      <t>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</si>
  <si>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</si>
  <si>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</si>
  <si>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</si>
  <si>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</si>
  <si>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</si>
  <si>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</si>
  <si>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過去の市債発行抑制や、将来の大規模財政需要に備えた基金の積立を計画的に行った結果、将来負担比率及び実質公債費比率ともに、類似団体内平均値を大きく下回っている。
今後も将来世代に過度な負担を残さないよう、健全な財政運営に努めていく。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</si>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</sst>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5B4AD57B-2374-412B-8143-02A6939CB2B5}"/>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D84BC153-1AE2-4F12-B33A-3C1719ABFE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730D-49E1-80CC-1443F6CFE1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44293</c:v>
                </c:pt>
                <c:pt idx="1">
                  <c:v>54420</c:v>
                </c:pt>
                <c:pt idx="2">
                  <c:v>75519</c:v>
                </c:pt>
                <c:pt idx="3">
                  <c:v>44821</c:v>
                </c:pt>
                <c:pt idx="4">
                  <c:v>51105</c:v>
                </c:pt>
              </c:numCache>
            </c:numRef>
          </c:val>
          <c:smooth val="0"/>
          <c:extLst>
            <c:ext xmlns:c16="http://schemas.microsoft.com/office/drawing/2014/chart" uri="{C3380CC4-5D6E-409C-BE32-E72D297353CC}">
              <c16:uniqueId val="{00000001-730D-49E1-80CC-1443F6CFE1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8.11</c:v>
                </c:pt>
                <c:pt idx="1">
                  <c:v>7.85</c:v>
                </c:pt>
                <c:pt idx="2">
                  <c:v>8.98</c:v>
                </c:pt>
                <c:pt idx="3">
                  <c:v>9.75</c:v>
                </c:pt>
                <c:pt idx="4">
                  <c:v>8.9600000000000009</c:v>
                </c:pt>
              </c:numCache>
            </c:numRef>
          </c:val>
          <c:extLst>
            <c:ext xmlns:c16="http://schemas.microsoft.com/office/drawing/2014/chart" uri="{C3380CC4-5D6E-409C-BE32-E72D297353CC}">
              <c16:uniqueId val="{00000000-80AC-4420-8715-8ED2AC305D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12.44</c:v>
                </c:pt>
                <c:pt idx="1">
                  <c:v>9.9</c:v>
                </c:pt>
                <c:pt idx="2">
                  <c:v>7.83</c:v>
                </c:pt>
                <c:pt idx="3">
                  <c:v>9.5399999999999991</c:v>
                </c:pt>
                <c:pt idx="4">
                  <c:v>10.92</c:v>
                </c:pt>
              </c:numCache>
            </c:numRef>
          </c:val>
          <c:extLst>
            <c:ext xmlns:c16="http://schemas.microsoft.com/office/drawing/2014/chart" uri="{C3380CC4-5D6E-409C-BE32-E72D297353CC}">
              <c16:uniqueId val="{00000001-80AC-4420-8715-8ED2AC305D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c:v>
                </c:pt>
                <c:pt idx="1">
                  <c:v>-2.75</c:v>
                </c:pt>
                <c:pt idx="2">
                  <c:v>-0.57999999999999996</c:v>
                </c:pt>
                <c:pt idx="3">
                  <c:v>3.52</c:v>
                </c:pt>
                <c:pt idx="4">
                  <c:v>0.08</c:v>
                </c:pt>
              </c:numCache>
            </c:numRef>
          </c:val>
          <c:smooth val="0"/>
          <c:extLst>
            <c:ext xmlns:c16="http://schemas.microsoft.com/office/drawing/2014/chart" uri="{C3380CC4-5D6E-409C-BE32-E72D297353CC}">
              <c16:uniqueId val="{00000002-80AC-4420-8715-8ED2AC305D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0.63</c:v>
                </c:pt>
                <c:pt idx="2">
                  <c:v>#N/A</c:v>
                </c:pt>
                <c:pt idx="3">
                  <c:v>0.7</c:v>
                </c:pt>
                <c:pt idx="4">
                  <c:v>#N/A</c:v>
                </c:pt>
                <c:pt idx="5">
                  <c:v>0.7</c:v>
                </c:pt>
                <c:pt idx="6">
                  <c:v>#N/A</c:v>
                </c:pt>
                <c:pt idx="7">
                  <c:v>0.66</c:v>
                </c:pt>
                <c:pt idx="8">
                  <c:v>#N/A</c:v>
                </c:pt>
                <c:pt idx="9">
                  <c:v>0.57999999999999996</c:v>
                </c:pt>
              </c:numCache>
            </c:numRef>
          </c:val>
          <c:extLst>
            <c:ext xmlns:c16="http://schemas.microsoft.com/office/drawing/2014/chart" uri="{C3380CC4-5D6E-409C-BE32-E72D297353CC}">
              <c16:uniqueId val="{00000000-B09E-45E0-B09E-3D2FF4439B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9E-45E0-B09E-3D2FF4439B2A}"/>
            </c:ext>
          </c:extLst>
        </c:ser>
        <c:ser>
          <c:idx val="2"/>
          <c:order val="2"/>
          <c:tx>
            <c:strRef>
              <c:f>データシート!$A$29</c:f>
              <c:strCache>
                <c:ptCount val="1"/>
                <c:pt idx="0">
                  <c:v>中央卸売市場事業会計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0.96</c:v>
                </c:pt>
                <c:pt idx="2">
                  <c:v>#N/A</c:v>
                </c:pt>
                <c:pt idx="3">
                  <c:v>1.03</c:v>
                </c:pt>
                <c:pt idx="4">
                  <c:v>#N/A</c:v>
                </c:pt>
                <c:pt idx="5">
                  <c:v>1.1499999999999999</c:v>
                </c:pt>
                <c:pt idx="6">
                  <c:v>#N/A</c:v>
                </c:pt>
                <c:pt idx="7">
                  <c:v>1.1100000000000001</c:v>
                </c:pt>
                <c:pt idx="8">
                  <c:v>#N/A</c:v>
                </c:pt>
                <c:pt idx="9">
                  <c:v>1.26</c:v>
                </c:pt>
              </c:numCache>
            </c:numRef>
          </c:val>
          <c:extLst>
            <c:ext xmlns:c16="http://schemas.microsoft.com/office/drawing/2014/chart" uri="{C3380CC4-5D6E-409C-BE32-E72D297353CC}">
              <c16:uniqueId val="{00000002-B09E-45E0-B09E-3D2FF4439B2A}"/>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1.4</c:v>
                </c:pt>
                <c:pt idx="2">
                  <c:v>#N/A</c:v>
                </c:pt>
                <c:pt idx="3">
                  <c:v>1.39</c:v>
                </c:pt>
                <c:pt idx="4">
                  <c:v>#N/A</c:v>
                </c:pt>
                <c:pt idx="5">
                  <c:v>1.64</c:v>
                </c:pt>
                <c:pt idx="6">
                  <c:v>#N/A</c:v>
                </c:pt>
                <c:pt idx="7">
                  <c:v>1.6</c:v>
                </c:pt>
                <c:pt idx="8">
                  <c:v>#N/A</c:v>
                </c:pt>
                <c:pt idx="9">
                  <c:v>1.43</c:v>
                </c:pt>
              </c:numCache>
            </c:numRef>
          </c:val>
          <c:extLst>
            <c:ext xmlns:c16="http://schemas.microsoft.com/office/drawing/2014/chart" uri="{C3380CC4-5D6E-409C-BE32-E72D297353CC}">
              <c16:uniqueId val="{00000003-B09E-45E0-B09E-3D2FF4439B2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1.41</c:v>
                </c:pt>
                <c:pt idx="2">
                  <c:v>#N/A</c:v>
                </c:pt>
                <c:pt idx="3">
                  <c:v>1.56</c:v>
                </c:pt>
                <c:pt idx="4">
                  <c:v>#N/A</c:v>
                </c:pt>
                <c:pt idx="5">
                  <c:v>1.6</c:v>
                </c:pt>
                <c:pt idx="6">
                  <c:v>#N/A</c:v>
                </c:pt>
                <c:pt idx="7">
                  <c:v>1.06</c:v>
                </c:pt>
                <c:pt idx="8">
                  <c:v>#N/A</c:v>
                </c:pt>
                <c:pt idx="9">
                  <c:v>1.74</c:v>
                </c:pt>
              </c:numCache>
            </c:numRef>
          </c:val>
          <c:extLst>
            <c:ext xmlns:c16="http://schemas.microsoft.com/office/drawing/2014/chart" uri="{C3380CC4-5D6E-409C-BE32-E72D297353CC}">
              <c16:uniqueId val="{00000004-B09E-45E0-B09E-3D2FF4439B2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3.13</c:v>
                </c:pt>
                <c:pt idx="2">
                  <c:v>#N/A</c:v>
                </c:pt>
                <c:pt idx="3">
                  <c:v>2.86</c:v>
                </c:pt>
                <c:pt idx="4">
                  <c:v>#N/A</c:v>
                </c:pt>
                <c:pt idx="5">
                  <c:v>2.96</c:v>
                </c:pt>
                <c:pt idx="6">
                  <c:v>#N/A</c:v>
                </c:pt>
                <c:pt idx="7">
                  <c:v>2.48</c:v>
                </c:pt>
                <c:pt idx="8">
                  <c:v>#N/A</c:v>
                </c:pt>
                <c:pt idx="9">
                  <c:v>2.04</c:v>
                </c:pt>
              </c:numCache>
            </c:numRef>
          </c:val>
          <c:extLst>
            <c:ext xmlns:c16="http://schemas.microsoft.com/office/drawing/2014/chart" uri="{C3380CC4-5D6E-409C-BE32-E72D297353CC}">
              <c16:uniqueId val="{00000005-B09E-45E0-B09E-3D2FF4439B2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1.66</c:v>
                </c:pt>
                <c:pt idx="2">
                  <c:v>#N/A</c:v>
                </c:pt>
                <c:pt idx="3">
                  <c:v>1.32</c:v>
                </c:pt>
                <c:pt idx="4">
                  <c:v>#N/A</c:v>
                </c:pt>
                <c:pt idx="5">
                  <c:v>2.19</c:v>
                </c:pt>
                <c:pt idx="6">
                  <c:v>#N/A</c:v>
                </c:pt>
                <c:pt idx="7">
                  <c:v>2.87</c:v>
                </c:pt>
                <c:pt idx="8">
                  <c:v>#N/A</c:v>
                </c:pt>
                <c:pt idx="9">
                  <c:v>2.79</c:v>
                </c:pt>
              </c:numCache>
            </c:numRef>
          </c:val>
          <c:extLst>
            <c:ext xmlns:c16="http://schemas.microsoft.com/office/drawing/2014/chart" uri="{C3380CC4-5D6E-409C-BE32-E72D297353CC}">
              <c16:uniqueId val="{00000006-B09E-45E0-B09E-3D2FF4439B2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3.72</c:v>
                </c:pt>
                <c:pt idx="2">
                  <c:v>#N/A</c:v>
                </c:pt>
                <c:pt idx="3">
                  <c:v>3.55</c:v>
                </c:pt>
                <c:pt idx="4">
                  <c:v>#N/A</c:v>
                </c:pt>
                <c:pt idx="5">
                  <c:v>3.77</c:v>
                </c:pt>
                <c:pt idx="6">
                  <c:v>#N/A</c:v>
                </c:pt>
                <c:pt idx="7">
                  <c:v>3.27</c:v>
                </c:pt>
                <c:pt idx="8">
                  <c:v>#N/A</c:v>
                </c:pt>
                <c:pt idx="9">
                  <c:v>3.44</c:v>
                </c:pt>
              </c:numCache>
            </c:numRef>
          </c:val>
          <c:extLst>
            <c:ext xmlns:c16="http://schemas.microsoft.com/office/drawing/2014/chart" uri="{C3380CC4-5D6E-409C-BE32-E72D297353CC}">
              <c16:uniqueId val="{00000007-B09E-45E0-B09E-3D2FF4439B2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6.56</c:v>
                </c:pt>
                <c:pt idx="2">
                  <c:v>#N/A</c:v>
                </c:pt>
                <c:pt idx="3">
                  <c:v>6.55</c:v>
                </c:pt>
                <c:pt idx="4">
                  <c:v>#N/A</c:v>
                </c:pt>
                <c:pt idx="5">
                  <c:v>7.12</c:v>
                </c:pt>
                <c:pt idx="6">
                  <c:v>#N/A</c:v>
                </c:pt>
                <c:pt idx="7">
                  <c:v>6.67</c:v>
                </c:pt>
                <c:pt idx="8">
                  <c:v>#N/A</c:v>
                </c:pt>
                <c:pt idx="9">
                  <c:v>7.73</c:v>
                </c:pt>
              </c:numCache>
            </c:numRef>
          </c:val>
          <c:extLst>
            <c:ext xmlns:c16="http://schemas.microsoft.com/office/drawing/2014/chart" uri="{C3380CC4-5D6E-409C-BE32-E72D297353CC}">
              <c16:uniqueId val="{00000008-B09E-45E0-B09E-3D2FF4439B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7.74</c:v>
                </c:pt>
                <c:pt idx="2">
                  <c:v>#N/A</c:v>
                </c:pt>
                <c:pt idx="3">
                  <c:v>7.4</c:v>
                </c:pt>
                <c:pt idx="4">
                  <c:v>#N/A</c:v>
                </c:pt>
                <c:pt idx="5">
                  <c:v>8.52</c:v>
                </c:pt>
                <c:pt idx="6">
                  <c:v>#N/A</c:v>
                </c:pt>
                <c:pt idx="7">
                  <c:v>9.36</c:v>
                </c:pt>
                <c:pt idx="8">
                  <c:v>#N/A</c:v>
                </c:pt>
                <c:pt idx="9">
                  <c:v>8.67</c:v>
                </c:pt>
              </c:numCache>
            </c:numRef>
          </c:val>
          <c:extLst>
            <c:ext xmlns:c16="http://schemas.microsoft.com/office/drawing/2014/chart" uri="{C3380CC4-5D6E-409C-BE32-E72D297353CC}">
              <c16:uniqueId val="{00000009-B09E-45E0-B09E-3D2FF4439B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12411</c:v>
                </c:pt>
                <c:pt idx="5">
                  <c:v>12273</c:v>
                </c:pt>
                <c:pt idx="8">
                  <c:v>12480</c:v>
                </c:pt>
                <c:pt idx="11">
                  <c:v>12477</c:v>
                </c:pt>
                <c:pt idx="14">
                  <c:v>12618</c:v>
                </c:pt>
              </c:numCache>
            </c:numRef>
          </c:val>
          <c:extLst>
            <c:ext xmlns:c16="http://schemas.microsoft.com/office/drawing/2014/chart" uri="{C3380CC4-5D6E-409C-BE32-E72D297353CC}">
              <c16:uniqueId val="{00000000-8B78-4BC3-943B-AF58583298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8B78-4BC3-943B-AF58583298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4</c:v>
                </c:pt>
                <c:pt idx="6">
                  <c:v>9</c:v>
                </c:pt>
                <c:pt idx="9">
                  <c:v>10</c:v>
                </c:pt>
                <c:pt idx="12">
                  <c:v>12</c:v>
                </c:pt>
              </c:numCache>
            </c:numRef>
          </c:val>
          <c:extLst>
            <c:ext xmlns:c16="http://schemas.microsoft.com/office/drawing/2014/chart" uri="{C3380CC4-5D6E-409C-BE32-E72D297353CC}">
              <c16:uniqueId val="{00000002-8B78-4BC3-943B-AF58583298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c:v>
                </c:pt>
                <c:pt idx="3">
                  <c:v>16</c:v>
                </c:pt>
                <c:pt idx="6">
                  <c:v>30</c:v>
                </c:pt>
                <c:pt idx="9">
                  <c:v>38</c:v>
                </c:pt>
                <c:pt idx="12">
                  <c:v>50</c:v>
                </c:pt>
              </c:numCache>
            </c:numRef>
          </c:val>
          <c:extLst>
            <c:ext xmlns:c16="http://schemas.microsoft.com/office/drawing/2014/chart" uri="{C3380CC4-5D6E-409C-BE32-E72D297353CC}">
              <c16:uniqueId val="{00000003-8B78-4BC3-943B-AF58583298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2812</c:v>
                </c:pt>
                <c:pt idx="3">
                  <c:v>2567</c:v>
                </c:pt>
                <c:pt idx="6">
                  <c:v>2664</c:v>
                </c:pt>
                <c:pt idx="9">
                  <c:v>2411</c:v>
                </c:pt>
                <c:pt idx="12">
                  <c:v>1909</c:v>
                </c:pt>
              </c:numCache>
            </c:numRef>
          </c:val>
          <c:extLst>
            <c:ext xmlns:c16="http://schemas.microsoft.com/office/drawing/2014/chart" uri="{C3380CC4-5D6E-409C-BE32-E72D297353CC}">
              <c16:uniqueId val="{00000004-8B78-4BC3-943B-AF58583298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78-4BC3-943B-AF58583298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78-4BC3-943B-AF58583298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12955</c:v>
                </c:pt>
                <c:pt idx="3">
                  <c:v>12822</c:v>
                </c:pt>
                <c:pt idx="6">
                  <c:v>12530</c:v>
                </c:pt>
                <c:pt idx="9">
                  <c:v>12372</c:v>
                </c:pt>
                <c:pt idx="12">
                  <c:v>12383</c:v>
                </c:pt>
              </c:numCache>
            </c:numRef>
          </c:val>
          <c:extLst>
            <c:ext xmlns:c16="http://schemas.microsoft.com/office/drawing/2014/chart" uri="{C3380CC4-5D6E-409C-BE32-E72D297353CC}">
              <c16:uniqueId val="{00000007-8B78-4BC3-943B-AF58583298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3375</c:v>
                </c:pt>
                <c:pt idx="2">
                  <c:v>#N/A</c:v>
                </c:pt>
                <c:pt idx="3">
                  <c:v>#N/A</c:v>
                </c:pt>
                <c:pt idx="4">
                  <c:v>3137</c:v>
                </c:pt>
                <c:pt idx="5">
                  <c:v>#N/A</c:v>
                </c:pt>
                <c:pt idx="6">
                  <c:v>#N/A</c:v>
                </c:pt>
                <c:pt idx="7">
                  <c:v>2754</c:v>
                </c:pt>
                <c:pt idx="8">
                  <c:v>#N/A</c:v>
                </c:pt>
                <c:pt idx="9">
                  <c:v>#N/A</c:v>
                </c:pt>
                <c:pt idx="10">
                  <c:v>2354</c:v>
                </c:pt>
                <c:pt idx="11">
                  <c:v>#N/A</c:v>
                </c:pt>
                <c:pt idx="12">
                  <c:v>#N/A</c:v>
                </c:pt>
                <c:pt idx="13">
                  <c:v>1736</c:v>
                </c:pt>
                <c:pt idx="14">
                  <c:v>#N/A</c:v>
                </c:pt>
              </c:numCache>
            </c:numRef>
          </c:val>
          <c:smooth val="0"/>
          <c:extLst>
            <c:ext xmlns:c16="http://schemas.microsoft.com/office/drawing/2014/chart" uri="{C3380CC4-5D6E-409C-BE32-E72D297353CC}">
              <c16:uniqueId val="{00000008-8B78-4BC3-943B-AF58583298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131072</c:v>
                </c:pt>
                <c:pt idx="5">
                  <c:v>133695</c:v>
                </c:pt>
                <c:pt idx="8">
                  <c:v>137035</c:v>
                </c:pt>
                <c:pt idx="11">
                  <c:v>138673</c:v>
                </c:pt>
                <c:pt idx="14">
                  <c:v>136684</c:v>
                </c:pt>
              </c:numCache>
            </c:numRef>
          </c:val>
          <c:extLst>
            <c:ext xmlns:c16="http://schemas.microsoft.com/office/drawing/2014/chart" uri="{C3380CC4-5D6E-409C-BE32-E72D297353CC}">
              <c16:uniqueId val="{00000000-F9DF-4210-BB56-40CCB5E441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33061</c:v>
                </c:pt>
                <c:pt idx="5">
                  <c:v>32994</c:v>
                </c:pt>
                <c:pt idx="8">
                  <c:v>32935</c:v>
                </c:pt>
                <c:pt idx="11">
                  <c:v>34170</c:v>
                </c:pt>
                <c:pt idx="14">
                  <c:v>35440</c:v>
                </c:pt>
              </c:numCache>
            </c:numRef>
          </c:val>
          <c:extLst>
            <c:ext xmlns:c16="http://schemas.microsoft.com/office/drawing/2014/chart" uri="{C3380CC4-5D6E-409C-BE32-E72D297353CC}">
              <c16:uniqueId val="{00000001-F9DF-4210-BB56-40CCB5E441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38124</c:v>
                </c:pt>
                <c:pt idx="5">
                  <c:v>33318</c:v>
                </c:pt>
                <c:pt idx="8">
                  <c:v>23081</c:v>
                </c:pt>
                <c:pt idx="11">
                  <c:v>28384</c:v>
                </c:pt>
                <c:pt idx="14">
                  <c:v>29724</c:v>
                </c:pt>
              </c:numCache>
            </c:numRef>
          </c:val>
          <c:extLst>
            <c:ext xmlns:c16="http://schemas.microsoft.com/office/drawing/2014/chart" uri="{C3380CC4-5D6E-409C-BE32-E72D297353CC}">
              <c16:uniqueId val="{00000002-F9DF-4210-BB56-40CCB5E441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DF-4210-BB56-40CCB5E441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DF-4210-BB56-40CCB5E441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DF-4210-BB56-40CCB5E441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15620</c:v>
                </c:pt>
                <c:pt idx="3">
                  <c:v>16285</c:v>
                </c:pt>
                <c:pt idx="6">
                  <c:v>16468</c:v>
                </c:pt>
                <c:pt idx="9">
                  <c:v>16588</c:v>
                </c:pt>
                <c:pt idx="12">
                  <c:v>16729</c:v>
                </c:pt>
              </c:numCache>
            </c:numRef>
          </c:val>
          <c:extLst>
            <c:ext xmlns:c16="http://schemas.microsoft.com/office/drawing/2014/chart" uri="{C3380CC4-5D6E-409C-BE32-E72D297353CC}">
              <c16:uniqueId val="{00000006-F9DF-4210-BB56-40CCB5E441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128</c:v>
                </c:pt>
                <c:pt idx="3">
                  <c:v>252</c:v>
                </c:pt>
                <c:pt idx="6">
                  <c:v>504</c:v>
                </c:pt>
                <c:pt idx="9">
                  <c:v>587</c:v>
                </c:pt>
                <c:pt idx="12">
                  <c:v>535</c:v>
                </c:pt>
              </c:numCache>
            </c:numRef>
          </c:val>
          <c:extLst>
            <c:ext xmlns:c16="http://schemas.microsoft.com/office/drawing/2014/chart" uri="{C3380CC4-5D6E-409C-BE32-E72D297353CC}">
              <c16:uniqueId val="{00000007-F9DF-4210-BB56-40CCB5E441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27782</c:v>
                </c:pt>
                <c:pt idx="3">
                  <c:v>26040</c:v>
                </c:pt>
                <c:pt idx="6">
                  <c:v>24264</c:v>
                </c:pt>
                <c:pt idx="9">
                  <c:v>22128</c:v>
                </c:pt>
                <c:pt idx="12">
                  <c:v>20799</c:v>
                </c:pt>
              </c:numCache>
            </c:numRef>
          </c:val>
          <c:extLst>
            <c:ext xmlns:c16="http://schemas.microsoft.com/office/drawing/2014/chart" uri="{C3380CC4-5D6E-409C-BE32-E72D297353CC}">
              <c16:uniqueId val="{00000008-F9DF-4210-BB56-40CCB5E441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1584</c:v>
                </c:pt>
                <c:pt idx="3">
                  <c:v>1638</c:v>
                </c:pt>
                <c:pt idx="6">
                  <c:v>1626</c:v>
                </c:pt>
                <c:pt idx="9">
                  <c:v>1583</c:v>
                </c:pt>
                <c:pt idx="12">
                  <c:v>1431</c:v>
                </c:pt>
              </c:numCache>
            </c:numRef>
          </c:val>
          <c:extLst>
            <c:ext xmlns:c16="http://schemas.microsoft.com/office/drawing/2014/chart" uri="{C3380CC4-5D6E-409C-BE32-E72D297353CC}">
              <c16:uniqueId val="{00000009-F9DF-4210-BB56-40CCB5E441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135427</c:v>
                </c:pt>
                <c:pt idx="3">
                  <c:v>138383</c:v>
                </c:pt>
                <c:pt idx="6">
                  <c:v>145285</c:v>
                </c:pt>
                <c:pt idx="9">
                  <c:v>148023</c:v>
                </c:pt>
                <c:pt idx="12">
                  <c:v>148841</c:v>
                </c:pt>
              </c:numCache>
            </c:numRef>
          </c:val>
          <c:extLst>
            <c:ext xmlns:c16="http://schemas.microsoft.com/office/drawing/2014/chart" uri="{C3380CC4-5D6E-409C-BE32-E72D297353CC}">
              <c16:uniqueId val="{0000000A-F9DF-4210-BB56-40CCB5E441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9DF-4210-BB56-40CCB5E441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6688</c:v>
                </c:pt>
                <c:pt idx="1">
                  <c:v>8690</c:v>
                </c:pt>
                <c:pt idx="2">
                  <c:v>9691</c:v>
                </c:pt>
              </c:numCache>
            </c:numRef>
          </c:val>
          <c:extLst>
            <c:ext xmlns:c16="http://schemas.microsoft.com/office/drawing/2014/chart" uri="{C3380CC4-5D6E-409C-BE32-E72D297353CC}">
              <c16:uniqueId val="{00000000-537F-423F-AAE0-6A271B7504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37F-423F-AAE0-6A271B7504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11827</c:v>
                </c:pt>
                <c:pt idx="1">
                  <c:v>14684</c:v>
                </c:pt>
                <c:pt idx="2">
                  <c:v>15403</c:v>
                </c:pt>
              </c:numCache>
            </c:numRef>
          </c:val>
          <c:extLst>
            <c:ext xmlns:c16="http://schemas.microsoft.com/office/drawing/2014/chart" uri="{C3380CC4-5D6E-409C-BE32-E72D297353CC}">
              <c16:uniqueId val="{00000002-537F-423F-AAE0-6A271B7504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{385E5A27-BB34-4CAF-9AB4-C2953AB5435A}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4F3-4342-BC27-1AF3A670E8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{ABBC18DA-6EDF-4285-994F-8189797D876D}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F3-4342-BC27-1AF3A670E8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{08A0664C-8795-479A-BCE4-7D30C6647376}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F3-4342-BC27-1AF3A670E8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{C598A9F1-680B-49A1-8244-C6470EA3073F}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F3-4342-BC27-1AF3A670E8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{77E16090-2407-4BEF-B4DF-72B9F239284A}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F3-4342-BC27-1AF3A670E88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{926E182C-0035-4DDA-B3F4-42A8268770EA}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4F3-4342-BC27-1AF3A670E88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{28F805A9-F6E7-4767-BC3B-059FDA5777DE}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4F3-4342-BC27-1AF3A670E88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{BFDA79E9-2D93-48AC-89BB-56F0AA0472FB}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4F3-4342-BC27-1AF3A670E88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{69BE35A6-E2FF-4497-8FF7-CC210F2842F7}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4F3-4342-BC27-1AF3A670E8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59.8</c:v>
                </c:pt>
                <c:pt idx="16">
                  <c:v>58.9</c:v>
                </c:pt>
                <c:pt idx="24">
                  <c:v>59.9</c:v>
                </c:pt>
                <c:pt idx="32">
                  <c:v>60.9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4F3-4342-BC27-1AF3A670E8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{CB0F7417-5CE3-48F8-BD18-E5C664873956}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4F3-4342-BC27-1AF3A670E88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{C4D0E144-CAD6-4378-98E7-B709CA28D634}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F3-4342-BC27-1AF3A670E8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{CC5D5C44-AB8A-42E3-A9EA-4F2CFCF0FC96}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F3-4342-BC27-1AF3A670E8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{6D715412-9651-4DF7-8EAB-90E2D6A82CC2}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F3-4342-BC27-1AF3A670E8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{00B35A82-3515-4641-85A7-E24CD8FB46BB}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F3-4342-BC27-1AF3A670E88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{5AF89CE8-51BF-4B9E-B6EB-D324E9FDCD54}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4F3-4342-BC27-1AF3A670E88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{3CF68546-21FE-493F-851E-4E487417BB6D}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4F3-4342-BC27-1AF3A670E88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{F968C41E-8CB6-4EBB-9314-90D8FBD77ACE}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4F3-4342-BC27-1AF3A670E88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{4859CD99-052B-433A-B3D2-F208ECE7370C}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4F3-4342-BC27-1AF3A670E8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44F3-4342-BC27-1AF3A670E88A}"/>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{808B4DC5-0A3E-4C8D-8452-6F726D5BE9BE}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BEB-4968-992C-F2D43A11DB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{D67B520D-409F-46EA-9699-9B062DA00B1B}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EB-4968-992C-F2D43A11DB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{95BF44DB-3667-47AC-B964-DD9A246EFFDE}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EB-4968-992C-F2D43A11DB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{5345F720-4D60-46D6-B3A2-CB3B94194551}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EB-4968-992C-F2D43A11DB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{D38A5909-42C3-40D0-937D-42FBFEFA3F92}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EB-4968-992C-F2D43A11DB6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{56CF459E-3C14-4645-94A0-863A7357D989}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BEB-4968-992C-F2D43A11DB6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{B66AFCA0-E0B9-4FAD-A939-DF0A08B3EFE3}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BEB-4968-992C-F2D43A11DB6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{883631F5-6E46-4FAF-9960-B2AEBA89548B}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BEB-4968-992C-F2D43A11DB6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{35225118-1BC9-460E-A2AD-8C76E305FA60}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BEB-4968-992C-F2D43A11DB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4.5</c:v>
                </c:pt>
                <c:pt idx="16">
                  <c:v>4.0999999999999996</c:v>
                </c:pt>
                <c:pt idx="24">
                  <c:v>3.5</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BEB-4968-992C-F2D43A11DB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{E9FFCE11-0224-4C77-B744-58F5EEFD65A9}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BEB-4968-992C-F2D43A11DB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{98771F44-5E11-47BD-8DBA-DCADFB5EC174}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EB-4968-992C-F2D43A11DB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{D8F5DB1A-41C7-4A22-8763-67552837FC55}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EB-4968-992C-F2D43A11DB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{CC4034AC-F775-4608-9A1A-2E01B98B2DE9}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EB-4968-992C-F2D43A11DB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{E40C1B29-AECE-496C-B850-B338916F0B4E}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EB-4968-992C-F2D43A11DB6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{2EDE72BE-B6EF-4109-8CAF-8433E91D5020}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BEB-4968-992C-F2D43A11DB6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{7A3B61EF-8B3D-46DB-A342-44BD9E9C4303}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BEB-4968-992C-F2D43A11DB6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{B76F71B5-92A5-4066-BE60-13C3D08C6765}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BEB-4968-992C-F2D43A11DB6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{E67559B7-2EE1-44F5-BAB5-F0F9923872A8}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BEB-4968-992C-F2D43A11DB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1BEB-4968-992C-F2D43A11DB6E}"/>
            </c:ext>
          </c:extLst>
        </c:ser>
        <c:dLbls>
          <c:showLegendKey val="0"/>
          <c:showVal val="1"/>
          <c:showCatName val="0"/>
          <c:showSerName val="0"/>
          <c:showPercent val="0"/>
          <c:showBubbleSize val="0"/>
        </c:dLbls>
        <c:axId val="84219776"/>
        <c:axId val="84234240"/>
      </c:scatterChart>
      <c:valAx>
        <c:axId val="84219776"/>
        <c:scaling>
          <c:orientation val="maxMin"/>
          <c:max val="6"/>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C007DF5-2CBF-47E0-B0DB-A2CCBC92B36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2F1A88F-00A9-453D-B13D-08B89E8913A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693B01F-D911-4287-9B65-FF6918035E9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9B4C65F-46EF-413B-959C-AD5CB8E7F70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ED1AB06-0129-464D-AFF6-65C54D6FD1E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305D179-D37E-430C-A79B-B30FDC66C8A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3EF48C3-E263-437F-9FCE-B3E78E7E2FE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8F2E6AF-D24A-43B4-92B4-0BDE1E70ADB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43247AB-AAE0-463B-97FD-0E61E25BD4B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D0D8AE3-71AD-4EEB-8FDB-8CDBABFF4ED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402,400
392,482
203.60
196,878,547
188,492,600
7,955,344
88,752,918
148,503,913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F984038-2CD2-4AC1-8BCB-13F1D59A68C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B780CC5-2913-4CAD-8637-6FCF0A05B47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9DB6E34-485C-4CA8-84C4-D19DADB2B14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DE925F6-4775-4601-9F3D-BCEC4AD4A6E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7D4DEC1-605A-4F6F-A43F-662783B94C7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A993977-8D8E-407E-8C58-3A3F0F0E69D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A386B43-278E-4377-9F0E-55895E59DE2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45CA789-B6A1-4BE9-A4E9-49D79904A27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CAD6ECA-AE02-4C91-8715-1FFC10FF4CB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1FED712-364E-4B2C-AF59-0BA5482B9E8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4FD2FA4-F876-4D42-B9AC-41B1B7EA211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B33DBCF-3959-43E9-8F1C-BE1A030B2CE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46ED24C-D20D-4DEE-ADE4-F9334A45F47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8C142E8-D078-4206-91D7-806A2073574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322431F-B2EA-42FA-8ABA-738B3750E19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1B91FBF-06FE-428E-9023-2000D07C9B0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4E2C32B-D6FB-4CC5-BB2E-CBDFE93E531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97E19C5-40B4-4E82-A396-BCD3D420203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B9C6F8D-593C-4E61-ACCC-479DFE61AB3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BACAE67-1206-4342-AF3E-A883B345D8D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AC72CE3-18B0-407F-A080-CDCB9A9F2A5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BA40358-42EA-45C7-84A1-93B02EEA1DA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82FEF22-6DBF-42CD-9601-1AC937FFC07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A186186-799C-4B7D-9D63-1AE0DF7A9AC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16F3549-0048-484A-885A-BE4EAE70BB0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67E3501-24F3-48B2-A358-4E2017BFF3D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674FC35-7BCE-43CF-B235-A0244C524E9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57492E6-5FCF-4CFF-8E50-CCB4935D94A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E81D563-2DD6-4A8E-9B64-457834EBAA9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F807256-5E01-470F-84B7-988E10FC490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3A0F664-8441-4BE7-AF5B-4F234CAC9B5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21B734F-6C1D-4940-BE8B-4BC098935FB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A5B4072-603E-4C36-AB46-48352516B88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2F3C9E3-96D8-41BA-8A2F-7CC1D4DD55F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444C689-9E37-4CE3-BAFD-AC1AEAEFDB0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4A86A20-594A-41D4-9111-87CD14D8105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CE4D912-9055-4954-8018-368B3F073EE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年度は、主に市町村民税の所得割の増により、分子となる基準財政収入額が増加したものの、臨時財政対策債償還費の増により、分母となる財政需要額も増加しているため、前年度と比べ減少している。	</a:t>
          </a:r>
        </a:p>
        <a:p>
          <a:r>
            <a:rPr kumimoji="1" lang="ja-JP" altLang="en-US" sz="1200">
              <a:latin typeface="ＭＳ Ｐゴシック" panose="020B0600070205080204" pitchFamily="50" charset="-128"/>
              <a:ea typeface="ＭＳ Ｐゴシック" panose="020B0600070205080204" pitchFamily="50" charset="-128"/>
            </a:rPr>
            <a:t>新型コロナウイルス感染症の影響による景気の低迷から回復基調を見込むものの、さらなる税源を確保するために、引き続き、教育・子育て環境、地域資源を活用した観光振興、企業立地の促進等、様々な施策を推進し、定住・交流人口の増加、地域経済の回復と産業の活性化を図ることで、将来にわたり持続可能な都市運営を支える財政基盤を確立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90C64D4-C456-4779-9CC6-588DF2739CD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3845A51-4A0B-4C6E-BEEC-B3E1F0F777D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7EFA1629-DB77-4C05-9E45-E6677015DDCF}"/>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F6B7CE9D-F3F3-400D-A2DB-13193CEA3EBA}"/>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EE5DDB2-5441-43CC-BC83-BB34B70677D6}"/>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FC903339-1EB5-4BBD-A749-F45DD685670D}"/>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2845E9EF-ED1B-4663-AA59-30B21F86231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44A715FA-5E86-4496-A311-67F351248672}"/>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B292B03-BE53-473B-BBFF-DBE751966507}"/>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E3CDE390-0048-4A6D-A94E-92FE5B153D7A}"/>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9AAA53C4-BE6A-4691-8F21-7F6D1BBD932F}"/>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43B684B6-4416-47EF-8074-E193A16013F3}"/>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3EA739B2-3CAE-485E-90CC-C31B0E53B6A2}"/>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1D7AA91D-62FE-4EB8-ACB3-7390C8088BE4}"/>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ED4C33C3-708D-4052-B129-D473CDABC3A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5C0B8751-DCC5-43B8-9EF2-C1DC49D0C46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2B344AA7-EDBD-462D-AE56-0C04B798F72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5A36F6B3-6C2F-49A2-8FEB-EAA750F6F2F2}"/>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525FB97E-400E-42A1-B0A3-6187A5F754A4}"/>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98C2876C-8A12-4E85-A743-ABD1BA902706}"/>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EEAA4315-C988-4F02-A1D0-D3E32A2273AA}"/>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35C6600C-3BE3-42DA-A0AD-2BFFF6ADE4C8}"/>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DFDCD8F3-4B98-4496-96AB-2CFD77A43EF8}"/>
            </a:ext>
          </a:extLst>
        </xdr:cNvPr>
        <xdr:cNvCxnSpPr/>
      </xdr:nvCxnSpPr>
      <xdr:spPr>
        <a:xfrm>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3B5B8708-1714-4CDC-8315-BD3801632B5D}"/>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EAF39804-5374-4B95-A0A5-8289AC27EFAA}"/>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41728</xdr:rowOff>
    </xdr:to>
    <xdr:cxnSp macro="">
      <xdr:nvCxnSpPr>
        <xdr:cNvPr id="74" name="直線コネクタ 73">
          <a:extLst>
            <a:ext uri="{FF2B5EF4-FFF2-40B4-BE49-F238E27FC236}">
              <a16:creationId xmlns:a16="http://schemas.microsoft.com/office/drawing/2014/main" id="{31E2BEC8-ADE1-4666-9ADC-62FB6B5B7F14}"/>
            </a:ext>
          </a:extLst>
        </xdr:cNvPr>
        <xdr:cNvCxnSpPr/>
      </xdr:nvCxnSpPr>
      <xdr:spPr>
        <a:xfrm>
          <a:off x="3225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32D4FAE3-B348-413E-AF63-E91401F61F51}"/>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4ABEA824-A670-4CAE-ABAD-58129C4A9BB6}"/>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7" name="直線コネクタ 76">
          <a:extLst>
            <a:ext uri="{FF2B5EF4-FFF2-40B4-BE49-F238E27FC236}">
              <a16:creationId xmlns:a16="http://schemas.microsoft.com/office/drawing/2014/main" id="{9FBEE4A7-CA94-4C2C-9D27-F320DC99A3F2}"/>
            </a:ext>
          </a:extLst>
        </xdr:cNvPr>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46B7715E-74F2-46B5-A87D-67B141B15D0E}"/>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5E01E9BB-0B9B-44D7-88B3-BF91D5D20055}"/>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80" name="直線コネクタ 79">
          <a:extLst>
            <a:ext uri="{FF2B5EF4-FFF2-40B4-BE49-F238E27FC236}">
              <a16:creationId xmlns:a16="http://schemas.microsoft.com/office/drawing/2014/main" id="{D8574B52-4C1D-49F4-A29B-7A9C8B32CEAB}"/>
            </a:ext>
          </a:extLst>
        </xdr:cNvPr>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5585D50E-70D7-4C69-923F-CBDF298D33D2}"/>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E630088F-4DE8-4A05-BEA1-9013CD5E95EA}"/>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AB92542F-643B-410A-97D5-CDA0689C9D2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D246B3F8-C376-4AF4-BBA7-5B69703E562D}"/>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C5A3321-486C-4593-B01B-B4925F3B2F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D09AA11-0A33-40B8-986E-11B06D5D5A0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E38BB99-11D1-4019-9763-06666600761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53F1585-DE63-4A9A-8BF3-7CE54AF838F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1754424D-31FB-4874-A55D-D5E8AC32795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4818D4B6-566D-4953-AEF4-C2E7A97349E6}"/>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a:extLst>
            <a:ext uri="{FF2B5EF4-FFF2-40B4-BE49-F238E27FC236}">
              <a16:creationId xmlns:a16="http://schemas.microsoft.com/office/drawing/2014/main" id="{4ABC3119-C684-465E-854D-3EA7861291B2}"/>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a:extLst>
            <a:ext uri="{FF2B5EF4-FFF2-40B4-BE49-F238E27FC236}">
              <a16:creationId xmlns:a16="http://schemas.microsoft.com/office/drawing/2014/main" id="{C633F629-0C3C-4558-874A-29500AABDB77}"/>
            </a:ext>
          </a:extLst>
        </xdr:cNvPr>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a:extLst>
            <a:ext uri="{FF2B5EF4-FFF2-40B4-BE49-F238E27FC236}">
              <a16:creationId xmlns:a16="http://schemas.microsoft.com/office/drawing/2014/main" id="{54E34998-766E-43A4-8A9D-6B88210FD639}"/>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a:extLst>
            <a:ext uri="{FF2B5EF4-FFF2-40B4-BE49-F238E27FC236}">
              <a16:creationId xmlns:a16="http://schemas.microsoft.com/office/drawing/2014/main" id="{89766996-5F4D-4F25-B932-E5C612C2BB24}"/>
            </a:ext>
          </a:extLst>
        </xdr:cNvPr>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a:extLst>
            <a:ext uri="{FF2B5EF4-FFF2-40B4-BE49-F238E27FC236}">
              <a16:creationId xmlns:a16="http://schemas.microsoft.com/office/drawing/2014/main" id="{C91832A7-8EF3-4E2C-BB78-6E2F87DCE11C}"/>
            </a:ext>
          </a:extLst>
        </xdr:cNvPr>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a:extLst>
            <a:ext uri="{FF2B5EF4-FFF2-40B4-BE49-F238E27FC236}">
              <a16:creationId xmlns:a16="http://schemas.microsoft.com/office/drawing/2014/main" id="{6E869823-70F3-4D0B-93AE-4FC31CA3C16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a:extLst>
            <a:ext uri="{FF2B5EF4-FFF2-40B4-BE49-F238E27FC236}">
              <a16:creationId xmlns:a16="http://schemas.microsoft.com/office/drawing/2014/main" id="{742CD722-AB0B-4C70-9F3C-1A88CFFF7826}"/>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a:extLst>
            <a:ext uri="{FF2B5EF4-FFF2-40B4-BE49-F238E27FC236}">
              <a16:creationId xmlns:a16="http://schemas.microsoft.com/office/drawing/2014/main" id="{4D4C0AF5-1D90-4340-A3CD-D4D4207D8D2D}"/>
            </a:ext>
          </a:extLst>
        </xdr:cNvPr>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a:extLst>
            <a:ext uri="{FF2B5EF4-FFF2-40B4-BE49-F238E27FC236}">
              <a16:creationId xmlns:a16="http://schemas.microsoft.com/office/drawing/2014/main" id="{5BB7F735-B38E-4369-98AC-05035FDCD117}"/>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DF002488-2342-4C6B-97E4-22FDD1AE6D0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FD9B6ACC-011E-4469-897A-EA1C38CBE5F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FE4167BB-1B70-4E71-A9A2-7671C191D60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85543197-1A95-4CD4-A262-CAE3347A2AA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5EAEF92-6950-4400-8BC0-7E10588DB40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4C6B8E95-0BFB-45F2-8201-AC0784A2B44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3C9AE53C-3225-4A8F-BC89-C922431C925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397CE93C-C0AA-4EE3-8DFA-00619B6A52A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42BD1DA8-05E7-4067-9046-180C4CE8315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50EBD22A-9B66-40AF-BC86-88CFD73E5A2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9717FE8A-125B-4A62-8F93-F67DF0D1B62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832F4357-F120-4A54-9B73-8A67A1781CF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CA12B140-A22A-4234-AB97-98E929A31EC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継続的な行財政改革により、普通債（臨時財政対策債等を除く地方債）残高の縮減や職員定数の削減など、義務的経費の縮減に努めてきたが、近年は類似団体平均を上回っている。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年度は、経常経費充当一般財源では主に光熱費による増、分母では臨時財政対策債が大幅に減少したため、</a:t>
          </a:r>
          <a:r>
            <a:rPr kumimoji="1" lang="en-US" altLang="ja-JP" sz="1200">
              <a:latin typeface="ＭＳ Ｐゴシック" panose="020B0600070205080204" pitchFamily="50" charset="-128"/>
              <a:ea typeface="ＭＳ Ｐゴシック" panose="020B0600070205080204" pitchFamily="50" charset="-128"/>
            </a:rPr>
            <a:t>94.3</a:t>
          </a:r>
          <a:r>
            <a:rPr kumimoji="1" lang="ja-JP" altLang="en-US" sz="1200">
              <a:latin typeface="ＭＳ Ｐゴシック" panose="020B0600070205080204" pitchFamily="50" charset="-128"/>
              <a:ea typeface="ＭＳ Ｐゴシック" panose="020B0600070205080204" pitchFamily="50" charset="-128"/>
            </a:rPr>
            <a:t>％と対前年比で</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今後も物価高騰や人件費の上昇が見込まれることから、今後も行財政改革を徹底し、義務的経費の縮減に努めていく。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F53F7D10-A3F4-4A1D-92FB-8108B8AFE27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FD333AB1-A0A7-4585-9929-FCAE4E55509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F892437E-4A11-4F27-A5EF-A2E037A247D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4DD859B4-431C-4922-8384-B489A116B52E}"/>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D202A96A-8160-43D9-90A1-7342AC246C5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42E8E7F6-3EE9-46C9-803B-970FAB7C0311}"/>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CAA17D64-84FD-4F4D-A09B-CD1802630D2F}"/>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D39520DF-83FB-4CF7-A3BD-D20CAFAC685B}"/>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30960C3-C6A4-4D88-B15C-904EE57A29B4}"/>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AD214C3D-F711-446B-8F45-32AF35C5D03E}"/>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25F45027-B831-4CC2-883E-E138695658C5}"/>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B5683287-44BE-4722-805B-ED8647D4006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5816851-8A0A-4EB7-8E83-3BDB74E7ACF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9F4DDCE-B032-49FE-978B-1164D72E61D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4E878C2C-E3F4-4579-BA04-7F847D7517A5}"/>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BBE2B9CD-F2F5-42C1-AB0A-74E54C166B55}"/>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D672A9A9-467D-49BF-9B69-DC031CE72B32}"/>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F79A0736-A80C-4CD0-8443-2DC0F2DD89DC}"/>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19966AA8-3550-4A64-9443-F94DF8C09077}"/>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65</xdr:row>
      <xdr:rowOff>99568</xdr:rowOff>
    </xdr:to>
    <xdr:cxnSp macro="">
      <xdr:nvCxnSpPr>
        <xdr:cNvPr id="132" name="直線コネクタ 131">
          <a:extLst>
            <a:ext uri="{FF2B5EF4-FFF2-40B4-BE49-F238E27FC236}">
              <a16:creationId xmlns:a16="http://schemas.microsoft.com/office/drawing/2014/main" id="{CE217486-9B94-412E-AD85-37DB103DAC34}"/>
            </a:ext>
          </a:extLst>
        </xdr:cNvPr>
        <xdr:cNvCxnSpPr/>
      </xdr:nvCxnSpPr>
      <xdr:spPr>
        <a:xfrm>
          <a:off x="4114800" y="1100251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5A2F3D80-368E-47BD-8B1C-1765420E3BE2}"/>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C4E21314-C228-4125-8510-12E52D252181}"/>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65</xdr:row>
      <xdr:rowOff>147828</xdr:rowOff>
    </xdr:to>
    <xdr:cxnSp macro="">
      <xdr:nvCxnSpPr>
        <xdr:cNvPr id="135" name="直線コネクタ 134">
          <a:extLst>
            <a:ext uri="{FF2B5EF4-FFF2-40B4-BE49-F238E27FC236}">
              <a16:creationId xmlns:a16="http://schemas.microsoft.com/office/drawing/2014/main" id="{7BF23595-566D-496F-AF8A-FD2930AD7E1E}"/>
            </a:ext>
          </a:extLst>
        </xdr:cNvPr>
        <xdr:cNvCxnSpPr/>
      </xdr:nvCxnSpPr>
      <xdr:spPr>
        <a:xfrm flipV="1">
          <a:off x="3225800" y="1100251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C424764D-E703-4583-A4B9-0F031F4617DB}"/>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F8B4715E-6622-40AC-9C4A-14A9458AB2FE}"/>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147828</xdr:rowOff>
    </xdr:from>
    <xdr:to>
      <xdr:col>15</xdr:col>
      <xdr:colOff>82550</xdr:colOff>
      <xdr:row>65</xdr:row>
      <xdr:rowOff>157480</xdr:rowOff>
    </xdr:to>
    <xdr:cxnSp macro="">
      <xdr:nvCxnSpPr>
        <xdr:cNvPr id="138" name="直線コネクタ 137">
          <a:extLst>
            <a:ext uri="{FF2B5EF4-FFF2-40B4-BE49-F238E27FC236}">
              <a16:creationId xmlns:a16="http://schemas.microsoft.com/office/drawing/2014/main" id="{B67F6906-C898-4552-93CE-BB10BB5C5990}"/>
            </a:ext>
          </a:extLst>
        </xdr:cNvPr>
        <xdr:cNvCxnSpPr/>
      </xdr:nvCxnSpPr>
      <xdr:spPr>
        <a:xfrm flipV="1">
          <a:off x="2336800" y="112920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7F54F323-F7B5-423B-92CC-385AA02CAB3D}"/>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049D75F9-5FFE-4A1E-8585-ADC7EA1C43FC}"/>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65</xdr:row>
      <xdr:rowOff>157480</xdr:rowOff>
    </xdr:to>
    <xdr:cxnSp macro="">
      <xdr:nvCxnSpPr>
        <xdr:cNvPr id="141" name="直線コネクタ 140">
          <a:extLst>
            <a:ext uri="{FF2B5EF4-FFF2-40B4-BE49-F238E27FC236}">
              <a16:creationId xmlns:a16="http://schemas.microsoft.com/office/drawing/2014/main" id="{E6D18CC5-3A76-4E31-B4F5-1A02422415C7}"/>
            </a:ext>
          </a:extLst>
        </xdr:cNvPr>
        <xdr:cNvCxnSpPr/>
      </xdr:nvCxnSpPr>
      <xdr:spPr>
        <a:xfrm>
          <a:off x="1447800" y="1121486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A54D68E0-6976-43DB-AE2D-FD2D0AD42EAB}"/>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29C26B5C-42AB-4971-BAE6-C753E3580C46}"/>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DA225B57-F2F9-441A-9D6E-3C48C5293E21}"/>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BC08668E-C648-415E-A9BD-5127A9AB9D72}"/>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B3E21BF-7421-43E3-B73C-F37FB684359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CAEB5EE-7464-454F-B390-BC07E6BE7D2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5AB0FB4-8EBC-4A06-A5ED-0C7A32B6DE4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3322CA9-6428-469F-AD4F-5D474324334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10102C2-CAAF-4292-9681-B1C2DE577ED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48768</xdr:rowOff>
    </xdr:from>
    <xdr:to>
      <xdr:col>23</xdr:col>
      <xdr:colOff>184150</xdr:colOff>
      <xdr:row>65</xdr:row>
      <xdr:rowOff>150368</xdr:rowOff>
    </xdr:to>
    <xdr:sp macro="" textlink="">
      <xdr:nvSpPr>
        <xdr:cNvPr id="151" name="楕円 150">
          <a:extLst>
            <a:ext uri="{FF2B5EF4-FFF2-40B4-BE49-F238E27FC236}">
              <a16:creationId xmlns:a16="http://schemas.microsoft.com/office/drawing/2014/main" id="{F973E555-9E3B-4311-8A5B-5AA3143764F7}"/>
            </a:ext>
          </a:extLst>
        </xdr:cNvPr>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20845</xdr:rowOff>
    </xdr:from>
    <xdr:ext cx="762000" cy="259045"/>
    <xdr:sp macro="" textlink="">
      <xdr:nvSpPr>
        <xdr:cNvPr id="152" name="財政構造の弾力性該当値テキスト">
          <a:extLst>
            <a:ext uri="{FF2B5EF4-FFF2-40B4-BE49-F238E27FC236}">
              <a16:creationId xmlns:a16="http://schemas.microsoft.com/office/drawing/2014/main" id="{87D4F60E-40E4-4E0A-8BB8-95187F449FC0}"/>
            </a:ext>
          </a:extLst>
        </xdr:cNvPr>
        <xdr:cNvSpPr txBox="1"/>
      </xdr:nvSpPr>
      <xdr:spPr>
        <a:xfrm>
          <a:off x="5041900" y="1116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3" name="楕円 152">
          <a:extLst>
            <a:ext uri="{FF2B5EF4-FFF2-40B4-BE49-F238E27FC236}">
              <a16:creationId xmlns:a16="http://schemas.microsoft.com/office/drawing/2014/main" id="{285AC6BA-C6F2-47CF-A47B-DA7FBBF4C55E}"/>
            </a:ext>
          </a:extLst>
        </xdr:cNvPr>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4" name="テキスト ボックス 153">
          <a:extLst>
            <a:ext uri="{FF2B5EF4-FFF2-40B4-BE49-F238E27FC236}">
              <a16:creationId xmlns:a16="http://schemas.microsoft.com/office/drawing/2014/main" id="{858283D0-79CC-44D7-9ECF-5F8792722D8F}"/>
            </a:ext>
          </a:extLst>
        </xdr:cNvPr>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5" name="楕円 154">
          <a:extLst>
            <a:ext uri="{FF2B5EF4-FFF2-40B4-BE49-F238E27FC236}">
              <a16:creationId xmlns:a16="http://schemas.microsoft.com/office/drawing/2014/main" id="{569DBAA0-3D0B-4B31-8BD7-66EC9194039F}"/>
            </a:ext>
          </a:extLst>
        </xdr:cNvPr>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6" name="テキスト ボックス 155">
          <a:extLst>
            <a:ext uri="{FF2B5EF4-FFF2-40B4-BE49-F238E27FC236}">
              <a16:creationId xmlns:a16="http://schemas.microsoft.com/office/drawing/2014/main" id="{41343A6E-D56F-4800-96C4-6642B8E9A736}"/>
            </a:ext>
          </a:extLst>
        </xdr:cNvPr>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a:extLst>
            <a:ext uri="{FF2B5EF4-FFF2-40B4-BE49-F238E27FC236}">
              <a16:creationId xmlns:a16="http://schemas.microsoft.com/office/drawing/2014/main" id="{173BADC5-C1F0-49FF-BAF7-E11966646DF7}"/>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a:extLst>
            <a:ext uri="{FF2B5EF4-FFF2-40B4-BE49-F238E27FC236}">
              <a16:creationId xmlns:a16="http://schemas.microsoft.com/office/drawing/2014/main" id="{7221DE66-C73F-4D9E-B861-B879E9B8CDFF}"/>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9" name="楕円 158">
          <a:extLst>
            <a:ext uri="{FF2B5EF4-FFF2-40B4-BE49-F238E27FC236}">
              <a16:creationId xmlns:a16="http://schemas.microsoft.com/office/drawing/2014/main" id="{70CEDBF8-6C65-4888-AE90-301397DD71E0}"/>
            </a:ext>
          </a:extLst>
        </xdr:cNvPr>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106189</xdr:rowOff>
    </xdr:from>
    <xdr:ext cx="762000" cy="259045"/>
    <xdr:sp macro="" textlink="">
      <xdr:nvSpPr>
        <xdr:cNvPr id="160" name="テキスト ボックス 159">
          <a:extLst>
            <a:ext uri="{FF2B5EF4-FFF2-40B4-BE49-F238E27FC236}">
              <a16:creationId xmlns:a16="http://schemas.microsoft.com/office/drawing/2014/main" id="{9EC8FFDB-1FB3-4C9E-BFE8-90BA8C2F62CE}"/>
            </a:ext>
          </a:extLst>
        </xdr:cNvPr>
        <xdr:cNvSpPr txBox="1"/>
      </xdr:nvSpPr>
      <xdr:spPr>
        <a:xfrm>
          <a:off x="1066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74EED4C4-8EC7-4979-A170-6BA1C7CA9F1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F9C39EEA-597D-4B68-99AE-FAF61237F88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19BC84DE-3DAD-4ABF-8DC6-A997868B160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1777F2B-070B-47A2-AEC9-46EB62210B0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8CA8E39-785E-40F2-9A0E-6CA1FA65401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B2342620-FF68-4CA4-868B-F02C6EF9434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841BA33-3B0F-454E-AA6A-7D6524AFFE4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A958692B-9434-415F-96A0-EACE47B1D23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1DEDB047-E9CC-4246-AF30-E6267909AA3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4FEDA408-2D27-4CFA-B4B8-75FA5E66787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FE42CB00-3764-4FC4-A1DC-FC8BE58CC67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9A0D0FF9-3CB2-4D31-88DC-C0E2BAEC5F3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C8D6DBB6-DD55-41BD-A104-38DD33238E4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保育所をはじめ、大学（短大・薬大）、高等学校や障がい者施設など多くの施設を直営で運営していることや消防広域化に伴う身分統一などの要因により、類似団体平均を上回って推移している。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年度は、給与改定による増、光熱費の増</a:t>
          </a:r>
        </a:p>
        <a:p>
          <a:r>
            <a:rPr kumimoji="1" lang="ja-JP" altLang="en-US" sz="1200">
              <a:latin typeface="ＭＳ Ｐゴシック" panose="020B0600070205080204" pitchFamily="50" charset="-128"/>
              <a:ea typeface="ＭＳ Ｐゴシック" panose="020B0600070205080204" pitchFamily="50" charset="-128"/>
            </a:rPr>
            <a:t>などにより、対前年度比で増となった。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F22E3733-A6B2-418D-95A4-9DAF0407D90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6E02763F-79A3-40B9-8CD9-29E703AB86E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BBE360E7-EC72-413A-AA4F-4CD02A416C1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F74F4D08-1E89-44FC-981C-9D2B485B52E2}"/>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3B8892D4-5B82-4968-B261-ECC7891A6569}"/>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2C1A6239-85E1-4E54-8745-2281D891F9D6}"/>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2ADDE710-E8ED-4171-B641-84B8F6FE681C}"/>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B22F989C-0A50-4D8F-8ABB-2ED063A1A0D4}"/>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D9E06EE3-6BB8-44C2-8AD7-2C969A67C0FA}"/>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499A1FD8-E210-41E6-9A89-6653C5E04E81}"/>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B1E925E0-82FE-4D99-93A3-E9169269A59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AB35ED26-FE9D-42CC-BAD9-243745D17B33}"/>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822D278B-C27D-4CA2-AD9C-795E363D628F}"/>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CEC15A48-4A69-422E-A1DD-25545EEED77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59B01541-6E55-4ED7-A524-414AC6EB5F7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C1532D7-273F-4E53-9571-92B8483E321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C2674B63-B159-4951-BAB9-79B426726536}"/>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E5956053-F128-4379-98EE-33C32817B37A}"/>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A1473459-9783-42E2-BCB6-5AF1849A09E7}"/>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1C97B178-4709-4191-AF8C-74916FB085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AF968046-C081-4928-A246-A9C900AEC174}"/>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9390</xdr:rowOff>
    </xdr:from>
    <xdr:to>
      <xdr:col>23</xdr:col>
      <xdr:colOff>133350</xdr:colOff>
      <xdr:row>86</xdr:row>
      <xdr:rowOff>11897</xdr:rowOff>
    </xdr:to>
    <xdr:cxnSp macro="">
      <xdr:nvCxnSpPr>
        <xdr:cNvPr id="195" name="直線コネクタ 194">
          <a:extLst>
            <a:ext uri="{FF2B5EF4-FFF2-40B4-BE49-F238E27FC236}">
              <a16:creationId xmlns:a16="http://schemas.microsoft.com/office/drawing/2014/main" id="{29D9DE18-D89E-4E7D-86C7-9D9BC401057E}"/>
            </a:ext>
          </a:extLst>
        </xdr:cNvPr>
        <xdr:cNvCxnSpPr/>
      </xdr:nvCxnSpPr>
      <xdr:spPr>
        <a:xfrm>
          <a:off x="4114800" y="14582640"/>
          <a:ext cx="838200" cy="17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AD8BDD75-D1A4-4F9C-B470-B94FA9A59CFA}"/>
            </a:ext>
          </a:extLst>
        </xdr:cNvPr>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50C3E3A7-40F0-4163-A057-A9F9E0C8E74A}"/>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145858</xdr:rowOff>
    </xdr:from>
    <xdr:to>
      <xdr:col>19</xdr:col>
      <xdr:colOff>133350</xdr:colOff>
      <xdr:row>85</xdr:row>
      <xdr:rowOff>9390</xdr:rowOff>
    </xdr:to>
    <xdr:cxnSp macro="">
      <xdr:nvCxnSpPr>
        <xdr:cNvPr id="198" name="直線コネクタ 197">
          <a:extLst>
            <a:ext uri="{FF2B5EF4-FFF2-40B4-BE49-F238E27FC236}">
              <a16:creationId xmlns:a16="http://schemas.microsoft.com/office/drawing/2014/main" id="{3A968C78-67EF-4788-A44E-CCD093CC9BB8}"/>
            </a:ext>
          </a:extLst>
        </xdr:cNvPr>
        <xdr:cNvCxnSpPr/>
      </xdr:nvCxnSpPr>
      <xdr:spPr>
        <a:xfrm>
          <a:off x="3225800" y="14376208"/>
          <a:ext cx="889000" cy="20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ABB2B87D-553C-426F-9ECE-E02240F6E115}"/>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DA947544-6832-4CD6-B150-135223343FBD}"/>
            </a:ext>
          </a:extLst>
        </xdr:cNvPr>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150730</xdr:rowOff>
    </xdr:from>
    <xdr:to>
      <xdr:col>15</xdr:col>
      <xdr:colOff>82550</xdr:colOff>
      <xdr:row>83</xdr:row>
      <xdr:rowOff>145858</xdr:rowOff>
    </xdr:to>
    <xdr:cxnSp macro="">
      <xdr:nvCxnSpPr>
        <xdr:cNvPr id="201" name="直線コネクタ 200">
          <a:extLst>
            <a:ext uri="{FF2B5EF4-FFF2-40B4-BE49-F238E27FC236}">
              <a16:creationId xmlns:a16="http://schemas.microsoft.com/office/drawing/2014/main" id="{08044035-D8FF-4BC7-B223-C0E789403B29}"/>
            </a:ext>
          </a:extLst>
        </xdr:cNvPr>
        <xdr:cNvCxnSpPr/>
      </xdr:nvCxnSpPr>
      <xdr:spPr>
        <a:xfrm>
          <a:off x="2336800" y="14209630"/>
          <a:ext cx="889000" cy="16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10FB6D3E-7345-4842-AF66-ED3720F3E037}"/>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C8A91C1B-7A0A-4E99-9FFE-BBA07BA0B917}"/>
            </a:ext>
          </a:extLst>
        </xdr:cNvPr>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39773</xdr:rowOff>
    </xdr:from>
    <xdr:to>
      <xdr:col>11</xdr:col>
      <xdr:colOff>31750</xdr:colOff>
      <xdr:row>82</xdr:row>
      <xdr:rowOff>150730</xdr:rowOff>
    </xdr:to>
    <xdr:cxnSp macro="">
      <xdr:nvCxnSpPr>
        <xdr:cNvPr id="204" name="直線コネクタ 203">
          <a:extLst>
            <a:ext uri="{FF2B5EF4-FFF2-40B4-BE49-F238E27FC236}">
              <a16:creationId xmlns:a16="http://schemas.microsoft.com/office/drawing/2014/main" id="{4EE05236-25DE-474B-A5BC-0A5A74BD242B}"/>
            </a:ext>
          </a:extLst>
        </xdr:cNvPr>
        <xdr:cNvCxnSpPr/>
      </xdr:nvCxnSpPr>
      <xdr:spPr>
        <a:xfrm>
          <a:off x="1447800" y="14098673"/>
          <a:ext cx="889000" cy="1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4C2B2DAA-D88B-4D8A-B535-7200722DF4AC}"/>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a:extLst>
            <a:ext uri="{FF2B5EF4-FFF2-40B4-BE49-F238E27FC236}">
              <a16:creationId xmlns:a16="http://schemas.microsoft.com/office/drawing/2014/main" id="{DF263FB4-59D7-45FA-AD7E-0F285E414956}"/>
            </a:ext>
          </a:extLst>
        </xdr:cNvPr>
        <xdr:cNvSpPr txBox="1"/>
      </xdr:nvSpPr>
      <xdr:spPr>
        <a:xfrm>
          <a:off x="1955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52BD4165-A9B1-4EB6-AAC4-0C6DBBF319B1}"/>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A922C08B-700B-4CE4-86E3-40DAD23AE581}"/>
            </a:ext>
          </a:extLst>
        </xdr:cNvPr>
        <xdr:cNvSpPr txBox="1"/>
      </xdr:nvSpPr>
      <xdr:spPr>
        <a:xfrm>
          <a:off x="1066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22A352C-AB26-4D9A-A5B0-C7CDD649FFB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FAB95E6-37E7-443B-A09D-F6E7F160CAD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CBAEDA6-5045-4D33-A76A-6F736BD86C2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878C872-7FCB-46CF-A4C0-5BD7200B7B7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594BD0A-6126-4EDD-BFA5-A65FB8B3568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132547</xdr:rowOff>
    </xdr:from>
    <xdr:to>
      <xdr:col>23</xdr:col>
      <xdr:colOff>184150</xdr:colOff>
      <xdr:row>86</xdr:row>
      <xdr:rowOff>62697</xdr:rowOff>
    </xdr:to>
    <xdr:sp macro="" textlink="">
      <xdr:nvSpPr>
        <xdr:cNvPr id="214" name="楕円 213">
          <a:extLst>
            <a:ext uri="{FF2B5EF4-FFF2-40B4-BE49-F238E27FC236}">
              <a16:creationId xmlns:a16="http://schemas.microsoft.com/office/drawing/2014/main" id="{1A1A71A5-C23E-4326-824F-90EB73CCFF47}"/>
            </a:ext>
          </a:extLst>
        </xdr:cNvPr>
        <xdr:cNvSpPr/>
      </xdr:nvSpPr>
      <xdr:spPr>
        <a:xfrm>
          <a:off x="4902200" y="147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104624</xdr:rowOff>
    </xdr:from>
    <xdr:ext cx="762000" cy="259045"/>
    <xdr:sp macro="" textlink="">
      <xdr:nvSpPr>
        <xdr:cNvPr id="215" name="人件費・物件費等の状況該当値テキスト">
          <a:extLst>
            <a:ext uri="{FF2B5EF4-FFF2-40B4-BE49-F238E27FC236}">
              <a16:creationId xmlns:a16="http://schemas.microsoft.com/office/drawing/2014/main" id="{C5FC8EB1-A4B6-4095-B0E0-86FEA76BEC73}"/>
            </a:ext>
          </a:extLst>
        </xdr:cNvPr>
        <xdr:cNvSpPr txBox="1"/>
      </xdr:nvSpPr>
      <xdr:spPr>
        <a:xfrm>
          <a:off x="5041900" y="1467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130040</xdr:rowOff>
    </xdr:from>
    <xdr:to>
      <xdr:col>19</xdr:col>
      <xdr:colOff>184150</xdr:colOff>
      <xdr:row>85</xdr:row>
      <xdr:rowOff>60190</xdr:rowOff>
    </xdr:to>
    <xdr:sp macro="" textlink="">
      <xdr:nvSpPr>
        <xdr:cNvPr id="216" name="楕円 215">
          <a:extLst>
            <a:ext uri="{FF2B5EF4-FFF2-40B4-BE49-F238E27FC236}">
              <a16:creationId xmlns:a16="http://schemas.microsoft.com/office/drawing/2014/main" id="{59C45A86-7345-464D-8CCE-46A3316A7BCE}"/>
            </a:ext>
          </a:extLst>
        </xdr:cNvPr>
        <xdr:cNvSpPr/>
      </xdr:nvSpPr>
      <xdr:spPr>
        <a:xfrm>
          <a:off x="4064000" y="145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44967</xdr:rowOff>
    </xdr:from>
    <xdr:ext cx="736600" cy="259045"/>
    <xdr:sp macro="" textlink="">
      <xdr:nvSpPr>
        <xdr:cNvPr id="217" name="テキスト ボックス 216">
          <a:extLst>
            <a:ext uri="{FF2B5EF4-FFF2-40B4-BE49-F238E27FC236}">
              <a16:creationId xmlns:a16="http://schemas.microsoft.com/office/drawing/2014/main" id="{E82D1F4E-B6A7-4D90-A04A-B494EBEA988D}"/>
            </a:ext>
          </a:extLst>
        </xdr:cNvPr>
        <xdr:cNvSpPr txBox="1"/>
      </xdr:nvSpPr>
      <xdr:spPr>
        <a:xfrm>
          <a:off x="3733800" y="146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95058</xdr:rowOff>
    </xdr:from>
    <xdr:to>
      <xdr:col>15</xdr:col>
      <xdr:colOff>133350</xdr:colOff>
      <xdr:row>84</xdr:row>
      <xdr:rowOff>25208</xdr:rowOff>
    </xdr:to>
    <xdr:sp macro="" textlink="">
      <xdr:nvSpPr>
        <xdr:cNvPr id="218" name="楕円 217">
          <a:extLst>
            <a:ext uri="{FF2B5EF4-FFF2-40B4-BE49-F238E27FC236}">
              <a16:creationId xmlns:a16="http://schemas.microsoft.com/office/drawing/2014/main" id="{E3711642-C825-4308-8413-6C51D96C9D8E}"/>
            </a:ext>
          </a:extLst>
        </xdr:cNvPr>
        <xdr:cNvSpPr/>
      </xdr:nvSpPr>
      <xdr:spPr>
        <a:xfrm>
          <a:off x="3175000" y="143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9985</xdr:rowOff>
    </xdr:from>
    <xdr:ext cx="762000" cy="259045"/>
    <xdr:sp macro="" textlink="">
      <xdr:nvSpPr>
        <xdr:cNvPr id="219" name="テキスト ボックス 218">
          <a:extLst>
            <a:ext uri="{FF2B5EF4-FFF2-40B4-BE49-F238E27FC236}">
              <a16:creationId xmlns:a16="http://schemas.microsoft.com/office/drawing/2014/main" id="{81FE9458-BD42-4EB6-AB56-E2CFFBE6EF16}"/>
            </a:ext>
          </a:extLst>
        </xdr:cNvPr>
        <xdr:cNvSpPr txBox="1"/>
      </xdr:nvSpPr>
      <xdr:spPr>
        <a:xfrm>
          <a:off x="2844800" y="1441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99930</xdr:rowOff>
    </xdr:from>
    <xdr:to>
      <xdr:col>11</xdr:col>
      <xdr:colOff>82550</xdr:colOff>
      <xdr:row>83</xdr:row>
      <xdr:rowOff>30080</xdr:rowOff>
    </xdr:to>
    <xdr:sp macro="" textlink="">
      <xdr:nvSpPr>
        <xdr:cNvPr id="220" name="楕円 219">
          <a:extLst>
            <a:ext uri="{FF2B5EF4-FFF2-40B4-BE49-F238E27FC236}">
              <a16:creationId xmlns:a16="http://schemas.microsoft.com/office/drawing/2014/main" id="{9AA7E02C-54AB-4295-9A87-EC83781D2F05}"/>
            </a:ext>
          </a:extLst>
        </xdr:cNvPr>
        <xdr:cNvSpPr/>
      </xdr:nvSpPr>
      <xdr:spPr>
        <a:xfrm>
          <a:off x="2286000" y="141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14857</xdr:rowOff>
    </xdr:from>
    <xdr:ext cx="762000" cy="259045"/>
    <xdr:sp macro="" textlink="">
      <xdr:nvSpPr>
        <xdr:cNvPr id="221" name="テキスト ボックス 220">
          <a:extLst>
            <a:ext uri="{FF2B5EF4-FFF2-40B4-BE49-F238E27FC236}">
              <a16:creationId xmlns:a16="http://schemas.microsoft.com/office/drawing/2014/main" id="{97B15F8C-2BBF-4EC6-8F45-10E6D2C78007}"/>
            </a:ext>
          </a:extLst>
        </xdr:cNvPr>
        <xdr:cNvSpPr txBox="1"/>
      </xdr:nvSpPr>
      <xdr:spPr>
        <a:xfrm>
          <a:off x="1955800" y="1424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160423</xdr:rowOff>
    </xdr:from>
    <xdr:to>
      <xdr:col>7</xdr:col>
      <xdr:colOff>31750</xdr:colOff>
      <xdr:row>82</xdr:row>
      <xdr:rowOff>90573</xdr:rowOff>
    </xdr:to>
    <xdr:sp macro="" textlink="">
      <xdr:nvSpPr>
        <xdr:cNvPr id="222" name="楕円 221">
          <a:extLst>
            <a:ext uri="{FF2B5EF4-FFF2-40B4-BE49-F238E27FC236}">
              <a16:creationId xmlns:a16="http://schemas.microsoft.com/office/drawing/2014/main" id="{9C0A3712-A699-45E9-98FF-788A70470E54}"/>
            </a:ext>
          </a:extLst>
        </xdr:cNvPr>
        <xdr:cNvSpPr/>
      </xdr:nvSpPr>
      <xdr:spPr>
        <a:xfrm>
          <a:off x="1397000" y="140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75350</xdr:rowOff>
    </xdr:from>
    <xdr:ext cx="762000" cy="259045"/>
    <xdr:sp macro="" textlink="">
      <xdr:nvSpPr>
        <xdr:cNvPr id="223" name="テキスト ボックス 222">
          <a:extLst>
            <a:ext uri="{FF2B5EF4-FFF2-40B4-BE49-F238E27FC236}">
              <a16:creationId xmlns:a16="http://schemas.microsoft.com/office/drawing/2014/main" id="{95EF5F5F-BF40-4EFD-805B-E80F868BC508}"/>
            </a:ext>
          </a:extLst>
        </xdr:cNvPr>
        <xdr:cNvSpPr txBox="1"/>
      </xdr:nvSpPr>
      <xdr:spPr>
        <a:xfrm>
          <a:off x="1066800" y="1413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EA0456C3-AE1A-4F8A-B4EE-514E70A66A1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86CA3D5E-0E72-47F0-935E-39DA52C54A4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F47BF84-2E64-485E-A104-EC87D11AA45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A074CA6-47BF-4197-B011-EB0A45C9276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6F5F946F-8848-4CE3-834F-F5FA6968877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B75D0CBC-E684-4D7D-BEB7-2CFEDFC10D2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BD7D4D1A-A867-4A33-AC75-184E5C2838C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C7AE7960-EABB-4720-A075-60A4CA46802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2F5F437C-DF21-4624-BCFD-802FDE85473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D47866CA-19B1-4104-9F9F-9B0AA0403B0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AAB195DA-D501-4F9A-84F5-ADFAA25FF19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9A40E4EC-305C-430A-AB25-489EE1E52BF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6929A3EC-9376-4169-8954-A78A0A614A8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人事院勧告に準じ、高年齢層の昇給抑制を行うとともに、昇給制度も大きく見直し、平成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年に給与の総合的見直しを完全実施した。</a:t>
          </a:r>
        </a:p>
        <a:p>
          <a:r>
            <a:rPr kumimoji="1" lang="ja-JP" altLang="en-US" sz="1200">
              <a:latin typeface="ＭＳ Ｐゴシック" panose="020B0600070205080204" pitchFamily="50" charset="-128"/>
              <a:ea typeface="ＭＳ Ｐゴシック" panose="020B0600070205080204" pitchFamily="50" charset="-128"/>
            </a:rPr>
            <a:t>また、高年齢層のラスパイレス指数が高いことを踏まえ、格差を是正するために、平成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年度から若年層の昇格前倒し及び高年齢層の昇給抑制を実施している。令和４年度については職員構成の変動により</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ポイント減少したものの、今後も引続き給与の適正化に努めていく。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915730B4-35CA-4292-80C8-10DAB58AA58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44BFC396-07F0-4E18-92BC-C14D14AF008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18993840-55B8-4618-AACF-383F300D3754}"/>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C78C3857-F70D-43B4-874F-991815F7A906}"/>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104307FB-4B5D-477A-B215-01E78EE350BD}"/>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FF73CD02-6AC7-40D0-8F36-BA3F8111A003}"/>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B684F958-7268-4A6C-956B-77191BAB3B5D}"/>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62B9F09-F0CE-47F7-BF57-D1B2DB7BEFFF}"/>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4BA8115B-A313-4ED8-8465-FA322F86958A}"/>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280FF68C-0DEB-44D0-8D10-D12F9DBE8457}"/>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A39773EF-1857-425F-80BE-17212C8995DA}"/>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E04BEEC3-CF12-481A-A924-A66B05F824D9}"/>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274A61F9-68E2-4387-8B25-3E66AA4921BF}"/>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3A838030-E667-45F9-97F9-C23C6A9298CA}"/>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30B4C78E-7CB3-4DED-A2D3-6F47A29BDBA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4D71BC79-837E-4635-A430-88CA1E36314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6AAD67A7-F0F0-431F-86AC-98ECD601504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34B44816-768B-4FF8-B07A-8B0B0C71F06E}"/>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BDEE223F-4B97-4AA5-B7CA-A1DC48618F3E}"/>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5BA7D584-EA7B-4375-A88C-2DE344AF3D3B}"/>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BF18BBDD-1EF2-4FDB-B228-202F28FABFFA}"/>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B2661192-522B-4237-A8B8-06676F125CFB}"/>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C2A566DF-7771-4CEF-83F1-6236C077C209}"/>
            </a:ext>
          </a:extLst>
        </xdr:cNvPr>
        <xdr:cNvCxnSpPr/>
      </xdr:nvCxnSpPr>
      <xdr:spPr>
        <a:xfrm flipV="1">
          <a:off x="16179800" y="14742886"/>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093F712F-50C5-4891-9293-7EC6086AE03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AF8387A-8F10-42AF-8274-E8C48C8DDCC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EE7D7D1-6743-4889-8400-518ACEEB472D}"/>
            </a:ext>
          </a:extLst>
        </xdr:cNvPr>
        <xdr:cNvCxnSpPr/>
      </xdr:nvCxnSpPr>
      <xdr:spPr>
        <a:xfrm>
          <a:off x="15290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CAA44EA9-E59E-4F69-B71C-A557C12FD824}"/>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07E94F5A-0764-4264-97D9-679E91D3A189}"/>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5" name="直線コネクタ 264">
          <a:extLst>
            <a:ext uri="{FF2B5EF4-FFF2-40B4-BE49-F238E27FC236}">
              <a16:creationId xmlns:a16="http://schemas.microsoft.com/office/drawing/2014/main" id="{5766D76A-41D4-492F-BE60-4525D8B6DAEF}"/>
            </a:ext>
          </a:extLst>
        </xdr:cNvPr>
        <xdr:cNvCxnSpPr/>
      </xdr:nvCxnSpPr>
      <xdr:spPr>
        <a:xfrm flipV="1">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60E4BBFD-EAD4-4E5F-BB0B-1588090E32A2}"/>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8A56E143-878C-4199-9E66-D3FA58D3BB11}"/>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85271</xdr:rowOff>
    </xdr:to>
    <xdr:cxnSp macro="">
      <xdr:nvCxnSpPr>
        <xdr:cNvPr id="268" name="直線コネクタ 267">
          <a:extLst>
            <a:ext uri="{FF2B5EF4-FFF2-40B4-BE49-F238E27FC236}">
              <a16:creationId xmlns:a16="http://schemas.microsoft.com/office/drawing/2014/main" id="{FC6AB7C1-2E95-4EBC-8B5D-864894625731}"/>
            </a:ext>
          </a:extLst>
        </xdr:cNvPr>
        <xdr:cNvCxnSpPr/>
      </xdr:nvCxnSpPr>
      <xdr:spPr>
        <a:xfrm flipV="1">
          <a:off x="13512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C7DAF20E-C906-4320-AC52-B85F3A9A919B}"/>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5AE4CA99-6417-4C8A-B9C4-F954100F65A5}"/>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2087B3C2-2DC2-4D0E-A891-1C1F5329FFA8}"/>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FD215183-CA76-4834-A853-0CBC1BC05EA8}"/>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A036BD7-F9F6-4FDF-9D1B-9E768DF8316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EF90FC7-BCF0-419A-B454-E49B06BA5BD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27860F9-ADAE-4251-8357-687D529FE02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EEFC529-58D4-41D1-837A-1F8EBD37B1A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1E0553E5-537C-4E54-B489-85D1720FDE0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a:extLst>
            <a:ext uri="{FF2B5EF4-FFF2-40B4-BE49-F238E27FC236}">
              <a16:creationId xmlns:a16="http://schemas.microsoft.com/office/drawing/2014/main" id="{00D9EE9A-D112-4941-9B93-2D59C9206CA2}"/>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9" name="給与水準   （国との比較）該当値テキスト">
          <a:extLst>
            <a:ext uri="{FF2B5EF4-FFF2-40B4-BE49-F238E27FC236}">
              <a16:creationId xmlns:a16="http://schemas.microsoft.com/office/drawing/2014/main" id="{EBBCF4AD-3F42-4A07-A4CD-57D17C1CDDA1}"/>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D167B5B7-0A66-466D-936B-0845664CA25B}"/>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B035FE09-3CDF-494F-A91E-8A494A44E52B}"/>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a:extLst>
            <a:ext uri="{FF2B5EF4-FFF2-40B4-BE49-F238E27FC236}">
              <a16:creationId xmlns:a16="http://schemas.microsoft.com/office/drawing/2014/main" id="{150D6D55-1496-4493-B7A3-C7A2793316F8}"/>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7FF70939-9EBB-4844-AE0C-C68250D0CF2F}"/>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a:extLst>
            <a:ext uri="{FF2B5EF4-FFF2-40B4-BE49-F238E27FC236}">
              <a16:creationId xmlns:a16="http://schemas.microsoft.com/office/drawing/2014/main" id="{CA4A1B50-0834-4637-9E7D-935863DFEB28}"/>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701B190-C251-4BDA-A60B-76D333F8ACA6}"/>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6" name="楕円 285">
          <a:extLst>
            <a:ext uri="{FF2B5EF4-FFF2-40B4-BE49-F238E27FC236}">
              <a16:creationId xmlns:a16="http://schemas.microsoft.com/office/drawing/2014/main" id="{AC7903AC-5CC9-47E7-AD4A-88B6EC4957E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7" name="テキスト ボックス 286">
          <a:extLst>
            <a:ext uri="{FF2B5EF4-FFF2-40B4-BE49-F238E27FC236}">
              <a16:creationId xmlns:a16="http://schemas.microsoft.com/office/drawing/2014/main" id="{1266A1A1-EE6E-408F-9074-B3E6041A845B}"/>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BE46A2A1-59F7-4429-BE06-3DD98A6F46D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AE1D114C-2B9A-4172-826C-D54A3ECC99A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B970B0A5-4578-4D16-B2CC-7E02749E0BB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99748E93-E19E-486E-A9AA-03CD42B7F64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FDAC0638-2685-4253-A4EE-8D3F1A7FC57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9B171BDC-DF59-4FD8-A957-E2A580C7D8F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45DF2DE9-E446-40A9-B358-3F73109B088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51D3E2F7-70FA-4812-B2E8-F10DD8C26FC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97346404-6789-4961-B7E1-65E0A89AE18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16F4153D-902C-45A3-AFB8-ACEBA2D6FC1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C7782F9B-7870-4977-B52F-66B9FFD81B2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679AF0A5-6CAA-4133-A348-3400B48F639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695A5EB1-2EAF-4C94-A0EA-DA567585B6A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類似団体平均を上回っている主な要因としては、保育所をはじめ、大学（短大・薬大）、高等学校や障がい者施設などを直営で運営していることによるものである。</a:t>
          </a:r>
        </a:p>
        <a:p>
          <a:r>
            <a:rPr kumimoji="1" lang="ja-JP" altLang="en-US" sz="1200">
              <a:latin typeface="ＭＳ Ｐゴシック" panose="020B0600070205080204" pitchFamily="50" charset="-128"/>
              <a:ea typeface="ＭＳ Ｐゴシック" panose="020B0600070205080204" pitchFamily="50" charset="-128"/>
            </a:rPr>
            <a:t>職員定数については、民営化、委託化の推進などにより、ピーク時（昭和</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4,999</a:t>
          </a:r>
          <a:r>
            <a:rPr kumimoji="1" lang="ja-JP" altLang="en-US" sz="1200">
              <a:latin typeface="ＭＳ Ｐゴシック" panose="020B0600070205080204" pitchFamily="50" charset="-128"/>
              <a:ea typeface="ＭＳ Ｐゴシック" panose="020B0600070205080204" pitchFamily="50" charset="-128"/>
            </a:rPr>
            <a:t>人）と比較して、令和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4,320</a:t>
          </a:r>
          <a:r>
            <a:rPr kumimoji="1" lang="ja-JP" altLang="en-US" sz="1200">
              <a:latin typeface="ＭＳ Ｐゴシック" panose="020B0600070205080204" pitchFamily="50" charset="-128"/>
              <a:ea typeface="ＭＳ Ｐゴシック" panose="020B0600070205080204" pitchFamily="50" charset="-128"/>
            </a:rPr>
            <a:t>人と、約</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％削減するなど効率化を進めており、今後もさらなる行財政改革の取り組みにより、人件費の抑制に努めていく。</a:t>
          </a:r>
        </a:p>
        <a:p>
          <a:r>
            <a:rPr kumimoji="1" lang="ja-JP" altLang="en-US" sz="1200">
              <a:latin typeface="ＭＳ Ｐゴシック" panose="020B0600070205080204" pitchFamily="50" charset="-128"/>
              <a:ea typeface="ＭＳ Ｐゴシック" panose="020B0600070205080204" pitchFamily="50" charset="-128"/>
            </a:rPr>
            <a:t>（職員定数は令和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5587B166-4D54-43A5-B039-56298860F86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1F25D30-AFDD-4073-980D-2EE023CB5DE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A4EA3516-C4A5-49C2-8707-8604AB2E3CC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7777D358-D5C4-421D-B3A9-F6E6D578E73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5C15C0F-0537-4899-81DD-A2392295B558}"/>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E07721B3-4133-4010-92F7-D9230ACB165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EFDBAFC8-F11B-403D-AA3F-AD7CB7C26DE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122EA69B-21F3-4A93-B49A-1917F198528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D88908AE-3F9F-4258-A433-6DECC1C7F95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D55B505B-CA1D-40F8-8130-7334C106ADF4}"/>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9451503-414B-465D-BE37-674866C4F6E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F52E23D0-31AC-45A2-8F3D-77546E494439}"/>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34FB543E-5657-4315-B5BD-8AC88D678ACF}"/>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6ECD396-205A-4675-9475-3F74515A6B1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114EFD3D-2C30-449C-9EAA-65C3A0D654F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F3668480-AB0B-456F-98C7-0B129D798D7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67AE571F-B4C5-4266-918C-442EBAED9D2E}"/>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D97E81DF-4311-4532-9E8B-B5FDD1591B59}"/>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5EC1789D-005F-4924-8014-084A4FACEC2B}"/>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9DB1D4A2-89B7-42D5-9709-A2C0C8C63706}"/>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22AB035-B988-4433-9FF5-28DD9991211D}"/>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41910</xdr:rowOff>
    </xdr:from>
    <xdr:to>
      <xdr:col>81</xdr:col>
      <xdr:colOff>44450</xdr:colOff>
      <xdr:row>63</xdr:row>
      <xdr:rowOff>62019</xdr:rowOff>
    </xdr:to>
    <xdr:cxnSp macro="">
      <xdr:nvCxnSpPr>
        <xdr:cNvPr id="322" name="直線コネクタ 321">
          <a:extLst>
            <a:ext uri="{FF2B5EF4-FFF2-40B4-BE49-F238E27FC236}">
              <a16:creationId xmlns:a16="http://schemas.microsoft.com/office/drawing/2014/main" id="{52D37F0D-CEB7-4B76-9ED4-206D8E6CB1CA}"/>
            </a:ext>
          </a:extLst>
        </xdr:cNvPr>
        <xdr:cNvCxnSpPr/>
      </xdr:nvCxnSpPr>
      <xdr:spPr>
        <a:xfrm>
          <a:off x="16179800" y="1084326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712901EF-34C7-4E67-AEA1-8756A0015332}"/>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6ED894BD-AFA4-4DB2-8FBF-47563E1E3809}"/>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41910</xdr:rowOff>
    </xdr:to>
    <xdr:cxnSp macro="">
      <xdr:nvCxnSpPr>
        <xdr:cNvPr id="325" name="直線コネクタ 324">
          <a:extLst>
            <a:ext uri="{FF2B5EF4-FFF2-40B4-BE49-F238E27FC236}">
              <a16:creationId xmlns:a16="http://schemas.microsoft.com/office/drawing/2014/main" id="{C79963EB-6291-4BB4-9B63-2E5F64A537A8}"/>
            </a:ext>
          </a:extLst>
        </xdr:cNvPr>
        <xdr:cNvCxnSpPr/>
      </xdr:nvCxnSpPr>
      <xdr:spPr>
        <a:xfrm>
          <a:off x="15290800" y="1081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763100E6-5DF3-4666-8243-2B780B3E17A7}"/>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2AA27636-941C-46B5-8126-6DF9E77D6F7F}"/>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157056</xdr:rowOff>
    </xdr:from>
    <xdr:to>
      <xdr:col>72</xdr:col>
      <xdr:colOff>203200</xdr:colOff>
      <xdr:row>63</xdr:row>
      <xdr:rowOff>17780</xdr:rowOff>
    </xdr:to>
    <xdr:cxnSp macro="">
      <xdr:nvCxnSpPr>
        <xdr:cNvPr id="328" name="直線コネクタ 327">
          <a:extLst>
            <a:ext uri="{FF2B5EF4-FFF2-40B4-BE49-F238E27FC236}">
              <a16:creationId xmlns:a16="http://schemas.microsoft.com/office/drawing/2014/main" id="{45479C38-30FF-4BEE-842B-A9A8E80113B8}"/>
            </a:ext>
          </a:extLst>
        </xdr:cNvPr>
        <xdr:cNvCxnSpPr/>
      </xdr:nvCxnSpPr>
      <xdr:spPr>
        <a:xfrm>
          <a:off x="14401800" y="1078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809C105-77B4-437A-A928-947E72A3A0F7}"/>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D098F012-748F-43D7-A854-D43F79C6A255}"/>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144992</xdr:rowOff>
    </xdr:from>
    <xdr:to>
      <xdr:col>68</xdr:col>
      <xdr:colOff>152400</xdr:colOff>
      <xdr:row>62</xdr:row>
      <xdr:rowOff>157056</xdr:rowOff>
    </xdr:to>
    <xdr:cxnSp macro="">
      <xdr:nvCxnSpPr>
        <xdr:cNvPr id="331" name="直線コネクタ 330">
          <a:extLst>
            <a:ext uri="{FF2B5EF4-FFF2-40B4-BE49-F238E27FC236}">
              <a16:creationId xmlns:a16="http://schemas.microsoft.com/office/drawing/2014/main" id="{B5D4E377-96FE-4748-A242-D532D524B030}"/>
            </a:ext>
          </a:extLst>
        </xdr:cNvPr>
        <xdr:cNvCxnSpPr/>
      </xdr:nvCxnSpPr>
      <xdr:spPr>
        <a:xfrm>
          <a:off x="13512800" y="107748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EDE18E1D-B2F9-4C1C-8DC0-59DB36CD8B84}"/>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B4236DDA-4901-4450-87FC-8637D74C9BD5}"/>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78A549C3-BDEF-4FB3-AA7B-C90EF4461A02}"/>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53BFA0DB-F0B5-426C-BC77-D1C3F5738B42}"/>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709C3D4-092E-45FC-BB95-23A5A677C70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66E4CDD-A465-4523-B9F2-0E671CC8A43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F57ABE4-FC97-4D32-95F9-92B86D5BE5D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4CCE372-7B74-4FD6-AFE3-326622FAA97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04BD72F-FF24-4247-A927-1AC949E207C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11219</xdr:rowOff>
    </xdr:from>
    <xdr:to>
      <xdr:col>81</xdr:col>
      <xdr:colOff>95250</xdr:colOff>
      <xdr:row>63</xdr:row>
      <xdr:rowOff>112819</xdr:rowOff>
    </xdr:to>
    <xdr:sp macro="" textlink="">
      <xdr:nvSpPr>
        <xdr:cNvPr id="341" name="楕円 340">
          <a:extLst>
            <a:ext uri="{FF2B5EF4-FFF2-40B4-BE49-F238E27FC236}">
              <a16:creationId xmlns:a16="http://schemas.microsoft.com/office/drawing/2014/main" id="{851C92E0-71A7-454E-A7AC-4C98E1E9F60A}"/>
            </a:ext>
          </a:extLst>
        </xdr:cNvPr>
        <xdr:cNvSpPr/>
      </xdr:nvSpPr>
      <xdr:spPr>
        <a:xfrm>
          <a:off x="16967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154746</xdr:rowOff>
    </xdr:from>
    <xdr:ext cx="762000" cy="259045"/>
    <xdr:sp macro="" textlink="">
      <xdr:nvSpPr>
        <xdr:cNvPr id="342" name="定員管理の状況該当値テキスト">
          <a:extLst>
            <a:ext uri="{FF2B5EF4-FFF2-40B4-BE49-F238E27FC236}">
              <a16:creationId xmlns:a16="http://schemas.microsoft.com/office/drawing/2014/main" id="{4E9012A5-DB3E-46DC-AA50-8A9E60C02381}"/>
            </a:ext>
          </a:extLst>
        </xdr:cNvPr>
        <xdr:cNvSpPr txBox="1"/>
      </xdr:nvSpPr>
      <xdr:spPr>
        <a:xfrm>
          <a:off x="17106900" y="107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162560</xdr:rowOff>
    </xdr:from>
    <xdr:to>
      <xdr:col>77</xdr:col>
      <xdr:colOff>95250</xdr:colOff>
      <xdr:row>63</xdr:row>
      <xdr:rowOff>92710</xdr:rowOff>
    </xdr:to>
    <xdr:sp macro="" textlink="">
      <xdr:nvSpPr>
        <xdr:cNvPr id="343" name="楕円 342">
          <a:extLst>
            <a:ext uri="{FF2B5EF4-FFF2-40B4-BE49-F238E27FC236}">
              <a16:creationId xmlns:a16="http://schemas.microsoft.com/office/drawing/2014/main" id="{C6813C6A-7EA5-4FAA-9191-8FEF5C01D809}"/>
            </a:ext>
          </a:extLst>
        </xdr:cNvPr>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77487</xdr:rowOff>
    </xdr:from>
    <xdr:ext cx="736600" cy="259045"/>
    <xdr:sp macro="" textlink="">
      <xdr:nvSpPr>
        <xdr:cNvPr id="344" name="テキスト ボックス 343">
          <a:extLst>
            <a:ext uri="{FF2B5EF4-FFF2-40B4-BE49-F238E27FC236}">
              <a16:creationId xmlns:a16="http://schemas.microsoft.com/office/drawing/2014/main" id="{053E93C1-E4D0-4066-9A12-297E4A66747B}"/>
            </a:ext>
          </a:extLst>
        </xdr:cNvPr>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5" name="楕円 344">
          <a:extLst>
            <a:ext uri="{FF2B5EF4-FFF2-40B4-BE49-F238E27FC236}">
              <a16:creationId xmlns:a16="http://schemas.microsoft.com/office/drawing/2014/main" id="{A2A1F37B-8BA7-4AFE-9782-3F54DBC19317}"/>
            </a:ext>
          </a:extLst>
        </xdr:cNvPr>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46" name="テキスト ボックス 345">
          <a:extLst>
            <a:ext uri="{FF2B5EF4-FFF2-40B4-BE49-F238E27FC236}">
              <a16:creationId xmlns:a16="http://schemas.microsoft.com/office/drawing/2014/main" id="{1BAFAE17-89E3-499F-B560-597234A2F477}"/>
            </a:ext>
          </a:extLst>
        </xdr:cNvPr>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106256</xdr:rowOff>
    </xdr:from>
    <xdr:to>
      <xdr:col>68</xdr:col>
      <xdr:colOff>203200</xdr:colOff>
      <xdr:row>63</xdr:row>
      <xdr:rowOff>36406</xdr:rowOff>
    </xdr:to>
    <xdr:sp macro="" textlink="">
      <xdr:nvSpPr>
        <xdr:cNvPr id="347" name="楕円 346">
          <a:extLst>
            <a:ext uri="{FF2B5EF4-FFF2-40B4-BE49-F238E27FC236}">
              <a16:creationId xmlns:a16="http://schemas.microsoft.com/office/drawing/2014/main" id="{35D91B7E-9077-49C4-BE23-E61FD125BC21}"/>
            </a:ext>
          </a:extLst>
        </xdr:cNvPr>
        <xdr:cNvSpPr/>
      </xdr:nvSpPr>
      <xdr:spPr>
        <a:xfrm>
          <a:off x="14351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48" name="テキスト ボックス 347">
          <a:extLst>
            <a:ext uri="{FF2B5EF4-FFF2-40B4-BE49-F238E27FC236}">
              <a16:creationId xmlns:a16="http://schemas.microsoft.com/office/drawing/2014/main" id="{8F5710B6-7E4C-4CAD-B9A3-6C9C1C9883AD}"/>
            </a:ext>
          </a:extLst>
        </xdr:cNvPr>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94192</xdr:rowOff>
    </xdr:from>
    <xdr:to>
      <xdr:col>64</xdr:col>
      <xdr:colOff>152400</xdr:colOff>
      <xdr:row>63</xdr:row>
      <xdr:rowOff>24342</xdr:rowOff>
    </xdr:to>
    <xdr:sp macro="" textlink="">
      <xdr:nvSpPr>
        <xdr:cNvPr id="349" name="楕円 348">
          <a:extLst>
            <a:ext uri="{FF2B5EF4-FFF2-40B4-BE49-F238E27FC236}">
              <a16:creationId xmlns:a16="http://schemas.microsoft.com/office/drawing/2014/main" id="{C688C678-605C-4DA3-8856-0F45B315F8D7}"/>
            </a:ext>
          </a:extLst>
        </xdr:cNvPr>
        <xdr:cNvSpPr/>
      </xdr:nvSpPr>
      <xdr:spPr>
        <a:xfrm>
          <a:off x="13462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9119</xdr:rowOff>
    </xdr:from>
    <xdr:ext cx="762000" cy="259045"/>
    <xdr:sp macro="" textlink="">
      <xdr:nvSpPr>
        <xdr:cNvPr id="350" name="テキスト ボックス 349">
          <a:extLst>
            <a:ext uri="{FF2B5EF4-FFF2-40B4-BE49-F238E27FC236}">
              <a16:creationId xmlns:a16="http://schemas.microsoft.com/office/drawing/2014/main" id="{8A0E05AF-21C3-46CA-8670-1C1F4AD21886}"/>
            </a:ext>
          </a:extLst>
        </xdr:cNvPr>
        <xdr:cNvSpPr txBox="1"/>
      </xdr:nvSpPr>
      <xdr:spPr>
        <a:xfrm>
          <a:off x="13131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25B0828A-31BB-4461-90B8-248BF98A1B3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1D63DB18-8630-43FB-902F-0A4F0AB41B6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6262B5F7-A05D-473C-A5D0-4CF441BE511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69375405-1028-4B2B-8A72-2C0282CACC5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B758F1D0-2547-4862-9B1A-20A303A0648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8995F839-3B53-4FF6-A982-B8A9EB6C69E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19F093F7-EBEC-4E79-BC1A-F3F72BAC19B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A97484FD-7666-4BC6-9C9D-A491665B770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D26B2C55-B4B4-4AB9-B2BD-F1E79E535B2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B60C0A2A-B87F-4ED0-9E87-3A35C26B122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476C8C9A-1E89-46BA-B014-4C02554CA99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B9CD9108-60DB-487A-AEB5-2F2A61F28DE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AD8969CA-D5CC-4A87-8B41-20557D76732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かねてより市債残高の抑制に意を用いてきたことと、利率の高い地方債の償還が終了してきていることから、類似団体平均を下回る状況が続いている。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年度は、元利償還金が減少したことなどから、対前年度比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ポイント低下し、</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今後も岐阜市行財政改革プランに定める実質公債費比率</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％未満の水準を堅持すべく適正な市債管理に努める。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1CA6D473-E52E-4F29-B55F-378CEC55408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AF9B57D4-0B62-4573-8CC0-4EAACAEA9F8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6158A0D3-F6EC-4BC8-B97A-2A684C8E474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89DEF48F-F775-4730-BD8D-5DC3CBF662C6}"/>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5BE4ADAB-57BA-45FD-B54D-2C426FE0F316}"/>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B742038F-E150-42D6-BB0C-DBD520209BD8}"/>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D8B0EA7-B759-4C54-8724-46468C7B2943}"/>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716D09A5-8377-4900-BFAF-645B562FB796}"/>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E83B5DB9-E863-475F-BCB3-8022CDC65243}"/>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ABFF8044-126B-4351-BBC2-7D675D24F3A3}"/>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F050656E-247A-4CB5-A1D9-7A475D99A7CE}"/>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844E5036-3E36-4D7B-A447-EED48F808761}"/>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D0155384-A5DF-4CE9-9AC4-4C1A12955F77}"/>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B6808923-C203-4C66-B830-2227AA40EF72}"/>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8403FA01-8936-4949-9ADF-DC4D1D29117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21E8F5FE-2BAD-45CE-A8E8-1CF14C27DDB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C0C7731C-DDE3-47F0-9986-F2127F734566}"/>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187D960E-3460-48B6-A601-413BA1FFB158}"/>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50515427-4868-4EA3-B84A-1BC4D8E69AC5}"/>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9F751C4A-9183-4C6A-8BF1-94A9634387F7}"/>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8B03FEDD-7193-4A6F-8090-FB1A3DF5F09C}"/>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40</xdr:row>
      <xdr:rowOff>12095</xdr:rowOff>
    </xdr:to>
    <xdr:cxnSp macro="">
      <xdr:nvCxnSpPr>
        <xdr:cNvPr id="385" name="直線コネクタ 384">
          <a:extLst>
            <a:ext uri="{FF2B5EF4-FFF2-40B4-BE49-F238E27FC236}">
              <a16:creationId xmlns:a16="http://schemas.microsoft.com/office/drawing/2014/main" id="{EE1316BC-A28D-4E39-A105-37BC65FFDBCA}"/>
            </a:ext>
          </a:extLst>
        </xdr:cNvPr>
        <xdr:cNvCxnSpPr/>
      </xdr:nvCxnSpPr>
      <xdr:spPr>
        <a:xfrm flipV="1">
          <a:off x="16179800" y="680115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418331F1-B5B7-46B5-B8AA-80F30F52783D}"/>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99E739E8-4730-4999-A124-FAEA1841D808}"/>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12095</xdr:rowOff>
    </xdr:from>
    <xdr:to>
      <xdr:col>77</xdr:col>
      <xdr:colOff>44450</xdr:colOff>
      <xdr:row>40</xdr:row>
      <xdr:rowOff>81038</xdr:rowOff>
    </xdr:to>
    <xdr:cxnSp macro="">
      <xdr:nvCxnSpPr>
        <xdr:cNvPr id="388" name="直線コネクタ 387">
          <a:extLst>
            <a:ext uri="{FF2B5EF4-FFF2-40B4-BE49-F238E27FC236}">
              <a16:creationId xmlns:a16="http://schemas.microsoft.com/office/drawing/2014/main" id="{8D4641E4-0549-45EF-BC40-15DF9A8CE758}"/>
            </a:ext>
          </a:extLst>
        </xdr:cNvPr>
        <xdr:cNvCxnSpPr/>
      </xdr:nvCxnSpPr>
      <xdr:spPr>
        <a:xfrm flipV="1">
          <a:off x="15290800" y="68700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3ABD5E0D-0489-4681-8BA6-E714ECC4FA06}"/>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25AF893B-BE9F-49E1-950E-732AD5D10A4D}"/>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40</xdr:row>
      <xdr:rowOff>127000</xdr:rowOff>
    </xdr:to>
    <xdr:cxnSp macro="">
      <xdr:nvCxnSpPr>
        <xdr:cNvPr id="391" name="直線コネクタ 390">
          <a:extLst>
            <a:ext uri="{FF2B5EF4-FFF2-40B4-BE49-F238E27FC236}">
              <a16:creationId xmlns:a16="http://schemas.microsoft.com/office/drawing/2014/main" id="{B7122B84-A221-4E18-AE79-4D588EE003FD}"/>
            </a:ext>
          </a:extLst>
        </xdr:cNvPr>
        <xdr:cNvCxnSpPr/>
      </xdr:nvCxnSpPr>
      <xdr:spPr>
        <a:xfrm flipV="1">
          <a:off x="14401800" y="69390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D0655DC5-C645-4C2A-A341-915C777B8D3C}"/>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DBB1680A-879B-4617-A588-A9AD7B100F4B}"/>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149981</xdr:rowOff>
    </xdr:to>
    <xdr:cxnSp macro="">
      <xdr:nvCxnSpPr>
        <xdr:cNvPr id="394" name="直線コネクタ 393">
          <a:extLst>
            <a:ext uri="{FF2B5EF4-FFF2-40B4-BE49-F238E27FC236}">
              <a16:creationId xmlns:a16="http://schemas.microsoft.com/office/drawing/2014/main" id="{B37CBEC2-F2D3-4735-8B52-E6EC229250BD}"/>
            </a:ext>
          </a:extLst>
        </xdr:cNvPr>
        <xdr:cNvCxnSpPr/>
      </xdr:nvCxnSpPr>
      <xdr:spPr>
        <a:xfrm flipV="1">
          <a:off x="13512800" y="69850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D2F6D80D-DEB3-4C12-8D55-5045BCC82EAE}"/>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a:extLst>
            <a:ext uri="{FF2B5EF4-FFF2-40B4-BE49-F238E27FC236}">
              <a16:creationId xmlns:a16="http://schemas.microsoft.com/office/drawing/2014/main" id="{57B34225-36C4-4A32-BC19-39E6A4F37721}"/>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F3ECF954-BC32-48CA-94B0-72B79F72B57F}"/>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a:extLst>
            <a:ext uri="{FF2B5EF4-FFF2-40B4-BE49-F238E27FC236}">
              <a16:creationId xmlns:a16="http://schemas.microsoft.com/office/drawing/2014/main" id="{0E5495EF-CB85-4B9F-B81D-3FA850611E5F}"/>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28940F8-B287-4B60-A609-171A72EB910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35CC2071-7752-443B-AECC-58DF455DAE8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F3E4EEE6-E6BC-4376-82C5-00BC8D9FB6E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4AFC1EB2-7D61-47D1-A6B2-FEB652BDE0B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CC5ADE37-9FFF-473E-894A-D11DCC6357E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404" name="楕円 403">
          <a:extLst>
            <a:ext uri="{FF2B5EF4-FFF2-40B4-BE49-F238E27FC236}">
              <a16:creationId xmlns:a16="http://schemas.microsoft.com/office/drawing/2014/main" id="{C55F075E-AB45-43B1-A648-BB4DE1D0918D}"/>
            </a:ext>
          </a:extLst>
        </xdr:cNvPr>
        <xdr:cNvSpPr/>
      </xdr:nvSpPr>
      <xdr:spPr>
        <a:xfrm>
          <a:off x="16967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80329</xdr:rowOff>
    </xdr:from>
    <xdr:ext cx="762000" cy="259045"/>
    <xdr:sp macro="" textlink="">
      <xdr:nvSpPr>
        <xdr:cNvPr id="405" name="公債費負担の状況該当値テキスト">
          <a:extLst>
            <a:ext uri="{FF2B5EF4-FFF2-40B4-BE49-F238E27FC236}">
              <a16:creationId xmlns:a16="http://schemas.microsoft.com/office/drawing/2014/main" id="{C6F48713-4554-4D24-8D38-3C6D9ADF1501}"/>
            </a:ext>
          </a:extLst>
        </xdr:cNvPr>
        <xdr:cNvSpPr txBox="1"/>
      </xdr:nvSpPr>
      <xdr:spPr>
        <a:xfrm>
          <a:off x="17106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06" name="楕円 405">
          <a:extLst>
            <a:ext uri="{FF2B5EF4-FFF2-40B4-BE49-F238E27FC236}">
              <a16:creationId xmlns:a16="http://schemas.microsoft.com/office/drawing/2014/main" id="{A9DA0E99-53CC-4372-9E90-6C1B0919949A}"/>
            </a:ext>
          </a:extLst>
        </xdr:cNvPr>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407" name="テキスト ボックス 406">
          <a:extLst>
            <a:ext uri="{FF2B5EF4-FFF2-40B4-BE49-F238E27FC236}">
              <a16:creationId xmlns:a16="http://schemas.microsoft.com/office/drawing/2014/main" id="{04494027-8F98-42AB-8D0A-5FAF63526B5D}"/>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08" name="楕円 407">
          <a:extLst>
            <a:ext uri="{FF2B5EF4-FFF2-40B4-BE49-F238E27FC236}">
              <a16:creationId xmlns:a16="http://schemas.microsoft.com/office/drawing/2014/main" id="{E13CFDE8-0226-4CA9-AA87-E4264CE64614}"/>
            </a:ext>
          </a:extLst>
        </xdr:cNvPr>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09" name="テキスト ボックス 408">
          <a:extLst>
            <a:ext uri="{FF2B5EF4-FFF2-40B4-BE49-F238E27FC236}">
              <a16:creationId xmlns:a16="http://schemas.microsoft.com/office/drawing/2014/main" id="{96F68C8B-7676-4058-B409-4EE1C1EF50CD}"/>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0" name="楕円 409">
          <a:extLst>
            <a:ext uri="{FF2B5EF4-FFF2-40B4-BE49-F238E27FC236}">
              <a16:creationId xmlns:a16="http://schemas.microsoft.com/office/drawing/2014/main" id="{908A2059-6417-4708-89B9-C7385D157892}"/>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1" name="テキスト ボックス 410">
          <a:extLst>
            <a:ext uri="{FF2B5EF4-FFF2-40B4-BE49-F238E27FC236}">
              <a16:creationId xmlns:a16="http://schemas.microsoft.com/office/drawing/2014/main" id="{1AA41826-8770-42F2-8A5C-3BD176D0C1BF}"/>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2" name="楕円 411">
          <a:extLst>
            <a:ext uri="{FF2B5EF4-FFF2-40B4-BE49-F238E27FC236}">
              <a16:creationId xmlns:a16="http://schemas.microsoft.com/office/drawing/2014/main" id="{9F5D8CED-9507-42DF-8414-6941FABD2F4D}"/>
            </a:ext>
          </a:extLst>
        </xdr:cNvPr>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413" name="テキスト ボックス 412">
          <a:extLst>
            <a:ext uri="{FF2B5EF4-FFF2-40B4-BE49-F238E27FC236}">
              <a16:creationId xmlns:a16="http://schemas.microsoft.com/office/drawing/2014/main" id="{60F680CF-C3E6-4916-84FD-763F7B577572}"/>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14C16240-D965-45C4-8618-FE1496952CA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564CA2FB-2907-4E9B-8A30-AB41366128F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EF63C6FA-529A-4BFD-A728-91E3097900B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E41DA9DA-4292-4784-8002-65420DA66F3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A416883D-59C9-43AB-8331-6A72F7D59E7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3942BFEE-6C4A-4C6C-8E64-61E3EB36420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277F615D-4A42-4399-9771-66449CDB92C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A4C2BDC1-32D5-4CA4-88EA-8D868324A88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5E0E66DA-234E-4E29-BDE1-3B44105C1EE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2371CCB3-280A-4307-A38E-2B3A66A8367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2A3CC3C7-F506-4A34-9602-038FE96E56D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56F9D799-C170-486E-980C-192954D09CB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901F990-870C-458E-8E36-337E24343FA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年度も、前年度に続き「－」となり、類似団体平均を大きく下回っている。</a:t>
          </a:r>
        </a:p>
        <a:p>
          <a:r>
            <a:rPr kumimoji="1" lang="ja-JP" altLang="en-US" sz="1200">
              <a:latin typeface="ＭＳ Ｐゴシック" panose="020B0600070205080204" pitchFamily="50" charset="-128"/>
              <a:ea typeface="ＭＳ Ｐゴシック" panose="020B0600070205080204" pitchFamily="50" charset="-128"/>
            </a:rPr>
            <a:t>公共施設等の計画的な維持更新のため、公共施設等マネジメント基金、薬科大学整備基金に積立を行うなど、充当可能財源が増となったことが主な要因である。</a:t>
          </a:r>
        </a:p>
        <a:p>
          <a:r>
            <a:rPr kumimoji="1" lang="ja-JP" altLang="en-US" sz="1200">
              <a:latin typeface="ＭＳ Ｐゴシック" panose="020B0600070205080204" pitchFamily="50" charset="-128"/>
              <a:ea typeface="ＭＳ Ｐゴシック" panose="020B0600070205080204" pitchFamily="50" charset="-128"/>
            </a:rPr>
            <a:t>依然「－」となっているものの、引き続き、薬科大学整備事業、鉄道高架事業などの大規模な財政需要に備えた基金の積立等により充当可能財源の確保に努め、今後も計画的な財政運営に努めていく。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110DAF32-3942-439C-91E3-649EC12704A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5F1B2505-5A6F-40B6-B379-81CBBC40D05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F729748E-98DB-435A-B167-3602931E468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7A4A5A66-A5A9-433A-8613-2AC22652C74C}"/>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75C3B4BC-BA62-4665-AFC7-3E42D1DCEF7B}"/>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DD03B15C-3278-4729-8343-5693899BC2B3}"/>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C737C62B-1824-415C-845B-40E40818AEE4}"/>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53E32897-AE68-4512-B685-AD81312A941C}"/>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403BC48D-1BC7-4A64-8EC2-3865BA556EC4}"/>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E90FE96E-5BCD-4CA1-AF02-2D13499FBB2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FFA17506-7B70-442D-A17D-576D465B587F}"/>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FBEB5C4E-4213-4562-BF6C-5F7B8C88664B}"/>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97967623-04BD-4A05-9901-117F5345332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9A6F69B8-BA68-4E41-A05F-7C816A99BE4A}"/>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21751E5C-1146-4C89-B022-83582731484A}"/>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9C25A2CD-165E-48D8-9EAD-E122DFCE0EEA}"/>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8BC4637E-47EC-4B51-8960-01B450462BD1}"/>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B90F27C0-55C0-41AC-A462-0CEC04907A2F}"/>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5" name="将来負担の状況平均値テキスト">
          <a:extLst>
            <a:ext uri="{FF2B5EF4-FFF2-40B4-BE49-F238E27FC236}">
              <a16:creationId xmlns:a16="http://schemas.microsoft.com/office/drawing/2014/main" id="{881B8043-8E32-440F-880C-3B1D3D91D838}"/>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6" name="フローチャート: 判断 445">
          <a:extLst>
            <a:ext uri="{FF2B5EF4-FFF2-40B4-BE49-F238E27FC236}">
              <a16:creationId xmlns:a16="http://schemas.microsoft.com/office/drawing/2014/main" id="{5FA4C721-41A4-431F-BE18-93D94E0E4ADD}"/>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94A5DEE0-1C1E-4ADA-B8C1-C4EC31BF4FF6}"/>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29FFEA00-500A-4820-AC13-4A24BFE7FA57}"/>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49" name="フローチャート: 判断 448">
          <a:extLst>
            <a:ext uri="{FF2B5EF4-FFF2-40B4-BE49-F238E27FC236}">
              <a16:creationId xmlns:a16="http://schemas.microsoft.com/office/drawing/2014/main" id="{2B2971DE-A55F-4396-BD40-1A63226B3382}"/>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0" name="テキスト ボックス 449">
          <a:extLst>
            <a:ext uri="{FF2B5EF4-FFF2-40B4-BE49-F238E27FC236}">
              <a16:creationId xmlns:a16="http://schemas.microsoft.com/office/drawing/2014/main" id="{DC775076-E05E-4A73-BFA5-3C49FDA96748}"/>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1" name="フローチャート: 判断 450">
          <a:extLst>
            <a:ext uri="{FF2B5EF4-FFF2-40B4-BE49-F238E27FC236}">
              <a16:creationId xmlns:a16="http://schemas.microsoft.com/office/drawing/2014/main" id="{9E6EB1F7-A801-4738-81AF-3332F9B5FFC1}"/>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2" name="テキスト ボックス 451">
          <a:extLst>
            <a:ext uri="{FF2B5EF4-FFF2-40B4-BE49-F238E27FC236}">
              <a16:creationId xmlns:a16="http://schemas.microsoft.com/office/drawing/2014/main" id="{7AF13B82-C7AF-48D3-B817-8419098C7E77}"/>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3" name="フローチャート: 判断 452">
          <a:extLst>
            <a:ext uri="{FF2B5EF4-FFF2-40B4-BE49-F238E27FC236}">
              <a16:creationId xmlns:a16="http://schemas.microsoft.com/office/drawing/2014/main" id="{6ED03B1F-E95C-406A-BFC8-3C26FDE5E702}"/>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4" name="テキスト ボックス 453">
          <a:extLst>
            <a:ext uri="{FF2B5EF4-FFF2-40B4-BE49-F238E27FC236}">
              <a16:creationId xmlns:a16="http://schemas.microsoft.com/office/drawing/2014/main" id="{B67CFAA8-E188-487F-BA3D-F60E35988095}"/>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9450B09C-B20A-4C04-975A-33D322B8981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FF81BEB-DBBF-413A-9144-A5C8820E331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686D4DA-7D74-476C-986D-4ACAE1D3BEC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5ACB3E7-4DD3-411F-9F5E-D250CACFD94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1008FD2D-DA14-411E-9013-A1DF2E08A23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402,400
392,482
203.60
196,878,547
188,492,600
7,955,344
88,752,918
148,503,913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上回っている主な要因としては、保育所をはじめ、大学（短大・薬大）、高等学校や障がい者施設などを直営で運営していることによるものである。職員定数については、民営化、委託化の推進などにより、ピーク時（昭和</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4,999</a:t>
          </a:r>
          <a:r>
            <a:rPr kumimoji="1" lang="ja-JP" altLang="en-US" sz="1200">
              <a:latin typeface="ＭＳ Ｐゴシック" panose="020B0600070205080204" pitchFamily="50" charset="-128"/>
              <a:ea typeface="ＭＳ Ｐゴシック" panose="020B0600070205080204" pitchFamily="50" charset="-128"/>
            </a:rPr>
            <a:t>人）と比較して、令和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4,141</a:t>
          </a:r>
          <a:r>
            <a:rPr kumimoji="1" lang="ja-JP" altLang="en-US" sz="1200">
              <a:latin typeface="ＭＳ Ｐゴシック" panose="020B0600070205080204" pitchFamily="50" charset="-128"/>
              <a:ea typeface="ＭＳ Ｐゴシック" panose="020B0600070205080204" pitchFamily="50" charset="-128"/>
            </a:rPr>
            <a:t>人と、約</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％削減するなど効率化を進めており、今後もさらなる行財政改革の取り組みにより、人件費の抑制に努めていく。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36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363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岐阜市行財政改革プランに基づき、各種業務の委託化などを推進しており、人件費から物件費へのシフトが進んでいる。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年度は光熱費の増、プラスチックごみの収集委託などにより物件費が増加したため比率は増加した。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保育所等の民営化や</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機器の活用などにより、組織・業務のスリム化、効率化に向けた取り組みを推進していく。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18</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40957"/>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40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17</xdr:row>
      <xdr:rowOff>156936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38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17</xdr:row>
      <xdr:rowOff>156936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49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106136</xdr:rowOff>
    </xdr:from>
    <xdr:to>
      <xdr:col>69</xdr:col>
      <xdr:colOff>142875</xdr:colOff>
      <xdr:row>18</xdr:row>
      <xdr:rowOff>36286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21063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類似団体平均と同様に、令和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年度は減少したが、近年は増加傾向で推移しており、令和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年度は対前年度比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14.2</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主な要因としては、障害者自立支援給付費の増による扶助費の増加によるものである。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139700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90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14.3</a:t>
          </a:r>
          <a:r>
            <a:rPr kumimoji="1" lang="ja-JP" altLang="en-US" sz="1200">
              <a:latin typeface="ＭＳ Ｐゴシック" panose="020B0600070205080204" pitchFamily="50" charset="-128"/>
              <a:ea typeface="ＭＳ Ｐゴシック" panose="020B0600070205080204" pitchFamily="50" charset="-128"/>
            </a:rPr>
            <a:t>％と、対前年度比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主な要因は、高齢化の進展に伴い、後期高齢者医療広域連合療養給付費負担金が増加したによるものである。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59</xdr:row>
      <xdr:rowOff>19050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58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6350</xdr:rowOff>
    </xdr:from>
    <xdr:to>
      <xdr:col>73</xdr:col>
      <xdr:colOff>180975</xdr:colOff>
      <xdr:row>59</xdr:row>
      <xdr:rowOff>19050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6350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1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年度は対前年度比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主な要因は、分母となる臨時財政対策債の減によるものである。</a:t>
          </a:r>
        </a:p>
        <a:p>
          <a:r>
            <a:rPr kumimoji="1" lang="ja-JP" altLang="en-US" sz="1200">
              <a:latin typeface="ＭＳ Ｐゴシック" panose="020B0600070205080204" pitchFamily="50" charset="-128"/>
              <a:ea typeface="ＭＳ Ｐゴシック" panose="020B0600070205080204" pitchFamily="50" charset="-128"/>
            </a:rPr>
            <a:t>今後も、岐阜市行財政改革プランに基づき、補助金・負担金の見直しを継続して行っていく。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168910</xdr:rowOff>
    </xdr:from>
    <xdr:to>
      <xdr:col>82</xdr:col>
      <xdr:colOff>107950</xdr:colOff>
      <xdr:row>34</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2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168910</xdr:rowOff>
    </xdr:from>
    <xdr:to>
      <xdr:col>78</xdr:col>
      <xdr:colOff>69850</xdr:colOff>
      <xdr:row>34</xdr:row>
      <xdr:rowOff>27940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2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27940</xdr:rowOff>
    </xdr:from>
    <xdr:to>
      <xdr:col>73</xdr:col>
      <xdr:colOff>180975</xdr:colOff>
      <xdr:row>34</xdr:row>
      <xdr:rowOff>50800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50800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86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149877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118110</xdr:rowOff>
    </xdr:from>
    <xdr:to>
      <xdr:col>78</xdr:col>
      <xdr:colOff>120650</xdr:colOff>
      <xdr:row>34</xdr:row>
      <xdr:rowOff>48260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58437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148590</xdr:rowOff>
    </xdr:from>
    <xdr:to>
      <xdr:col>74</xdr:col>
      <xdr:colOff>31750</xdr:colOff>
      <xdr:row>34</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88917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継続的に、普通債（臨時財政対策債等を除く地方債）残高の縮減を図ってきたことにより、ピーク時（平成</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1,363</a:t>
          </a:r>
          <a:r>
            <a:rPr kumimoji="1" lang="ja-JP" altLang="en-US" sz="1200">
              <a:latin typeface="ＭＳ Ｐゴシック" panose="020B0600070205080204" pitchFamily="50" charset="-128"/>
              <a:ea typeface="ＭＳ Ｐゴシック" panose="020B0600070205080204" pitchFamily="50" charset="-128"/>
            </a:rPr>
            <a:t>億円）と比較し、平成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年度末には約</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％縮減され</a:t>
          </a:r>
          <a:r>
            <a:rPr kumimoji="1" lang="en-US" altLang="ja-JP" sz="1200">
              <a:latin typeface="ＭＳ Ｐゴシック" panose="020B0600070205080204" pitchFamily="50" charset="-128"/>
              <a:ea typeface="ＭＳ Ｐゴシック" panose="020B0600070205080204" pitchFamily="50" charset="-128"/>
            </a:rPr>
            <a:t>680</a:t>
          </a:r>
          <a:r>
            <a:rPr kumimoji="1" lang="ja-JP" altLang="en-US" sz="1200">
              <a:latin typeface="ＭＳ Ｐゴシック" panose="020B0600070205080204" pitchFamily="50" charset="-128"/>
              <a:ea typeface="ＭＳ Ｐゴシック" panose="020B0600070205080204" pitchFamily="50" charset="-128"/>
            </a:rPr>
            <a:t>億円となった。</a:t>
          </a:r>
        </a:p>
        <a:p>
          <a:r>
            <a:rPr kumimoji="1" lang="ja-JP" altLang="en-US" sz="1200">
              <a:latin typeface="ＭＳ Ｐゴシック" panose="020B0600070205080204" pitchFamily="50" charset="-128"/>
              <a:ea typeface="ＭＳ Ｐゴシック" panose="020B0600070205080204" pitchFamily="50" charset="-128"/>
            </a:rPr>
            <a:t>近年は、過去の地方債の償還が完了したことなどにより、比率は減少傾向にあったものの、令和４年度は対前年比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％となった。令和２年度以降、新庁舎建設などにより普通債残高が増加しており、引き続き適正な市債管理に努める。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2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77</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26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54611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62230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公債費以外の推移は、人件費・物件費欄に記載の理由により、類似団体平均を上回っている。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職員定数、市債残高の縮減をはじめ、民間活力の積極的な活用その他の効率的な行政運営の実現のため、岐阜市行財政改革プランに基づき、継続的に取り組んでいく。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78</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26363"/>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78</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26363"/>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78</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5321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159004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452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14414</xdr:rowOff>
    </xdr:from>
    <xdr:to>
      <xdr:col>29</xdr:col>
      <xdr:colOff>127000</xdr:colOff>
      <xdr:row>15</xdr:row>
      <xdr:rowOff>18720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33789"/>
          <a:ext cx="647700" cy="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167767</xdr:rowOff>
    </xdr:from>
    <xdr:to>
      <xdr:col>26</xdr:col>
      <xdr:colOff>50800</xdr:colOff>
      <xdr:row>15</xdr:row>
      <xdr:rowOff>18720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15692"/>
          <a:ext cx="698500" cy="22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167767</xdr:rowOff>
    </xdr:from>
    <xdr:to>
      <xdr:col>22</xdr:col>
      <xdr:colOff>114300</xdr:colOff>
      <xdr:row>15</xdr:row>
      <xdr:rowOff>73127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15692"/>
          <a:ext cx="698500" cy="7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73127</xdr:rowOff>
    </xdr:from>
    <xdr:to>
      <xdr:col>18</xdr:col>
      <xdr:colOff>177800</xdr:colOff>
      <xdr:row>16</xdr:row>
      <xdr:rowOff>119609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92502"/>
          <a:ext cx="698500" cy="21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135064</xdr:rowOff>
    </xdr:from>
    <xdr:to>
      <xdr:col>29</xdr:col>
      <xdr:colOff>177800</xdr:colOff>
      <xdr:row>15</xdr:row>
      <xdr:rowOff>65214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8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151591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139370</xdr:rowOff>
    </xdr:from>
    <xdr:to>
      <xdr:col>26</xdr:col>
      <xdr:colOff>101600</xdr:colOff>
      <xdr:row>15</xdr:row>
      <xdr:rowOff>69520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7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79697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6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116967</xdr:rowOff>
    </xdr:from>
    <xdr:to>
      <xdr:col>22</xdr:col>
      <xdr:colOff>165100</xdr:colOff>
      <xdr:row>15</xdr:row>
      <xdr:rowOff>47117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64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57294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3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22327</xdr:rowOff>
    </xdr:from>
    <xdr:to>
      <xdr:col>19</xdr:col>
      <xdr:colOff>38100</xdr:colOff>
      <xdr:row>15</xdr:row>
      <xdr:rowOff>123927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134104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68809</xdr:rowOff>
    </xdr:from>
    <xdr:to>
      <xdr:col>15</xdr:col>
      <xdr:colOff>101600</xdr:colOff>
      <xdr:row>16</xdr:row>
      <xdr:rowOff>170409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9136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394</xdr:rowOff>
    </xdr:from>
    <xdr:to>
      <xdr:col>29</xdr:col>
      <xdr:colOff>127000</xdr:colOff>
      <xdr:row>36</xdr:row>
      <xdr:rowOff>57848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53644"/>
          <a:ext cx="647700" cy="57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307556</xdr:rowOff>
    </xdr:from>
    <xdr:to>
      <xdr:col>26</xdr:col>
      <xdr:colOff>50800</xdr:colOff>
      <xdr:row>36</xdr:row>
      <xdr:rowOff>394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17906"/>
          <a:ext cx="698500" cy="3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272771</xdr:rowOff>
    </xdr:from>
    <xdr:to>
      <xdr:col>22</xdr:col>
      <xdr:colOff>114300</xdr:colOff>
      <xdr:row>35</xdr:row>
      <xdr:rowOff>307556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83121"/>
          <a:ext cx="698500" cy="34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251473</xdr:rowOff>
    </xdr:from>
    <xdr:to>
      <xdr:col>18</xdr:col>
      <xdr:colOff>177800</xdr:colOff>
      <xdr:row>35</xdr:row>
      <xdr:rowOff>272771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61823"/>
          <a:ext cx="698500" cy="2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7048</xdr:rowOff>
    </xdr:from>
    <xdr:to>
      <xdr:col>29</xdr:col>
      <xdr:colOff>177800</xdr:colOff>
      <xdr:row>36</xdr:row>
      <xdr:rowOff>108648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60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322025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292494</xdr:rowOff>
    </xdr:from>
    <xdr:to>
      <xdr:col>26</xdr:col>
      <xdr:colOff>101600</xdr:colOff>
      <xdr:row>36</xdr:row>
      <xdr:rowOff>51194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0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35971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8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256756</xdr:rowOff>
    </xdr:from>
    <xdr:to>
      <xdr:col>22</xdr:col>
      <xdr:colOff>165100</xdr:colOff>
      <xdr:row>36</xdr:row>
      <xdr:rowOff>15456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6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5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221971</xdr:rowOff>
    </xdr:from>
    <xdr:to>
      <xdr:col>19</xdr:col>
      <xdr:colOff>38100</xdr:colOff>
      <xdr:row>35</xdr:row>
      <xdr:rowOff>323571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3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308348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1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200673</xdr:rowOff>
    </xdr:from>
    <xdr:to>
      <xdr:col>15</xdr:col>
      <xdr:colOff>101600</xdr:colOff>
      <xdr:row>35</xdr:row>
      <xdr:rowOff>302273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1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287050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9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402,400
392,482
203.60
196,878,547
188,492,600
7,955,344
88,752,918
148,503,913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122718</xdr:rowOff>
    </xdr:from>
    <xdr:to>
      <xdr:col>24</xdr:col>
      <xdr:colOff>63500</xdr:colOff>
      <xdr:row>33</xdr:row>
      <xdr:rowOff>128629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780568"/>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122718</xdr:rowOff>
    </xdr:from>
    <xdr:to>
      <xdr:col>19</xdr:col>
      <xdr:colOff>177800</xdr:colOff>
      <xdr:row>33</xdr:row>
      <xdr:rowOff>144892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80568"/>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144892</xdr:rowOff>
    </xdr:from>
    <xdr:to>
      <xdr:col>15</xdr:col>
      <xdr:colOff>50800</xdr:colOff>
      <xdr:row>34</xdr:row>
      <xdr:rowOff>65340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02742"/>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65340</xdr:rowOff>
    </xdr:from>
    <xdr:to>
      <xdr:col>10</xdr:col>
      <xdr:colOff>114300</xdr:colOff>
      <xdr:row>35</xdr:row>
      <xdr:rowOff>71969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94640"/>
          <a:ext cx="889000" cy="1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77829</xdr:rowOff>
    </xdr:from>
    <xdr:to>
      <xdr:col>24</xdr:col>
      <xdr:colOff>114300</xdr:colOff>
      <xdr:row>34</xdr:row>
      <xdr:rowOff>7979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100706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71918</xdr:rowOff>
    </xdr:from>
    <xdr:to>
      <xdr:col>20</xdr:col>
      <xdr:colOff>38100</xdr:colOff>
      <xdr:row>34</xdr:row>
      <xdr:rowOff>2068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18595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0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94092</xdr:rowOff>
    </xdr:from>
    <xdr:to>
      <xdr:col>15</xdr:col>
      <xdr:colOff>101600</xdr:colOff>
      <xdr:row>34</xdr:row>
      <xdr:rowOff>24242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40769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14540</xdr:rowOff>
    </xdr:from>
    <xdr:to>
      <xdr:col>10</xdr:col>
      <xdr:colOff>165100</xdr:colOff>
      <xdr:row>34</xdr:row>
      <xdr:rowOff>116140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132667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21169</xdr:rowOff>
    </xdr:from>
    <xdr:to>
      <xdr:col>6</xdr:col>
      <xdr:colOff>38100</xdr:colOff>
      <xdr:row>35</xdr:row>
      <xdr:rowOff>122769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139296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170714</xdr:rowOff>
    </xdr:from>
    <xdr:to>
      <xdr:col>24</xdr:col>
      <xdr:colOff>63500</xdr:colOff>
      <xdr:row>55</xdr:row>
      <xdr:rowOff>169837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57564"/>
          <a:ext cx="838200" cy="34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169837</xdr:rowOff>
    </xdr:from>
    <xdr:to>
      <xdr:col>19</xdr:col>
      <xdr:colOff>177800</xdr:colOff>
      <xdr:row>57</xdr:row>
      <xdr:rowOff>163399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99587"/>
          <a:ext cx="889000" cy="3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163399</xdr:rowOff>
    </xdr:from>
    <xdr:to>
      <xdr:col>15</xdr:col>
      <xdr:colOff>50800</xdr:colOff>
      <xdr:row>58</xdr:row>
      <xdr:rowOff>134289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6049"/>
          <a:ext cx="889000" cy="1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134289</xdr:rowOff>
    </xdr:from>
    <xdr:to>
      <xdr:col>10</xdr:col>
      <xdr:colOff>114300</xdr:colOff>
      <xdr:row>58</xdr:row>
      <xdr:rowOff>158826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78389"/>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119914</xdr:rowOff>
    </xdr:from>
    <xdr:to>
      <xdr:col>24</xdr:col>
      <xdr:colOff>114300</xdr:colOff>
      <xdr:row>54</xdr:row>
      <xdr:rowOff>50064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0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142791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5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119037</xdr:rowOff>
    </xdr:from>
    <xdr:to>
      <xdr:col>20</xdr:col>
      <xdr:colOff>38100</xdr:colOff>
      <xdr:row>56</xdr:row>
      <xdr:rowOff>49187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65714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112599</xdr:rowOff>
    </xdr:from>
    <xdr:to>
      <xdr:col>15</xdr:col>
      <xdr:colOff>101600</xdr:colOff>
      <xdr:row>58</xdr:row>
      <xdr:rowOff>42749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59276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83489</xdr:rowOff>
    </xdr:from>
    <xdr:to>
      <xdr:col>10</xdr:col>
      <xdr:colOff>165100</xdr:colOff>
      <xdr:row>59</xdr:row>
      <xdr:rowOff>13639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30166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0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108026</xdr:rowOff>
    </xdr:from>
    <xdr:to>
      <xdr:col>6</xdr:col>
      <xdr:colOff>38100</xdr:colOff>
      <xdr:row>59</xdr:row>
      <xdr:rowOff>38176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54703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2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13112</xdr:rowOff>
    </xdr:from>
    <xdr:to>
      <xdr:col>24</xdr:col>
      <xdr:colOff>63500</xdr:colOff>
      <xdr:row>77</xdr:row>
      <xdr:rowOff>29744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14762"/>
          <a:ext cx="838200" cy="1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13112</xdr:rowOff>
    </xdr:from>
    <xdr:to>
      <xdr:col>19</xdr:col>
      <xdr:colOff>177800</xdr:colOff>
      <xdr:row>77</xdr:row>
      <xdr:rowOff>28029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14762"/>
          <a:ext cx="889000" cy="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28029</xdr:rowOff>
    </xdr:from>
    <xdr:to>
      <xdr:col>15</xdr:col>
      <xdr:colOff>50800</xdr:colOff>
      <xdr:row>77</xdr:row>
      <xdr:rowOff>37058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29679"/>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37058</xdr:rowOff>
    </xdr:from>
    <xdr:to>
      <xdr:col>10</xdr:col>
      <xdr:colOff>114300</xdr:colOff>
      <xdr:row>77</xdr:row>
      <xdr:rowOff>37516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387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150394</xdr:rowOff>
    </xdr:from>
    <xdr:to>
      <xdr:col>24</xdr:col>
      <xdr:colOff>114300</xdr:colOff>
      <xdr:row>77</xdr:row>
      <xdr:rowOff>80544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128821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5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133762</xdr:rowOff>
    </xdr:from>
    <xdr:to>
      <xdr:col>20</xdr:col>
      <xdr:colOff>38100</xdr:colOff>
      <xdr:row>77</xdr:row>
      <xdr:rowOff>63912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55039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148679</xdr:rowOff>
    </xdr:from>
    <xdr:to>
      <xdr:col>15</xdr:col>
      <xdr:colOff>101600</xdr:colOff>
      <xdr:row>77</xdr:row>
      <xdr:rowOff>78829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69956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7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157708</xdr:rowOff>
    </xdr:from>
    <xdr:to>
      <xdr:col>10</xdr:col>
      <xdr:colOff>165100</xdr:colOff>
      <xdr:row>77</xdr:row>
      <xdr:rowOff>87858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78985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158166</xdr:rowOff>
    </xdr:from>
    <xdr:to>
      <xdr:col>6</xdr:col>
      <xdr:colOff>38100</xdr:colOff>
      <xdr:row>77</xdr:row>
      <xdr:rowOff>88316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79443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22875</xdr:rowOff>
    </xdr:from>
    <xdr:to>
      <xdr:col>24</xdr:col>
      <xdr:colOff>63500</xdr:colOff>
      <xdr:row>97</xdr:row>
      <xdr:rowOff>147527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53525"/>
          <a:ext cx="838200" cy="1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22875</xdr:rowOff>
    </xdr:from>
    <xdr:to>
      <xdr:col>19</xdr:col>
      <xdr:colOff>177800</xdr:colOff>
      <xdr:row>98</xdr:row>
      <xdr:rowOff>134541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53525"/>
          <a:ext cx="889000" cy="28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134541</xdr:rowOff>
    </xdr:from>
    <xdr:to>
      <xdr:col>15</xdr:col>
      <xdr:colOff>50800</xdr:colOff>
      <xdr:row>99</xdr:row>
      <xdr:rowOff>7286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36641"/>
          <a:ext cx="8890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7286</xdr:rowOff>
    </xdr:from>
    <xdr:to>
      <xdr:col>10</xdr:col>
      <xdr:colOff>114300</xdr:colOff>
      <xdr:row>99</xdr:row>
      <xdr:rowOff>66188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80836"/>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96727</xdr:rowOff>
    </xdr:from>
    <xdr:to>
      <xdr:col>24</xdr:col>
      <xdr:colOff>114300</xdr:colOff>
      <xdr:row>98</xdr:row>
      <xdr:rowOff>26877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75154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0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143525</xdr:rowOff>
    </xdr:from>
    <xdr:to>
      <xdr:col>20</xdr:col>
      <xdr:colOff>38100</xdr:colOff>
      <xdr:row>97</xdr:row>
      <xdr:rowOff>73675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0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64802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9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83741</xdr:rowOff>
    </xdr:from>
    <xdr:to>
      <xdr:col>15</xdr:col>
      <xdr:colOff>101600</xdr:colOff>
      <xdr:row>99</xdr:row>
      <xdr:rowOff>13891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8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5018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7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127936</xdr:rowOff>
    </xdr:from>
    <xdr:to>
      <xdr:col>10</xdr:col>
      <xdr:colOff>165100</xdr:colOff>
      <xdr:row>99</xdr:row>
      <xdr:rowOff>58086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49213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15388</xdr:rowOff>
    </xdr:from>
    <xdr:to>
      <xdr:col>6</xdr:col>
      <xdr:colOff>38100</xdr:colOff>
      <xdr:row>99</xdr:row>
      <xdr:rowOff>116988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108115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8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9804</xdr:rowOff>
    </xdr:from>
    <xdr:to>
      <xdr:col>55</xdr:col>
      <xdr:colOff>0</xdr:colOff>
      <xdr:row>39</xdr:row>
      <xdr:rowOff>60058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696354"/>
          <a:ext cx="8382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116675</xdr:rowOff>
    </xdr:from>
    <xdr:to>
      <xdr:col>50</xdr:col>
      <xdr:colOff>114300</xdr:colOff>
      <xdr:row>39</xdr:row>
      <xdr:rowOff>9804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431625"/>
          <a:ext cx="889000" cy="126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116675</xdr:rowOff>
    </xdr:from>
    <xdr:to>
      <xdr:col>45</xdr:col>
      <xdr:colOff>177800</xdr:colOff>
      <xdr:row>39</xdr:row>
      <xdr:rowOff>87058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431625"/>
          <a:ext cx="889000" cy="134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83503</xdr:rowOff>
    </xdr:from>
    <xdr:to>
      <xdr:col>41</xdr:col>
      <xdr:colOff>50800</xdr:colOff>
      <xdr:row>39</xdr:row>
      <xdr:rowOff>87058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770053"/>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114038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9258</xdr:rowOff>
    </xdr:from>
    <xdr:to>
      <xdr:col>55</xdr:col>
      <xdr:colOff>50800</xdr:colOff>
      <xdr:row>39</xdr:row>
      <xdr:rowOff>110858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95635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61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130454</xdr:rowOff>
    </xdr:from>
    <xdr:to>
      <xdr:col>50</xdr:col>
      <xdr:colOff>165100</xdr:colOff>
      <xdr:row>39</xdr:row>
      <xdr:rowOff>60604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51731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3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65875</xdr:rowOff>
    </xdr:from>
    <xdr:to>
      <xdr:col>46</xdr:col>
      <xdr:colOff>38100</xdr:colOff>
      <xdr:row>31</xdr:row>
      <xdr:rowOff>167475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158602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36258</xdr:rowOff>
    </xdr:from>
    <xdr:to>
      <xdr:col>41</xdr:col>
      <xdr:colOff>101600</xdr:colOff>
      <xdr:row>39</xdr:row>
      <xdr:rowOff>137858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7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128985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8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32703</xdr:rowOff>
    </xdr:from>
    <xdr:to>
      <xdr:col>36</xdr:col>
      <xdr:colOff>165100</xdr:colOff>
      <xdr:row>39</xdr:row>
      <xdr:rowOff>134303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7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125430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8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105328</xdr:rowOff>
    </xdr:from>
    <xdr:to>
      <xdr:col>55</xdr:col>
      <xdr:colOff>0</xdr:colOff>
      <xdr:row>57</xdr:row>
      <xdr:rowOff>36487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06528"/>
          <a:ext cx="838200" cy="10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49582</xdr:rowOff>
    </xdr:from>
    <xdr:to>
      <xdr:col>50</xdr:col>
      <xdr:colOff>114300</xdr:colOff>
      <xdr:row>57</xdr:row>
      <xdr:rowOff>36487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307882"/>
          <a:ext cx="889000" cy="50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49582</xdr:rowOff>
    </xdr:from>
    <xdr:to>
      <xdr:col>45</xdr:col>
      <xdr:colOff>177800</xdr:colOff>
      <xdr:row>56</xdr:row>
      <xdr:rowOff>51199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307882"/>
          <a:ext cx="889000" cy="34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51199</xdr:rowOff>
    </xdr:from>
    <xdr:to>
      <xdr:col>41</xdr:col>
      <xdr:colOff>50800</xdr:colOff>
      <xdr:row>57</xdr:row>
      <xdr:rowOff>45109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52399"/>
          <a:ext cx="889000" cy="16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54528</xdr:rowOff>
    </xdr:from>
    <xdr:to>
      <xdr:col>55</xdr:col>
      <xdr:colOff>50800</xdr:colOff>
      <xdr:row>56</xdr:row>
      <xdr:rowOff>156128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77405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157137</xdr:rowOff>
    </xdr:from>
    <xdr:to>
      <xdr:col>50</xdr:col>
      <xdr:colOff>165100</xdr:colOff>
      <xdr:row>57</xdr:row>
      <xdr:rowOff>87287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5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78414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5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170232</xdr:rowOff>
    </xdr:from>
    <xdr:to>
      <xdr:col>46</xdr:col>
      <xdr:colOff>38100</xdr:colOff>
      <xdr:row>54</xdr:row>
      <xdr:rowOff>100382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2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116909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0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399</xdr:rowOff>
    </xdr:from>
    <xdr:to>
      <xdr:col>41</xdr:col>
      <xdr:colOff>101600</xdr:colOff>
      <xdr:row>56</xdr:row>
      <xdr:rowOff>101999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118526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3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165759</xdr:rowOff>
    </xdr:from>
    <xdr:to>
      <xdr:col>36</xdr:col>
      <xdr:colOff>165100</xdr:colOff>
      <xdr:row>57</xdr:row>
      <xdr:rowOff>95909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87036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5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148341</xdr:rowOff>
    </xdr:from>
    <xdr:to>
      <xdr:col>55</xdr:col>
      <xdr:colOff>0</xdr:colOff>
      <xdr:row>76</xdr:row>
      <xdr:rowOff>37424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007091"/>
          <a:ext cx="838200" cy="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148341</xdr:rowOff>
    </xdr:from>
    <xdr:to>
      <xdr:col>50</xdr:col>
      <xdr:colOff>114300</xdr:colOff>
      <xdr:row>76</xdr:row>
      <xdr:rowOff>93272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007091"/>
          <a:ext cx="889000" cy="11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93272</xdr:rowOff>
    </xdr:from>
    <xdr:to>
      <xdr:col>45</xdr:col>
      <xdr:colOff>177800</xdr:colOff>
      <xdr:row>77</xdr:row>
      <xdr:rowOff>67463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23472"/>
          <a:ext cx="889000" cy="14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67463</xdr:rowOff>
    </xdr:from>
    <xdr:to>
      <xdr:col>41</xdr:col>
      <xdr:colOff>50800</xdr:colOff>
      <xdr:row>77</xdr:row>
      <xdr:rowOff>88128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69113"/>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158074</xdr:rowOff>
    </xdr:from>
    <xdr:to>
      <xdr:col>55</xdr:col>
      <xdr:colOff>50800</xdr:colOff>
      <xdr:row>76</xdr:row>
      <xdr:rowOff>88224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9501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97541</xdr:rowOff>
    </xdr:from>
    <xdr:to>
      <xdr:col>50</xdr:col>
      <xdr:colOff>165100</xdr:colOff>
      <xdr:row>76</xdr:row>
      <xdr:rowOff>27691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9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44218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73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42472</xdr:rowOff>
    </xdr:from>
    <xdr:to>
      <xdr:col>46</xdr:col>
      <xdr:colOff>38100</xdr:colOff>
      <xdr:row>76</xdr:row>
      <xdr:rowOff>144072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7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160598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16663</xdr:rowOff>
    </xdr:from>
    <xdr:to>
      <xdr:col>41</xdr:col>
      <xdr:colOff>101600</xdr:colOff>
      <xdr:row>77</xdr:row>
      <xdr:rowOff>118263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109390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3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37328</xdr:rowOff>
    </xdr:from>
    <xdr:to>
      <xdr:col>36</xdr:col>
      <xdr:colOff>165100</xdr:colOff>
      <xdr:row>77</xdr:row>
      <xdr:rowOff>138928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130055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3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143380</xdr:rowOff>
    </xdr:from>
    <xdr:to>
      <xdr:col>55</xdr:col>
      <xdr:colOff>0</xdr:colOff>
      <xdr:row>96</xdr:row>
      <xdr:rowOff>154102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02580"/>
          <a:ext cx="8382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25881</xdr:rowOff>
    </xdr:from>
    <xdr:to>
      <xdr:col>50</xdr:col>
      <xdr:colOff>114300</xdr:colOff>
      <xdr:row>96</xdr:row>
      <xdr:rowOff>154102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5799281"/>
          <a:ext cx="889000" cy="8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25881</xdr:rowOff>
    </xdr:from>
    <xdr:to>
      <xdr:col>45</xdr:col>
      <xdr:colOff>177800</xdr:colOff>
      <xdr:row>93</xdr:row>
      <xdr:rowOff>133824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5799281"/>
          <a:ext cx="889000" cy="27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133824</xdr:rowOff>
    </xdr:from>
    <xdr:to>
      <xdr:col>41</xdr:col>
      <xdr:colOff>50800</xdr:colOff>
      <xdr:row>95</xdr:row>
      <xdr:rowOff>110210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078674"/>
          <a:ext cx="889000" cy="3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92580</xdr:rowOff>
    </xdr:from>
    <xdr:to>
      <xdr:col>55</xdr:col>
      <xdr:colOff>50800</xdr:colOff>
      <xdr:row>97</xdr:row>
      <xdr:rowOff>22730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71007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3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103302</xdr:rowOff>
    </xdr:from>
    <xdr:to>
      <xdr:col>50</xdr:col>
      <xdr:colOff>165100</xdr:colOff>
      <xdr:row>97</xdr:row>
      <xdr:rowOff>33452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24579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146531</xdr:rowOff>
    </xdr:from>
    <xdr:to>
      <xdr:col>46</xdr:col>
      <xdr:colOff>38100</xdr:colOff>
      <xdr:row>92</xdr:row>
      <xdr:rowOff>76681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7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93208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5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83024</xdr:rowOff>
    </xdr:from>
    <xdr:to>
      <xdr:col>41</xdr:col>
      <xdr:colOff>101600</xdr:colOff>
      <xdr:row>94</xdr:row>
      <xdr:rowOff>13174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02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29701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80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59410</xdr:rowOff>
    </xdr:from>
    <xdr:to>
      <xdr:col>36</xdr:col>
      <xdr:colOff>165100</xdr:colOff>
      <xdr:row>95</xdr:row>
      <xdr:rowOff>161010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152137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3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100965</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5758815"/>
          <a:ext cx="889000" cy="97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100965</xdr:rowOff>
    </xdr:from>
    <xdr:to>
      <xdr:col>76</xdr:col>
      <xdr:colOff>114300</xdr:colOff>
      <xdr:row>38</xdr:row>
      <xdr:rowOff>115951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5758815"/>
          <a:ext cx="889000" cy="87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48531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115951</xdr:rowOff>
    </xdr:from>
    <xdr:to>
      <xdr:col>71</xdr:col>
      <xdr:colOff>177800</xdr:colOff>
      <xdr:row>38</xdr:row>
      <xdr:rowOff>165481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31051"/>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50165</xdr:rowOff>
    </xdr:from>
    <xdr:to>
      <xdr:col>76</xdr:col>
      <xdr:colOff>165100</xdr:colOff>
      <xdr:row>33</xdr:row>
      <xdr:rowOff>151765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31</xdr:row>
      <xdr:rowOff>168292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548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65151</xdr:rowOff>
    </xdr:from>
    <xdr:to>
      <xdr:col>72</xdr:col>
      <xdr:colOff>38100</xdr:colOff>
      <xdr:row>38</xdr:row>
      <xdr:rowOff>166751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157878</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67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114681</xdr:rowOff>
    </xdr:from>
    <xdr:to>
      <xdr:col>67</xdr:col>
      <xdr:colOff>101600</xdr:colOff>
      <xdr:row>39</xdr:row>
      <xdr:rowOff>44831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35958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22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112333</xdr:rowOff>
    </xdr:from>
    <xdr:to>
      <xdr:col>85</xdr:col>
      <xdr:colOff>127000</xdr:colOff>
      <xdr:row>75</xdr:row>
      <xdr:rowOff>116970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71083"/>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108545</xdr:rowOff>
    </xdr:from>
    <xdr:to>
      <xdr:col>81</xdr:col>
      <xdr:colOff>50800</xdr:colOff>
      <xdr:row>75</xdr:row>
      <xdr:rowOff>116970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967295"/>
          <a:ext cx="8890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86893</xdr:rowOff>
    </xdr:from>
    <xdr:to>
      <xdr:col>76</xdr:col>
      <xdr:colOff>114300</xdr:colOff>
      <xdr:row>75</xdr:row>
      <xdr:rowOff>108545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45643"/>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79023</xdr:rowOff>
    </xdr:from>
    <xdr:to>
      <xdr:col>71</xdr:col>
      <xdr:colOff>177800</xdr:colOff>
      <xdr:row>75</xdr:row>
      <xdr:rowOff>86893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937773"/>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61533</xdr:rowOff>
    </xdr:from>
    <xdr:to>
      <xdr:col>85</xdr:col>
      <xdr:colOff>177800</xdr:colOff>
      <xdr:row>75</xdr:row>
      <xdr:rowOff>163134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20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39960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66170</xdr:rowOff>
    </xdr:from>
    <xdr:to>
      <xdr:col>81</xdr:col>
      <xdr:colOff>101600</xdr:colOff>
      <xdr:row>75</xdr:row>
      <xdr:rowOff>167770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2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158898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57745</xdr:rowOff>
    </xdr:from>
    <xdr:to>
      <xdr:col>76</xdr:col>
      <xdr:colOff>165100</xdr:colOff>
      <xdr:row>75</xdr:row>
      <xdr:rowOff>159345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150472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0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36093</xdr:rowOff>
    </xdr:from>
    <xdr:to>
      <xdr:col>72</xdr:col>
      <xdr:colOff>38100</xdr:colOff>
      <xdr:row>75</xdr:row>
      <xdr:rowOff>137693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128821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28223</xdr:rowOff>
    </xdr:from>
    <xdr:to>
      <xdr:col>67</xdr:col>
      <xdr:colOff>101600</xdr:colOff>
      <xdr:row>75</xdr:row>
      <xdr:rowOff>129823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120950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148730</xdr:rowOff>
    </xdr:from>
    <xdr:to>
      <xdr:col>85</xdr:col>
      <xdr:colOff>127000</xdr:colOff>
      <xdr:row>97</xdr:row>
      <xdr:rowOff>96083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607930"/>
          <a:ext cx="838200" cy="1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148730</xdr:rowOff>
    </xdr:from>
    <xdr:to>
      <xdr:col>81</xdr:col>
      <xdr:colOff>50800</xdr:colOff>
      <xdr:row>98</xdr:row>
      <xdr:rowOff>107925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07930"/>
          <a:ext cx="889000" cy="30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40396</xdr:rowOff>
    </xdr:from>
    <xdr:to>
      <xdr:col>76</xdr:col>
      <xdr:colOff>114300</xdr:colOff>
      <xdr:row>98</xdr:row>
      <xdr:rowOff>107925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42496"/>
          <a:ext cx="889000" cy="6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29446</xdr:rowOff>
    </xdr:from>
    <xdr:to>
      <xdr:col>71</xdr:col>
      <xdr:colOff>177800</xdr:colOff>
      <xdr:row>98</xdr:row>
      <xdr:rowOff>40396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31546"/>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45283</xdr:rowOff>
    </xdr:from>
    <xdr:to>
      <xdr:col>85</xdr:col>
      <xdr:colOff>177800</xdr:colOff>
      <xdr:row>97</xdr:row>
      <xdr:rowOff>146883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23710</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5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97930</xdr:rowOff>
    </xdr:from>
    <xdr:to>
      <xdr:col>81</xdr:col>
      <xdr:colOff>101600</xdr:colOff>
      <xdr:row>97</xdr:row>
      <xdr:rowOff>28080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5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44607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3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57125</xdr:rowOff>
    </xdr:from>
    <xdr:to>
      <xdr:col>76</xdr:col>
      <xdr:colOff>165100</xdr:colOff>
      <xdr:row>98</xdr:row>
      <xdr:rowOff>158725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149852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5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161046</xdr:rowOff>
    </xdr:from>
    <xdr:to>
      <xdr:col>72</xdr:col>
      <xdr:colOff>38100</xdr:colOff>
      <xdr:row>98</xdr:row>
      <xdr:rowOff>91196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82323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88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150096</xdr:rowOff>
    </xdr:from>
    <xdr:to>
      <xdr:col>67</xdr:col>
      <xdr:colOff>101600</xdr:colOff>
      <xdr:row>98</xdr:row>
      <xdr:rowOff>80246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71373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7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156655</xdr:rowOff>
    </xdr:from>
    <xdr:to>
      <xdr:col>116</xdr:col>
      <xdr:colOff>63500</xdr:colOff>
      <xdr:row>38</xdr:row>
      <xdr:rowOff>170370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7175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156655</xdr:rowOff>
    </xdr:from>
    <xdr:to>
      <xdr:col>111</xdr:col>
      <xdr:colOff>177800</xdr:colOff>
      <xdr:row>39</xdr:row>
      <xdr:rowOff>14732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71755"/>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14732</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01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164084</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79184"/>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119570</xdr:rowOff>
    </xdr:from>
    <xdr:to>
      <xdr:col>116</xdr:col>
      <xdr:colOff>114300</xdr:colOff>
      <xdr:row>39</xdr:row>
      <xdr:rowOff>49720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34497</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49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105855</xdr:rowOff>
    </xdr:from>
    <xdr:to>
      <xdr:col>112</xdr:col>
      <xdr:colOff>38100</xdr:colOff>
      <xdr:row>39</xdr:row>
      <xdr:rowOff>36005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27132</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1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135382</xdr:rowOff>
    </xdr:from>
    <xdr:to>
      <xdr:col>107</xdr:col>
      <xdr:colOff>101600</xdr:colOff>
      <xdr:row>39</xdr:row>
      <xdr:rowOff>65532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56659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113284</xdr:rowOff>
    </xdr:from>
    <xdr:to>
      <xdr:col>98</xdr:col>
      <xdr:colOff>38100</xdr:colOff>
      <xdr:row>39</xdr:row>
      <xdr:rowOff>43434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34561</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122669</xdr:rowOff>
    </xdr:from>
    <xdr:to>
      <xdr:col>116</xdr:col>
      <xdr:colOff>63500</xdr:colOff>
      <xdr:row>54</xdr:row>
      <xdr:rowOff>46565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209519"/>
          <a:ext cx="838200" cy="9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4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129775</xdr:rowOff>
    </xdr:from>
    <xdr:to>
      <xdr:col>111</xdr:col>
      <xdr:colOff>177800</xdr:colOff>
      <xdr:row>53</xdr:row>
      <xdr:rowOff>122669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8702275"/>
          <a:ext cx="889000" cy="5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102208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129775</xdr:rowOff>
    </xdr:from>
    <xdr:to>
      <xdr:col>107</xdr:col>
      <xdr:colOff>50800</xdr:colOff>
      <xdr:row>56</xdr:row>
      <xdr:rowOff>111144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8702275"/>
          <a:ext cx="889000" cy="10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81824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111144</xdr:rowOff>
    </xdr:from>
    <xdr:to>
      <xdr:col>102</xdr:col>
      <xdr:colOff>114300</xdr:colOff>
      <xdr:row>56</xdr:row>
      <xdr:rowOff>132423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712344"/>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130287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167215</xdr:rowOff>
    </xdr:from>
    <xdr:to>
      <xdr:col>116</xdr:col>
      <xdr:colOff>114300</xdr:colOff>
      <xdr:row>54</xdr:row>
      <xdr:rowOff>97365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2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18642</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1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71869</xdr:rowOff>
    </xdr:from>
    <xdr:to>
      <xdr:col>112</xdr:col>
      <xdr:colOff>38100</xdr:colOff>
      <xdr:row>54</xdr:row>
      <xdr:rowOff>2019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1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18546</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893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78975</xdr:rowOff>
    </xdr:from>
    <xdr:to>
      <xdr:col>107</xdr:col>
      <xdr:colOff>101600</xdr:colOff>
      <xdr:row>51</xdr:row>
      <xdr:rowOff>9125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86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25652</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84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60344</xdr:rowOff>
    </xdr:from>
    <xdr:to>
      <xdr:col>102</xdr:col>
      <xdr:colOff>165100</xdr:colOff>
      <xdr:row>56</xdr:row>
      <xdr:rowOff>161944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6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7021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43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81623</xdr:rowOff>
    </xdr:from>
    <xdr:to>
      <xdr:col>98</xdr:col>
      <xdr:colOff>38100</xdr:colOff>
      <xdr:row>57</xdr:row>
      <xdr:rowOff>11773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6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28300</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4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170561</xdr:rowOff>
    </xdr:from>
    <xdr:to>
      <xdr:col>116</xdr:col>
      <xdr:colOff>63500</xdr:colOff>
      <xdr:row>75</xdr:row>
      <xdr:rowOff>20218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57861"/>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20218</xdr:rowOff>
    </xdr:from>
    <xdr:to>
      <xdr:col>111</xdr:col>
      <xdr:colOff>177800</xdr:colOff>
      <xdr:row>75</xdr:row>
      <xdr:rowOff>39992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7896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39992</xdr:rowOff>
    </xdr:from>
    <xdr:to>
      <xdr:col>107</xdr:col>
      <xdr:colOff>50800</xdr:colOff>
      <xdr:row>75</xdr:row>
      <xdr:rowOff>70358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98742"/>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70358</xdr:rowOff>
    </xdr:from>
    <xdr:to>
      <xdr:col>102</xdr:col>
      <xdr:colOff>114300</xdr:colOff>
      <xdr:row>75</xdr:row>
      <xdr:rowOff>117069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29108"/>
          <a:ext cx="8890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119761</xdr:rowOff>
    </xdr:from>
    <xdr:to>
      <xdr:col>116</xdr:col>
      <xdr:colOff>114300</xdr:colOff>
      <xdr:row>75</xdr:row>
      <xdr:rowOff>49911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142638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140868</xdr:rowOff>
    </xdr:from>
    <xdr:to>
      <xdr:col>112</xdr:col>
      <xdr:colOff>38100</xdr:colOff>
      <xdr:row>75</xdr:row>
      <xdr:rowOff>71018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87545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160642</xdr:rowOff>
    </xdr:from>
    <xdr:to>
      <xdr:col>107</xdr:col>
      <xdr:colOff>101600</xdr:colOff>
      <xdr:row>75</xdr:row>
      <xdr:rowOff>90792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19558</xdr:rowOff>
    </xdr:from>
    <xdr:to>
      <xdr:col>102</xdr:col>
      <xdr:colOff>165100</xdr:colOff>
      <xdr:row>75</xdr:row>
      <xdr:rowOff>121158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137685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66269</xdr:rowOff>
    </xdr:from>
    <xdr:to>
      <xdr:col>98</xdr:col>
      <xdr:colOff>38100</xdr:colOff>
      <xdr:row>75</xdr:row>
      <xdr:rowOff>167869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12946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年度の歳出決算総額は、住民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a:t>
          </a:r>
          <a:r>
            <a:rPr kumimoji="1" lang="en-US" altLang="ja-JP" sz="1200">
              <a:latin typeface="ＭＳ Ｐゴシック" panose="020B0600070205080204" pitchFamily="50" charset="-128"/>
              <a:ea typeface="ＭＳ Ｐゴシック" panose="020B0600070205080204" pitchFamily="50" charset="-128"/>
            </a:rPr>
            <a:t>468,421</a:t>
          </a:r>
          <a:r>
            <a:rPr kumimoji="1" lang="ja-JP" altLang="en-US" sz="1200">
              <a:latin typeface="ＭＳ Ｐゴシック" panose="020B0600070205080204" pitchFamily="50" charset="-128"/>
              <a:ea typeface="ＭＳ Ｐゴシック" panose="020B0600070205080204" pitchFamily="50" charset="-128"/>
            </a:rPr>
            <a:t>円となり、前年度</a:t>
          </a:r>
          <a:r>
            <a:rPr kumimoji="1" lang="en-US" altLang="ja-JP" sz="1200">
              <a:latin typeface="ＭＳ Ｐゴシック" panose="020B0600070205080204" pitchFamily="50" charset="-128"/>
              <a:ea typeface="ＭＳ Ｐゴシック" panose="020B0600070205080204" pitchFamily="50" charset="-128"/>
            </a:rPr>
            <a:t>478,618</a:t>
          </a:r>
          <a:r>
            <a:rPr kumimoji="1" lang="ja-JP" altLang="en-US" sz="1200">
              <a:latin typeface="ＭＳ Ｐゴシック" panose="020B0600070205080204" pitchFamily="50" charset="-128"/>
              <a:ea typeface="ＭＳ Ｐゴシック" panose="020B0600070205080204" pitchFamily="50" charset="-128"/>
            </a:rPr>
            <a:t>円より減少した。</a:t>
          </a:r>
        </a:p>
        <a:p>
          <a:r>
            <a:rPr kumimoji="1" lang="ja-JP" altLang="en-US" sz="1200">
              <a:latin typeface="ＭＳ Ｐゴシック" panose="020B0600070205080204" pitchFamily="50" charset="-128"/>
              <a:ea typeface="ＭＳ Ｐゴシック" panose="020B0600070205080204" pitchFamily="50" charset="-128"/>
            </a:rPr>
            <a:t>減となった主な要因は、子育て世帯臨時特別給付金の終了による扶助費の減少である。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一方、物件費は光熱費や新型コロナウイルス感染症対策に係る</a:t>
          </a:r>
          <a:r>
            <a:rPr kumimoji="1" lang="en-US" altLang="ja-JP" sz="1200">
              <a:latin typeface="ＭＳ Ｐゴシック" panose="020B0600070205080204" pitchFamily="50" charset="-128"/>
              <a:ea typeface="ＭＳ Ｐゴシック" panose="020B0600070205080204" pitchFamily="50" charset="-128"/>
            </a:rPr>
            <a:t>PCR</a:t>
          </a:r>
          <a:r>
            <a:rPr kumimoji="1" lang="ja-JP" altLang="en-US" sz="1200">
              <a:latin typeface="ＭＳ Ｐゴシック" panose="020B0600070205080204" pitchFamily="50" charset="-128"/>
              <a:ea typeface="ＭＳ Ｐゴシック" panose="020B0600070205080204" pitchFamily="50" charset="-128"/>
            </a:rPr>
            <a:t>検査業務委託により、普通建設事業費は市街地再開発事業により増加している。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類似団体と比較して、貸付金が高い傾向で推移しているが、制度融資による貸付金によるものである。これらについては、年度内に貸付及び償還がなされるため、一般財源に影響を及ぼすものでは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402,400
392,482
203.60
196,878,547
188,492,600
7,955,344
88,752,918
148,503,913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75692</xdr:rowOff>
    </xdr:from>
    <xdr:to>
      <xdr:col>24</xdr:col>
      <xdr:colOff>63500</xdr:colOff>
      <xdr:row>35</xdr:row>
      <xdr:rowOff>80264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764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71120</xdr:rowOff>
    </xdr:from>
    <xdr:to>
      <xdr:col>19</xdr:col>
      <xdr:colOff>177800</xdr:colOff>
      <xdr:row>35</xdr:row>
      <xdr:rowOff>80264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18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31496</xdr:rowOff>
    </xdr:from>
    <xdr:to>
      <xdr:col>15</xdr:col>
      <xdr:colOff>50800</xdr:colOff>
      <xdr:row>35</xdr:row>
      <xdr:rowOff>71120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3224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31496</xdr:rowOff>
    </xdr:from>
    <xdr:to>
      <xdr:col>10</xdr:col>
      <xdr:colOff>114300</xdr:colOff>
      <xdr:row>35</xdr:row>
      <xdr:rowOff>37592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3224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24892</xdr:rowOff>
    </xdr:from>
    <xdr:to>
      <xdr:col>24</xdr:col>
      <xdr:colOff>114300</xdr:colOff>
      <xdr:row>35</xdr:row>
      <xdr:rowOff>126492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47769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29464</xdr:rowOff>
    </xdr:from>
    <xdr:to>
      <xdr:col>20</xdr:col>
      <xdr:colOff>38100</xdr:colOff>
      <xdr:row>35</xdr:row>
      <xdr:rowOff>131064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20320</xdr:rowOff>
    </xdr:from>
    <xdr:to>
      <xdr:col>15</xdr:col>
      <xdr:colOff>101600</xdr:colOff>
      <xdr:row>35</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138447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152146</xdr:rowOff>
    </xdr:from>
    <xdr:to>
      <xdr:col>10</xdr:col>
      <xdr:colOff>165100</xdr:colOff>
      <xdr:row>35</xdr:row>
      <xdr:rowOff>82296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98823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158242</xdr:rowOff>
    </xdr:from>
    <xdr:to>
      <xdr:col>6</xdr:col>
      <xdr:colOff>38100</xdr:colOff>
      <xdr:row>35</xdr:row>
      <xdr:rowOff>88392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104919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21942</xdr:rowOff>
    </xdr:from>
    <xdr:to>
      <xdr:col>24</xdr:col>
      <xdr:colOff>62865</xdr:colOff>
      <xdr:row>58</xdr:row>
      <xdr:rowOff>99543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9280242"/>
          <a:ext cx="1270" cy="76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103370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99543</xdr:rowOff>
    </xdr:from>
    <xdr:to>
      <xdr:col>24</xdr:col>
      <xdr:colOff>152400</xdr:colOff>
      <xdr:row>58</xdr:row>
      <xdr:rowOff>99543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4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140069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905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21942</xdr:rowOff>
    </xdr:from>
    <xdr:to>
      <xdr:col>24</xdr:col>
      <xdr:colOff>152400</xdr:colOff>
      <xdr:row>54</xdr:row>
      <xdr:rowOff>21942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928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62100</xdr:rowOff>
    </xdr:from>
    <xdr:to>
      <xdr:col>24</xdr:col>
      <xdr:colOff>63500</xdr:colOff>
      <xdr:row>57</xdr:row>
      <xdr:rowOff>85674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834750"/>
          <a:ext cx="8382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25919</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627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3042</xdr:rowOff>
    </xdr:from>
    <xdr:to>
      <xdr:col>24</xdr:col>
      <xdr:colOff>114300</xdr:colOff>
      <xdr:row>57</xdr:row>
      <xdr:rowOff>104642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77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72710</xdr:rowOff>
    </xdr:from>
    <xdr:to>
      <xdr:col>19</xdr:col>
      <xdr:colOff>177800</xdr:colOff>
      <xdr:row>57</xdr:row>
      <xdr:rowOff>62100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8645210"/>
          <a:ext cx="889000" cy="118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3728</xdr:rowOff>
    </xdr:from>
    <xdr:to>
      <xdr:col>20</xdr:col>
      <xdr:colOff>38100</xdr:colOff>
      <xdr:row>57</xdr:row>
      <xdr:rowOff>105328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121855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55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72710</xdr:rowOff>
    </xdr:from>
    <xdr:to>
      <xdr:col>15</xdr:col>
      <xdr:colOff>50800</xdr:colOff>
      <xdr:row>57</xdr:row>
      <xdr:rowOff>7636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8645210"/>
          <a:ext cx="889000" cy="11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115618</xdr:rowOff>
    </xdr:from>
    <xdr:to>
      <xdr:col>15</xdr:col>
      <xdr:colOff>101600</xdr:colOff>
      <xdr:row>52</xdr:row>
      <xdr:rowOff>45768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36895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7636</xdr:rowOff>
    </xdr:from>
    <xdr:to>
      <xdr:col>10</xdr:col>
      <xdr:colOff>114300</xdr:colOff>
      <xdr:row>58</xdr:row>
      <xdr:rowOff>4997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780286"/>
          <a:ext cx="889000" cy="16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69288</xdr:rowOff>
    </xdr:from>
    <xdr:to>
      <xdr:col>10</xdr:col>
      <xdr:colOff>165100</xdr:colOff>
      <xdr:row>57</xdr:row>
      <xdr:rowOff>170888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91443</xdr:rowOff>
    </xdr:from>
    <xdr:to>
      <xdr:col>6</xdr:col>
      <xdr:colOff>38100</xdr:colOff>
      <xdr:row>58</xdr:row>
      <xdr:rowOff>21593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38120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6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34874</xdr:rowOff>
    </xdr:from>
    <xdr:to>
      <xdr:col>24</xdr:col>
      <xdr:colOff>114300</xdr:colOff>
      <xdr:row>57</xdr:row>
      <xdr:rowOff>136474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13301</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11300</xdr:rowOff>
    </xdr:from>
    <xdr:to>
      <xdr:col>20</xdr:col>
      <xdr:colOff>38100</xdr:colOff>
      <xdr:row>57</xdr:row>
      <xdr:rowOff>112900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78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104027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8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21910</xdr:rowOff>
    </xdr:from>
    <xdr:to>
      <xdr:col>15</xdr:col>
      <xdr:colOff>101600</xdr:colOff>
      <xdr:row>50</xdr:row>
      <xdr:rowOff>123510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85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140037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836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128286</xdr:rowOff>
    </xdr:from>
    <xdr:to>
      <xdr:col>10</xdr:col>
      <xdr:colOff>165100</xdr:colOff>
      <xdr:row>57</xdr:row>
      <xdr:rowOff>58436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74963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5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125647</xdr:rowOff>
    </xdr:from>
    <xdr:to>
      <xdr:col>6</xdr:col>
      <xdr:colOff>38100</xdr:colOff>
      <xdr:row>58</xdr:row>
      <xdr:rowOff>55797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46924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99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24997</xdr:rowOff>
    </xdr:from>
    <xdr:to>
      <xdr:col>24</xdr:col>
      <xdr:colOff>63500</xdr:colOff>
      <xdr:row>77</xdr:row>
      <xdr:rowOff>96659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26647"/>
          <a:ext cx="838200" cy="7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24997</xdr:rowOff>
    </xdr:from>
    <xdr:to>
      <xdr:col>19</xdr:col>
      <xdr:colOff>177800</xdr:colOff>
      <xdr:row>78</xdr:row>
      <xdr:rowOff>89974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26647"/>
          <a:ext cx="889000" cy="23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89974</xdr:rowOff>
    </xdr:from>
    <xdr:to>
      <xdr:col>15</xdr:col>
      <xdr:colOff>50800</xdr:colOff>
      <xdr:row>78</xdr:row>
      <xdr:rowOff>140807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63074"/>
          <a:ext cx="889000" cy="5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140807</xdr:rowOff>
    </xdr:from>
    <xdr:to>
      <xdr:col>10</xdr:col>
      <xdr:colOff>114300</xdr:colOff>
      <xdr:row>79</xdr:row>
      <xdr:rowOff>12114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13907"/>
          <a:ext cx="889000" cy="4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45859</xdr:rowOff>
    </xdr:from>
    <xdr:to>
      <xdr:col>24</xdr:col>
      <xdr:colOff>114300</xdr:colOff>
      <xdr:row>77</xdr:row>
      <xdr:rowOff>147459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24286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145647</xdr:rowOff>
    </xdr:from>
    <xdr:to>
      <xdr:col>20</xdr:col>
      <xdr:colOff>38100</xdr:colOff>
      <xdr:row>77</xdr:row>
      <xdr:rowOff>75797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66924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39174</xdr:rowOff>
    </xdr:from>
    <xdr:to>
      <xdr:col>15</xdr:col>
      <xdr:colOff>101600</xdr:colOff>
      <xdr:row>78</xdr:row>
      <xdr:rowOff>140774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131901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0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90007</xdr:rowOff>
    </xdr:from>
    <xdr:to>
      <xdr:col>10</xdr:col>
      <xdr:colOff>165100</xdr:colOff>
      <xdr:row>79</xdr:row>
      <xdr:rowOff>20157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11284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5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132764</xdr:rowOff>
    </xdr:from>
    <xdr:to>
      <xdr:col>6</xdr:col>
      <xdr:colOff>38100</xdr:colOff>
      <xdr:row>79</xdr:row>
      <xdr:rowOff>62914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54041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102994</xdr:rowOff>
    </xdr:from>
    <xdr:to>
      <xdr:col>24</xdr:col>
      <xdr:colOff>63500</xdr:colOff>
      <xdr:row>96</xdr:row>
      <xdr:rowOff>75921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390744"/>
          <a:ext cx="838200" cy="14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146883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6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102994</xdr:rowOff>
    </xdr:from>
    <xdr:to>
      <xdr:col>19</xdr:col>
      <xdr:colOff>177800</xdr:colOff>
      <xdr:row>98</xdr:row>
      <xdr:rowOff>99107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390744"/>
          <a:ext cx="889000" cy="5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99107</xdr:rowOff>
    </xdr:from>
    <xdr:to>
      <xdr:col>15</xdr:col>
      <xdr:colOff>50800</xdr:colOff>
      <xdr:row>99</xdr:row>
      <xdr:rowOff>72557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01207"/>
          <a:ext cx="889000" cy="1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72557</xdr:rowOff>
    </xdr:from>
    <xdr:to>
      <xdr:col>10</xdr:col>
      <xdr:colOff>114300</xdr:colOff>
      <xdr:row>99</xdr:row>
      <xdr:rowOff>84542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46107"/>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26204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25121</xdr:rowOff>
    </xdr:from>
    <xdr:to>
      <xdr:col>24</xdr:col>
      <xdr:colOff>114300</xdr:colOff>
      <xdr:row>96</xdr:row>
      <xdr:rowOff>126721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3548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52194</xdr:rowOff>
    </xdr:from>
    <xdr:to>
      <xdr:col>20</xdr:col>
      <xdr:colOff>38100</xdr:colOff>
      <xdr:row>95</xdr:row>
      <xdr:rowOff>153794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170321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11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48307</xdr:rowOff>
    </xdr:from>
    <xdr:to>
      <xdr:col>15</xdr:col>
      <xdr:colOff>101600</xdr:colOff>
      <xdr:row>98</xdr:row>
      <xdr:rowOff>149907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141034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21757</xdr:rowOff>
    </xdr:from>
    <xdr:to>
      <xdr:col>10</xdr:col>
      <xdr:colOff>165100</xdr:colOff>
      <xdr:row>99</xdr:row>
      <xdr:rowOff>123357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114484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33742</xdr:rowOff>
    </xdr:from>
    <xdr:to>
      <xdr:col>6</xdr:col>
      <xdr:colOff>38100</xdr:colOff>
      <xdr:row>99</xdr:row>
      <xdr:rowOff>135342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126469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0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1625</xdr:rowOff>
    </xdr:from>
    <xdr:to>
      <xdr:col>55</xdr:col>
      <xdr:colOff>0</xdr:colOff>
      <xdr:row>38</xdr:row>
      <xdr:rowOff>33172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516725"/>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144729</xdr:rowOff>
    </xdr:from>
    <xdr:to>
      <xdr:col>50</xdr:col>
      <xdr:colOff>114300</xdr:colOff>
      <xdr:row>38</xdr:row>
      <xdr:rowOff>33172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88379"/>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144729</xdr:rowOff>
    </xdr:from>
    <xdr:to>
      <xdr:col>45</xdr:col>
      <xdr:colOff>177800</xdr:colOff>
      <xdr:row>38</xdr:row>
      <xdr:rowOff>44603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88379"/>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44603</xdr:rowOff>
    </xdr:from>
    <xdr:to>
      <xdr:col>41</xdr:col>
      <xdr:colOff>50800</xdr:colOff>
      <xdr:row>38</xdr:row>
      <xdr:rowOff>47803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5970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122275</xdr:rowOff>
    </xdr:from>
    <xdr:to>
      <xdr:col>55</xdr:col>
      <xdr:colOff>50800</xdr:colOff>
      <xdr:row>38</xdr:row>
      <xdr:rowOff>52425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100702</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153822</xdr:rowOff>
    </xdr:from>
    <xdr:to>
      <xdr:col>50</xdr:col>
      <xdr:colOff>165100</xdr:colOff>
      <xdr:row>38</xdr:row>
      <xdr:rowOff>83972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75099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9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93929</xdr:rowOff>
    </xdr:from>
    <xdr:to>
      <xdr:col>46</xdr:col>
      <xdr:colOff>38100</xdr:colOff>
      <xdr:row>38</xdr:row>
      <xdr:rowOff>24079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15206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3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165253</xdr:rowOff>
    </xdr:from>
    <xdr:to>
      <xdr:col>41</xdr:col>
      <xdr:colOff>101600</xdr:colOff>
      <xdr:row>38</xdr:row>
      <xdr:rowOff>95403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86530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0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168453</xdr:rowOff>
    </xdr:from>
    <xdr:to>
      <xdr:col>36</xdr:col>
      <xdr:colOff>165100</xdr:colOff>
      <xdr:row>38</xdr:row>
      <xdr:rowOff>98603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89730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0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16828</xdr:rowOff>
    </xdr:from>
    <xdr:to>
      <xdr:col>55</xdr:col>
      <xdr:colOff>0</xdr:colOff>
      <xdr:row>57</xdr:row>
      <xdr:rowOff>31115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8947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18314</xdr:rowOff>
    </xdr:from>
    <xdr:to>
      <xdr:col>50</xdr:col>
      <xdr:colOff>114300</xdr:colOff>
      <xdr:row>57</xdr:row>
      <xdr:rowOff>31115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90964"/>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18314</xdr:rowOff>
    </xdr:from>
    <xdr:to>
      <xdr:col>45</xdr:col>
      <xdr:colOff>177800</xdr:colOff>
      <xdr:row>57</xdr:row>
      <xdr:rowOff>26200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90964"/>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25114</xdr:rowOff>
    </xdr:from>
    <xdr:to>
      <xdr:col>41</xdr:col>
      <xdr:colOff>50800</xdr:colOff>
      <xdr:row>57</xdr:row>
      <xdr:rowOff>26200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9776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137478</xdr:rowOff>
    </xdr:from>
    <xdr:to>
      <xdr:col>55</xdr:col>
      <xdr:colOff>50800</xdr:colOff>
      <xdr:row>57</xdr:row>
      <xdr:rowOff>67628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115905</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151765</xdr:rowOff>
    </xdr:from>
    <xdr:to>
      <xdr:col>50</xdr:col>
      <xdr:colOff>165100</xdr:colOff>
      <xdr:row>57</xdr:row>
      <xdr:rowOff>81915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73042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84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138964</xdr:rowOff>
    </xdr:from>
    <xdr:to>
      <xdr:col>46</xdr:col>
      <xdr:colOff>38100</xdr:colOff>
      <xdr:row>57</xdr:row>
      <xdr:rowOff>69114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60241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8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146850</xdr:rowOff>
    </xdr:from>
    <xdr:to>
      <xdr:col>41</xdr:col>
      <xdr:colOff>101600</xdr:colOff>
      <xdr:row>57</xdr:row>
      <xdr:rowOff>77000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68127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84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145764</xdr:rowOff>
    </xdr:from>
    <xdr:to>
      <xdr:col>36</xdr:col>
      <xdr:colOff>165100</xdr:colOff>
      <xdr:row>57</xdr:row>
      <xdr:rowOff>75914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67041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83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95596</xdr:rowOff>
    </xdr:from>
    <xdr:to>
      <xdr:col>55</xdr:col>
      <xdr:colOff>0</xdr:colOff>
      <xdr:row>74</xdr:row>
      <xdr:rowOff>51248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611446"/>
          <a:ext cx="8382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5152</xdr:rowOff>
    </xdr:from>
    <xdr:to>
      <xdr:col>50</xdr:col>
      <xdr:colOff>114300</xdr:colOff>
      <xdr:row>73</xdr:row>
      <xdr:rowOff>95596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178102"/>
          <a:ext cx="889000" cy="4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5152</xdr:rowOff>
    </xdr:from>
    <xdr:to>
      <xdr:col>45</xdr:col>
      <xdr:colOff>177800</xdr:colOff>
      <xdr:row>76</xdr:row>
      <xdr:rowOff>122865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178102"/>
          <a:ext cx="889000" cy="97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122865</xdr:rowOff>
    </xdr:from>
    <xdr:to>
      <xdr:col>41</xdr:col>
      <xdr:colOff>50800</xdr:colOff>
      <xdr:row>76</xdr:row>
      <xdr:rowOff>164863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53065"/>
          <a:ext cx="889000" cy="4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448</xdr:rowOff>
    </xdr:from>
    <xdr:to>
      <xdr:col>55</xdr:col>
      <xdr:colOff>50800</xdr:colOff>
      <xdr:row>74</xdr:row>
      <xdr:rowOff>102048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6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23325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53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44796</xdr:rowOff>
    </xdr:from>
    <xdr:to>
      <xdr:col>50</xdr:col>
      <xdr:colOff>165100</xdr:colOff>
      <xdr:row>73</xdr:row>
      <xdr:rowOff>146396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5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162923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3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125802</xdr:rowOff>
    </xdr:from>
    <xdr:to>
      <xdr:col>46</xdr:col>
      <xdr:colOff>38100</xdr:colOff>
      <xdr:row>71</xdr:row>
      <xdr:rowOff>55952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12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72479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19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72065</xdr:rowOff>
    </xdr:from>
    <xdr:to>
      <xdr:col>41</xdr:col>
      <xdr:colOff>101600</xdr:colOff>
      <xdr:row>77</xdr:row>
      <xdr:rowOff>2215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0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18742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114063</xdr:rowOff>
    </xdr:from>
    <xdr:to>
      <xdr:col>36</xdr:col>
      <xdr:colOff>165100</xdr:colOff>
      <xdr:row>77</xdr:row>
      <xdr:rowOff>44213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60739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133266</xdr:rowOff>
    </xdr:from>
    <xdr:to>
      <xdr:col>55</xdr:col>
      <xdr:colOff>0</xdr:colOff>
      <xdr:row>97</xdr:row>
      <xdr:rowOff>91956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92466"/>
          <a:ext cx="838200" cy="13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91956</xdr:rowOff>
    </xdr:from>
    <xdr:to>
      <xdr:col>50</xdr:col>
      <xdr:colOff>114300</xdr:colOff>
      <xdr:row>97</xdr:row>
      <xdr:rowOff>123682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22606"/>
          <a:ext cx="889000" cy="3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123682</xdr:rowOff>
    </xdr:from>
    <xdr:to>
      <xdr:col>45</xdr:col>
      <xdr:colOff>177800</xdr:colOff>
      <xdr:row>97</xdr:row>
      <xdr:rowOff>127862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54332"/>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29449</xdr:rowOff>
    </xdr:from>
    <xdr:to>
      <xdr:col>41</xdr:col>
      <xdr:colOff>50800</xdr:colOff>
      <xdr:row>97</xdr:row>
      <xdr:rowOff>127862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60099"/>
          <a:ext cx="8890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82466</xdr:rowOff>
    </xdr:from>
    <xdr:to>
      <xdr:col>55</xdr:col>
      <xdr:colOff>50800</xdr:colOff>
      <xdr:row>97</xdr:row>
      <xdr:rowOff>12616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105343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9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41156</xdr:rowOff>
    </xdr:from>
    <xdr:to>
      <xdr:col>50</xdr:col>
      <xdr:colOff>165100</xdr:colOff>
      <xdr:row>97</xdr:row>
      <xdr:rowOff>142756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133883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72882</xdr:rowOff>
    </xdr:from>
    <xdr:to>
      <xdr:col>46</xdr:col>
      <xdr:colOff>38100</xdr:colOff>
      <xdr:row>98</xdr:row>
      <xdr:rowOff>3032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165609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9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77062</xdr:rowOff>
    </xdr:from>
    <xdr:to>
      <xdr:col>41</xdr:col>
      <xdr:colOff>101600</xdr:colOff>
      <xdr:row>98</xdr:row>
      <xdr:rowOff>7212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169789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0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150099</xdr:rowOff>
    </xdr:from>
    <xdr:to>
      <xdr:col>36</xdr:col>
      <xdr:colOff>165100</xdr:colOff>
      <xdr:row>97</xdr:row>
      <xdr:rowOff>80249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96776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8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80754</xdr:rowOff>
    </xdr:from>
    <xdr:to>
      <xdr:col>85</xdr:col>
      <xdr:colOff>127000</xdr:colOff>
      <xdr:row>31</xdr:row>
      <xdr:rowOff>31278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224254"/>
          <a:ext cx="838200" cy="1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161580</xdr:rowOff>
    </xdr:from>
    <xdr:to>
      <xdr:col>81</xdr:col>
      <xdr:colOff>50800</xdr:colOff>
      <xdr:row>31</xdr:row>
      <xdr:rowOff>31278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305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141170</xdr:rowOff>
    </xdr:from>
    <xdr:to>
      <xdr:col>76</xdr:col>
      <xdr:colOff>114300</xdr:colOff>
      <xdr:row>30</xdr:row>
      <xdr:rowOff>161580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284670"/>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141170</xdr:rowOff>
    </xdr:from>
    <xdr:to>
      <xdr:col>71</xdr:col>
      <xdr:colOff>177800</xdr:colOff>
      <xdr:row>31</xdr:row>
      <xdr:rowOff>57241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284670"/>
          <a:ext cx="8890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29954</xdr:rowOff>
    </xdr:from>
    <xdr:to>
      <xdr:col>85</xdr:col>
      <xdr:colOff>177800</xdr:colOff>
      <xdr:row>30</xdr:row>
      <xdr:rowOff>131554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1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144471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11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151928</xdr:rowOff>
    </xdr:from>
    <xdr:to>
      <xdr:col>81</xdr:col>
      <xdr:colOff>101600</xdr:colOff>
      <xdr:row>31</xdr:row>
      <xdr:rowOff>82078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2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98605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0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110780</xdr:rowOff>
    </xdr:from>
    <xdr:to>
      <xdr:col>76</xdr:col>
      <xdr:colOff>165100</xdr:colOff>
      <xdr:row>31</xdr:row>
      <xdr:rowOff>40930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2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57457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02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90370</xdr:rowOff>
    </xdr:from>
    <xdr:to>
      <xdr:col>72</xdr:col>
      <xdr:colOff>38100</xdr:colOff>
      <xdr:row>31</xdr:row>
      <xdr:rowOff>20520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2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37047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0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6441</xdr:rowOff>
    </xdr:from>
    <xdr:to>
      <xdr:col>67</xdr:col>
      <xdr:colOff>101600</xdr:colOff>
      <xdr:row>31</xdr:row>
      <xdr:rowOff>108041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3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124568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09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14580</xdr:rowOff>
    </xdr:from>
    <xdr:to>
      <xdr:col>85</xdr:col>
      <xdr:colOff>127000</xdr:colOff>
      <xdr:row>56</xdr:row>
      <xdr:rowOff>74320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615780"/>
          <a:ext cx="8382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74320</xdr:rowOff>
    </xdr:from>
    <xdr:to>
      <xdr:col>81</xdr:col>
      <xdr:colOff>50800</xdr:colOff>
      <xdr:row>56</xdr:row>
      <xdr:rowOff>100514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675520"/>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87370</xdr:rowOff>
    </xdr:from>
    <xdr:to>
      <xdr:col>76</xdr:col>
      <xdr:colOff>114300</xdr:colOff>
      <xdr:row>56</xdr:row>
      <xdr:rowOff>100514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688570"/>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87370</xdr:rowOff>
    </xdr:from>
    <xdr:to>
      <xdr:col>71</xdr:col>
      <xdr:colOff>177800</xdr:colOff>
      <xdr:row>56</xdr:row>
      <xdr:rowOff>146615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688570"/>
          <a:ext cx="8890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135230</xdr:rowOff>
    </xdr:from>
    <xdr:to>
      <xdr:col>85</xdr:col>
      <xdr:colOff>177800</xdr:colOff>
      <xdr:row>56</xdr:row>
      <xdr:rowOff>65380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158107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4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23520</xdr:rowOff>
    </xdr:from>
    <xdr:to>
      <xdr:col>81</xdr:col>
      <xdr:colOff>101600</xdr:colOff>
      <xdr:row>56</xdr:row>
      <xdr:rowOff>125120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116247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49714</xdr:rowOff>
    </xdr:from>
    <xdr:to>
      <xdr:col>76</xdr:col>
      <xdr:colOff>165100</xdr:colOff>
      <xdr:row>56</xdr:row>
      <xdr:rowOff>151314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5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142441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74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36570</xdr:rowOff>
    </xdr:from>
    <xdr:to>
      <xdr:col>72</xdr:col>
      <xdr:colOff>38100</xdr:colOff>
      <xdr:row>56</xdr:row>
      <xdr:rowOff>138170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154697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4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95815</xdr:rowOff>
    </xdr:from>
    <xdr:to>
      <xdr:col>67</xdr:col>
      <xdr:colOff>101600</xdr:colOff>
      <xdr:row>57</xdr:row>
      <xdr:rowOff>25965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42492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100965</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2616815"/>
          <a:ext cx="889000" cy="97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100965</xdr:rowOff>
    </xdr:from>
    <xdr:to>
      <xdr:col>76</xdr:col>
      <xdr:colOff>114300</xdr:colOff>
      <xdr:row>78</xdr:row>
      <xdr:rowOff>115951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2616815"/>
          <a:ext cx="889000" cy="87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48531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115951</xdr:rowOff>
    </xdr:from>
    <xdr:to>
      <xdr:col>71</xdr:col>
      <xdr:colOff>177800</xdr:colOff>
      <xdr:row>78</xdr:row>
      <xdr:rowOff>165481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489051"/>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50165</xdr:rowOff>
    </xdr:from>
    <xdr:to>
      <xdr:col>76</xdr:col>
      <xdr:colOff>165100</xdr:colOff>
      <xdr:row>73</xdr:row>
      <xdr:rowOff>151765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25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168292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234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65151</xdr:rowOff>
    </xdr:from>
    <xdr:to>
      <xdr:col>72</xdr:col>
      <xdr:colOff>38100</xdr:colOff>
      <xdr:row>78</xdr:row>
      <xdr:rowOff>166751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157878</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530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114681</xdr:rowOff>
    </xdr:from>
    <xdr:to>
      <xdr:col>67</xdr:col>
      <xdr:colOff>101600</xdr:colOff>
      <xdr:row>79</xdr:row>
      <xdr:rowOff>44831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35958</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580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112333</xdr:rowOff>
    </xdr:from>
    <xdr:to>
      <xdr:col>85</xdr:col>
      <xdr:colOff>127000</xdr:colOff>
      <xdr:row>95</xdr:row>
      <xdr:rowOff>116971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400083"/>
          <a:ext cx="8382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108545</xdr:rowOff>
    </xdr:from>
    <xdr:to>
      <xdr:col>81</xdr:col>
      <xdr:colOff>50800</xdr:colOff>
      <xdr:row>95</xdr:row>
      <xdr:rowOff>116971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396295"/>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86894</xdr:rowOff>
    </xdr:from>
    <xdr:to>
      <xdr:col>76</xdr:col>
      <xdr:colOff>114300</xdr:colOff>
      <xdr:row>95</xdr:row>
      <xdr:rowOff>108545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374644"/>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79023</xdr:rowOff>
    </xdr:from>
    <xdr:to>
      <xdr:col>71</xdr:col>
      <xdr:colOff>177800</xdr:colOff>
      <xdr:row>95</xdr:row>
      <xdr:rowOff>86894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366773"/>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61533</xdr:rowOff>
    </xdr:from>
    <xdr:to>
      <xdr:col>85</xdr:col>
      <xdr:colOff>177800</xdr:colOff>
      <xdr:row>95</xdr:row>
      <xdr:rowOff>163133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39960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66171</xdr:rowOff>
    </xdr:from>
    <xdr:to>
      <xdr:col>81</xdr:col>
      <xdr:colOff>101600</xdr:colOff>
      <xdr:row>95</xdr:row>
      <xdr:rowOff>167771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158898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44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57745</xdr:rowOff>
    </xdr:from>
    <xdr:to>
      <xdr:col>76</xdr:col>
      <xdr:colOff>165100</xdr:colOff>
      <xdr:row>95</xdr:row>
      <xdr:rowOff>159345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4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150472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43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36094</xdr:rowOff>
    </xdr:from>
    <xdr:to>
      <xdr:col>72</xdr:col>
      <xdr:colOff>38100</xdr:colOff>
      <xdr:row>95</xdr:row>
      <xdr:rowOff>137694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3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128821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4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28223</xdr:rowOff>
    </xdr:from>
    <xdr:to>
      <xdr:col>67</xdr:col>
      <xdr:colOff>101600</xdr:colOff>
      <xdr:row>95</xdr:row>
      <xdr:rowOff>129823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120950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40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目的別歳出の前年度からの特徴的な増減としては、民生費で子育て世帯臨時特別給付金の終了による減の一方、土木費では市街地再開発事業により増加している。</a:t>
          </a:r>
        </a:p>
        <a:p>
          <a:r>
            <a:rPr kumimoji="1" lang="ja-JP" altLang="en-US" sz="1200">
              <a:latin typeface="ＭＳ Ｐゴシック" panose="020B0600070205080204" pitchFamily="50" charset="-128"/>
              <a:ea typeface="ＭＳ Ｐゴシック" panose="020B0600070205080204" pitchFamily="50" charset="-128"/>
            </a:rPr>
            <a:t>類似団体平均との比較においては、商工費は制度融資にかかる貸付金により決算額を押し上げる要因となっている。また、消防費については、４市１町消防広域化に伴い一時的に費用を負担しているため、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一方、公債費については、市債残高の抑制に継続的に取り組んできたことと、利率の高い地方債の償還が終了してきていることから、類似団体平均を下回って推移している。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年度は、実質収支が対前年度比</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億円減の</a:t>
          </a:r>
          <a:r>
            <a:rPr kumimoji="1" lang="en-US" altLang="ja-JP" sz="1200">
              <a:latin typeface="ＭＳ ゴシック" pitchFamily="49" charset="-128"/>
              <a:ea typeface="ＭＳ ゴシック" pitchFamily="49" charset="-128"/>
            </a:rPr>
            <a:t>80</a:t>
          </a:r>
          <a:r>
            <a:rPr kumimoji="1" lang="ja-JP" altLang="en-US" sz="1200">
              <a:latin typeface="ＭＳ ゴシック" pitchFamily="49" charset="-128"/>
              <a:ea typeface="ＭＳ ゴシック" pitchFamily="49" charset="-128"/>
            </a:rPr>
            <a:t>億円となった。</a:t>
          </a:r>
        </a:p>
        <a:p>
          <a:r>
            <a:rPr kumimoji="1" lang="ja-JP" altLang="en-US" sz="1200">
              <a:latin typeface="ＭＳ ゴシック" pitchFamily="49" charset="-128"/>
              <a:ea typeface="ＭＳ ゴシック" pitchFamily="49" charset="-128"/>
            </a:rPr>
            <a:t>また、財政調整基金について、取崩しをせず、</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億円の積立を行ったため、標準財政規模比における実質単年度収支は前年度比</a:t>
          </a:r>
          <a:r>
            <a:rPr kumimoji="1" lang="en-US" altLang="ja-JP" sz="1200">
              <a:latin typeface="ＭＳ ゴシック" pitchFamily="49" charset="-128"/>
              <a:ea typeface="ＭＳ ゴシック" pitchFamily="49" charset="-128"/>
            </a:rPr>
            <a:t>3.4</a:t>
          </a:r>
          <a:r>
            <a:rPr kumimoji="1" lang="ja-JP" altLang="en-US" sz="1200">
              <a:latin typeface="ＭＳ ゴシック" pitchFamily="49" charset="-128"/>
              <a:ea typeface="ＭＳ ゴシック" pitchFamily="49" charset="-128"/>
            </a:rPr>
            <a:t>ポイントマイナスとなったものの、昨年に引き続きプラスとなった。</a:t>
          </a:r>
        </a:p>
        <a:p>
          <a:r>
            <a:rPr kumimoji="1" lang="ja-JP" altLang="en-US" sz="1200">
              <a:solidFill>
                <a:schemeClr val="tx1"/>
              </a:solidFill>
              <a:latin typeface="ＭＳ ゴシック" pitchFamily="49" charset="-128"/>
              <a:ea typeface="ＭＳ ゴシック" pitchFamily="49" charset="-128"/>
            </a:rPr>
            <a:t>財政調整基金残高は、</a:t>
          </a:r>
          <a:r>
            <a:rPr kumimoji="1" lang="en-US" altLang="ja-JP" sz="1200">
              <a:solidFill>
                <a:schemeClr val="tx1"/>
              </a:solidFill>
              <a:latin typeface="ＭＳ ゴシック" pitchFamily="49" charset="-128"/>
              <a:ea typeface="ＭＳ ゴシック" pitchFamily="49" charset="-128"/>
            </a:rPr>
            <a:t>97</a:t>
          </a:r>
          <a:r>
            <a:rPr kumimoji="1" lang="ja-JP" altLang="en-US" sz="1200">
              <a:solidFill>
                <a:schemeClr val="tx1"/>
              </a:solidFill>
              <a:latin typeface="ＭＳ ゴシック" pitchFamily="49" charset="-128"/>
              <a:ea typeface="ＭＳ ゴシック" pitchFamily="49" charset="-128"/>
            </a:rPr>
            <a:t>億円となり、類似団体（中核市</a:t>
          </a:r>
          <a:r>
            <a:rPr kumimoji="1" lang="en-US" altLang="ja-JP" sz="1200">
              <a:solidFill>
                <a:schemeClr val="tx1"/>
              </a:solidFill>
              <a:latin typeface="ＭＳ ゴシック" pitchFamily="49" charset="-128"/>
              <a:ea typeface="ＭＳ ゴシック" pitchFamily="49" charset="-128"/>
            </a:rPr>
            <a:t>62</a:t>
          </a:r>
          <a:r>
            <a:rPr kumimoji="1" lang="ja-JP" altLang="en-US" sz="1200">
              <a:solidFill>
                <a:schemeClr val="tx1"/>
              </a:solidFill>
              <a:latin typeface="ＭＳ ゴシック" pitchFamily="49" charset="-128"/>
              <a:ea typeface="ＭＳ ゴシック" pitchFamily="49" charset="-128"/>
            </a:rPr>
            <a:t>市）中</a:t>
          </a:r>
          <a:r>
            <a:rPr kumimoji="1" lang="en-US" altLang="ja-JP" sz="1200">
              <a:solidFill>
                <a:schemeClr val="tx1"/>
              </a:solidFill>
              <a:latin typeface="ＭＳ ゴシック" pitchFamily="49" charset="-128"/>
              <a:ea typeface="ＭＳ ゴシック" pitchFamily="49" charset="-128"/>
            </a:rPr>
            <a:t>33</a:t>
          </a:r>
          <a:r>
            <a:rPr kumimoji="1" lang="ja-JP" altLang="en-US" sz="1200">
              <a:solidFill>
                <a:schemeClr val="tx1"/>
              </a:solidFill>
              <a:latin typeface="ＭＳ ゴシック" pitchFamily="49" charset="-128"/>
              <a:ea typeface="ＭＳ ゴシック" pitchFamily="49" charset="-128"/>
            </a:rPr>
            <a:t>位の水準となっている。</a:t>
          </a:r>
        </a:p>
        <a:p>
          <a:r>
            <a:rPr kumimoji="1" lang="ja-JP" altLang="en-US" sz="1200">
              <a:latin typeface="ＭＳ ゴシック" pitchFamily="49" charset="-128"/>
              <a:ea typeface="ＭＳ ゴシック" pitchFamily="49" charset="-128"/>
            </a:rPr>
            <a:t>今後も財政調整基金残高及び実質収支額の維持に努めていく。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年度も赤字となった会計はなく、各会計とも黒字を確保したところである。</a:t>
          </a:r>
        </a:p>
        <a:p>
          <a:r>
            <a:rPr kumimoji="1" lang="ja-JP" altLang="en-US" sz="1200">
              <a:latin typeface="ＭＳ ゴシック" pitchFamily="49" charset="-128"/>
              <a:ea typeface="ＭＳ ゴシック" pitchFamily="49" charset="-128"/>
            </a:rPr>
            <a:t>一般会計は、歳入において、臨時財政対策債の減などにより、令和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年度と比べ黒字額が減少した。また、他会計においては、ほぼ前年度並みの黒字を維持している。</a:t>
          </a:r>
        </a:p>
        <a:p>
          <a:r>
            <a:rPr kumimoji="1" lang="ja-JP" altLang="en-US" sz="1200">
              <a:latin typeface="ＭＳ ゴシック" pitchFamily="49" charset="-128"/>
              <a:ea typeface="ＭＳ ゴシック" pitchFamily="49" charset="-128"/>
            </a:rPr>
            <a:t>今後も健全で将来にわたって持続可能な運営に努めていく。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利率の高い地方債の償還が終了してきていることなどから、元利償還金等の合計額は減少傾向にある。加えて、臨時財政対策債の償還が増加しており、算入公債費等の額も増となっている。</a:t>
          </a:r>
        </a:p>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年度の実質公債費比率は</a:t>
          </a:r>
          <a:r>
            <a:rPr kumimoji="1" lang="en-US" altLang="ja-JP" sz="1200">
              <a:latin typeface="ＭＳ ゴシック" pitchFamily="49" charset="-128"/>
              <a:ea typeface="ＭＳ ゴシック" pitchFamily="49" charset="-128"/>
            </a:rPr>
            <a:t>0.6</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新庁舎建設に伴い平成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年度にかけて地方債の発行が増加しているため、将来負担額は増加傾向である。</a:t>
          </a:r>
        </a:p>
        <a:p>
          <a:r>
            <a:rPr kumimoji="1" lang="ja-JP" altLang="en-US" sz="1200">
              <a:latin typeface="ＭＳ ゴシック" pitchFamily="49" charset="-128"/>
              <a:ea typeface="ＭＳ ゴシック" pitchFamily="49" charset="-128"/>
            </a:rPr>
            <a:t>一方、充当可能財源等については、薬科大学新キャンパス整備のため、薬科大学整備基金に積み増しを行ったことなどから増加した。</a:t>
          </a:r>
        </a:p>
        <a:p>
          <a:r>
            <a:rPr kumimoji="1" lang="ja-JP" altLang="en-US" sz="1200">
              <a:latin typeface="ＭＳ ゴシック" pitchFamily="49" charset="-128"/>
              <a:ea typeface="ＭＳ ゴシック" pitchFamily="49" charset="-128"/>
            </a:rPr>
            <a:t>将来負担比率（分子）は平成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年度からマイナスに転じており、令和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年度も引き続きマイナス状態を維持している。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新型コロナウイルス感染症対策などの財源として約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億円を市民福祉健康医療基金から、小学校のトイレ改修などの財源として約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億円を教育施設整備基金から、それぞれ取り崩した。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一方、財政調整基金について、予算で取崩しを見込んだが、決算収支見込みを踏まえ、取崩しはせず、</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また、将来の負担に備えるため鉄道高架事業基金及び薬科大学整備基金に計画的に積立てを行った。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これらの結果、基金全体としては、約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基金全体を通しての積立目標等は設定していない。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積立ては、一般会計の毎会計年度において新たに生じた歳入歳出の決算剰余金の範囲内とし、取崩しは、決算収支を踏まえた必要額の繰入れを行う。また、岐阜市行財政改革プランにおいて、財政規律を堅持するため、財政調整基金と前年度繰越金の合計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億円を維持する目標を設定している。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特定目的基金については、大型プロジェクト事業の実施にあたり、財政需要の年度間の平準化を図るため、計画的に積立て、事業進捗に合わせた取崩しを行う。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・鉄道高架事業基金：鉄道高架事業（名鉄名古屋本線の鉄道高架事業に係る負担金、周辺のまちづくりなど）</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・公共施設等マネジメント基金：公共施設等の計画的な維持更新（</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年度設置）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・薬科大学整備基金：薬科大学の整備に充てるため（新キャンパス整備など）</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・教育施設整備基金：義務教育施設の整備（小中学校改築、大規模修繕など）</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・庁舎整備基金：新庁舎（附属駐車場を含む）の整備</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・鉄道高架事業基金：鉄道高架事業のために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億円を積立てたことなどによる増加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・公共施設等マネジメント基金：公共施設等の計画的な維持更新のため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・薬科大学整備基金：新キャンパス整備のため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・教育施設整備基金：小学校のトイレ改修などに約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・庁舎整備基金：旧庁舎解体工事に約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億円を充当したことによる減少</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・鉄道高架事業基金：鉄道高架事業に備え、所要額を計画的に積み立てる予定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・公共施設等マネジメント基金：上記、教育施設整備基金の取崩しが終了するまでに、所要額を積立てる予定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・薬科大学整備基金：新キャンパス整備に備え、所要額を計画的に積み立てる予定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・教育施設整備基金：義務教育施設の整備予定に合わせて必要額を取崩す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事業の進捗状況により、令和６年度以降廃止予定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財源不足を補うため、令和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年度予算編成では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億円の取崩しを見込んだが、決算収支見込みを踏まえ、最終的に取崩しはせず、</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積立ては、一般会計の毎会計年度において生じた歳入歳出の決算剰余金の範囲内とし、取崩しは、決算収支を踏まえた必要額の繰入れを行う。また、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岐阜市行財政改革プランにおいて、財政規律を堅持するため、財政調整基金と前年度繰越金の合計で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億円を維持する目標を設定している。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残高はゼロである。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当面減債基金の積立ての予定はない。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1B8DC70-0474-4743-8EDF-93C7DBCE6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BDF64AD-55C9-44CF-946E-EBB51E6A5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83248C5-D802-4E45-9548-DC7A5DB30FE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1E7F9D0-A80B-47FF-A7C4-E9BC0543844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A3561FF-6CCB-4418-8537-0FFAF80A0D9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5C15C72-CFFE-4DB5-BE33-A08607AF9FE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F21C825-331E-45AE-BC60-311CA057472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1BA455F-7695-4CF4-BC4A-DC87053BFDC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DC4D7CB-4B95-4B31-9525-A126AF54E2F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0285B0B-3142-4370-9812-2FA501AE7F2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8EFB8E6-FE32-4071-97B4-2A590990F0E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142BCC3-25AD-4266-A334-27270BDAE96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47D02AD-37C5-4B54-AAE8-35B9EF54FBF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F94A145-EA0A-43C1-A89A-A01F206DAF8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08EE7D4-0878-4E36-B16F-CC6EEC11E80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6509683-7806-41D5-B540-2C1B337F8AD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73071DD-1D6C-4AA6-BBC8-169E0EC4703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E0CDF56-B03E-4DF7-9F70-4B75A807876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B610FFE-13E0-4876-8C5F-07B85C2E5CC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EEE9C82-2413-4199-AA05-E18168738BF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D978ADA-B765-42E7-8B82-070A61CDFBB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1F59CF0-D7C4-43A7-882D-8AEC1D99E96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402,400
392,482
203.60
196,878,547
188,492,600
7,955,344
88,752,918
148,503,913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01F2B74-799B-48D7-A7BE-B3390AE494E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057169A-C22B-407B-8648-AA7AEA5AAD9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8D68FF7-C328-47E9-978F-71AED36DBD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10C1E2A-31A5-4E97-A736-87A6FC5ACE7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410C4E8-2E2A-41E0-933A-0717E8E01E6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5DB38C1-3443-4F80-99FA-1FFAA65C154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43C463F-F54B-4709-A761-E7C0C9027B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31BE933-3919-4AD3-B897-231A5168DF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91B556A-74A7-42FD-A975-6B35E36AFDE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FD90FB6-6A3C-4688-BE6E-D91ABA5D1CC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4A3098D-2206-4BF3-B164-B6913421D8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F2E7783-C11E-4C29-82E9-4A55F864B4F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7FCEA31-F86D-49FE-9332-A993ECA4F2A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598FA76-A31E-4C08-8AC5-F2CA85A65B3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217676B-B441-4986-8F67-5B116500F60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27FF7FA-D2C2-43C8-9E78-0FCAD6AA824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41CCDEE-9084-436B-A94B-19B3EB1793B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C70F044-7404-4CDC-AE33-66280E05DF6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212F104-6CEA-4805-9C5F-DB267647E9A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DF94FCC-4029-4D2F-BBC2-1FC7997599E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79B41D9B-434A-4ABC-931F-B0DAE701036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D92A447-9C99-4D0D-91B8-22FF174C5CF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6492B2C-6AFD-45E4-8405-62525C49FDA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44CD169-657A-4978-A68A-17ECC2CE393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604789D-6BD4-4FF1-9069-3973B583651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3FD174-85D1-4BD3-B5E4-1C00B7E3801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EC04719-BB38-4BA4-A856-7E408AEC3C0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E2F5632-DEAC-4523-8C3B-A9F1927C111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597BBDC-4D85-4210-AFA6-1F01F9A2D5C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0090691-91EA-4AB3-8339-A2CD2C2B6BB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B153482-4FA5-480A-B88B-F54EE354157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4B97D2F-D54C-426A-A8E4-CC1EA235315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C2E5E79-C200-4308-B762-17A2E631870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5BE37B3-C98F-43B2-9FA7-9BE0A34E743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15E22FC-F233-4A79-9A25-C39068DF2EF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新庁舎の建設完了等により令和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年度は一旦減少に転じたが、令和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年度以降は減価償却の進捗により、再び増加傾向となっている。</a:t>
          </a:r>
        </a:p>
        <a:p>
          <a:r>
            <a:rPr kumimoji="1" lang="ja-JP" altLang="en-US" sz="1100">
              <a:latin typeface="ＭＳ Ｐゴシック" panose="020B0600070205080204" pitchFamily="50" charset="-128"/>
              <a:ea typeface="ＭＳ Ｐゴシック" panose="020B0600070205080204" pitchFamily="50" charset="-128"/>
            </a:rPr>
            <a:t>類似団体内平均値より低い水準にあるが、今後も公共施設等総合管理計画に基づき、施設の総量を見極めるとともに、配置の最適化を進めていく。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9ABB231-47AC-4339-BF64-211574427D2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773FAAE-6686-4B6E-8D9B-BE1C905A249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DE70290-3161-4858-843A-97490BBA299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C75B0C4-9AFF-414E-B763-C2746A80427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BA14C816-649B-44FD-AE77-1DF3042888E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C4A88C36-58BE-4BFB-8C91-FC4405039BB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B59F55F1-A3CF-45AF-B8AB-1415B14D25B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DFE61E-C158-42EA-B052-41234916DFB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5D091FE6-DCF6-4F06-B78D-4CF5AB1AD06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FBB342AE-197A-4B26-8653-9BF929FC721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847AA4DC-1B89-429B-B505-62B3E3892E9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6166AD5-E4FD-434D-83B1-86DB92ECD13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741C2699-1DA8-46AD-A8E5-EADCB70B552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C72CD92-B834-41E5-8A2F-C09CFEFC43B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B7601271-18D5-4E6B-AA21-0DB5CD15212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4E0A5C4A-90FE-4501-B925-DF756936977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75" name="直線コネクタ 74">
          <a:extLst>
            <a:ext uri="{FF2B5EF4-FFF2-40B4-BE49-F238E27FC236}">
              <a16:creationId xmlns:a16="http://schemas.microsoft.com/office/drawing/2014/main" id="{C03FD3E5-B91E-4DAF-928A-E9254FE50880}"/>
            </a:ext>
          </a:extLst>
        </xdr:cNvPr>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6" name="有形固定資産減価償却率最小値テキスト">
          <a:extLst>
            <a:ext uri="{FF2B5EF4-FFF2-40B4-BE49-F238E27FC236}">
              <a16:creationId xmlns:a16="http://schemas.microsoft.com/office/drawing/2014/main" id="{6FDC9C15-182B-44C2-87C8-6FA8B3ABA82C}"/>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7" name="直線コネクタ 76">
          <a:extLst>
            <a:ext uri="{FF2B5EF4-FFF2-40B4-BE49-F238E27FC236}">
              <a16:creationId xmlns:a16="http://schemas.microsoft.com/office/drawing/2014/main" id="{8CCD0A5C-EAB0-4C07-8CF9-5AE573DD8F6A}"/>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8" name="有形固定資産減価償却率最大値テキスト">
          <a:extLst>
            <a:ext uri="{FF2B5EF4-FFF2-40B4-BE49-F238E27FC236}">
              <a16:creationId xmlns:a16="http://schemas.microsoft.com/office/drawing/2014/main" id="{A5099355-EAFE-453C-9FE7-F66D49DBA52A}"/>
            </a:ext>
          </a:extLst>
        </xdr:cNvPr>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9" name="直線コネクタ 78">
          <a:extLst>
            <a:ext uri="{FF2B5EF4-FFF2-40B4-BE49-F238E27FC236}">
              <a16:creationId xmlns:a16="http://schemas.microsoft.com/office/drawing/2014/main" id="{96404BF2-CDF6-42F8-B68A-DED4B74A7B14}"/>
            </a:ext>
          </a:extLst>
        </xdr:cNvPr>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0" name="有形固定資産減価償却率平均値テキスト">
          <a:extLst>
            <a:ext uri="{FF2B5EF4-FFF2-40B4-BE49-F238E27FC236}">
              <a16:creationId xmlns:a16="http://schemas.microsoft.com/office/drawing/2014/main" id="{F896C9D1-FC1D-4820-BD6D-6E9365EAAEFE}"/>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フローチャート: 判断 80">
          <a:extLst>
            <a:ext uri="{FF2B5EF4-FFF2-40B4-BE49-F238E27FC236}">
              <a16:creationId xmlns:a16="http://schemas.microsoft.com/office/drawing/2014/main" id="{DC59DAE7-4FD0-457D-9C3A-7768F2BD5C3F}"/>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82" name="フローチャート: 判断 81">
          <a:extLst>
            <a:ext uri="{FF2B5EF4-FFF2-40B4-BE49-F238E27FC236}">
              <a16:creationId xmlns:a16="http://schemas.microsoft.com/office/drawing/2014/main" id="{10071DCE-E567-4014-96D6-E5DEAACC9989}"/>
            </a:ext>
          </a:extLst>
        </xdr:cNvPr>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3" name="フローチャート: 判断 82">
          <a:extLst>
            <a:ext uri="{FF2B5EF4-FFF2-40B4-BE49-F238E27FC236}">
              <a16:creationId xmlns:a16="http://schemas.microsoft.com/office/drawing/2014/main" id="{0E3B7149-D79B-4E2B-AB2E-9917E4A754C8}"/>
            </a:ext>
          </a:extLst>
        </xdr:cNvPr>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4" name="フローチャート: 判断 83">
          <a:extLst>
            <a:ext uri="{FF2B5EF4-FFF2-40B4-BE49-F238E27FC236}">
              <a16:creationId xmlns:a16="http://schemas.microsoft.com/office/drawing/2014/main" id="{BCA6F350-4F98-49B0-9A1A-7328094EAC52}"/>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85" name="フローチャート: 判断 84">
          <a:extLst>
            <a:ext uri="{FF2B5EF4-FFF2-40B4-BE49-F238E27FC236}">
              <a16:creationId xmlns:a16="http://schemas.microsoft.com/office/drawing/2014/main" id="{3D40E0F5-D070-422F-88AD-9D1B171C4381}"/>
            </a:ext>
          </a:extLst>
        </xdr:cNvPr>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00A02A6-644D-4CAA-ABB4-1040936AA73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646FCD7-F0D0-48A5-8784-13FDFBD8080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7F15D62-91F6-45A2-95CD-DA8D9115027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AD8EDCB-55ED-41B6-8F3C-715E27D5C56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F8E7BB6-AF86-47A8-9DFB-58C03D2B21F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91" name="楕円 90">
          <a:extLst>
            <a:ext uri="{FF2B5EF4-FFF2-40B4-BE49-F238E27FC236}">
              <a16:creationId xmlns:a16="http://schemas.microsoft.com/office/drawing/2014/main" id="{7A069596-69CB-47E9-B1A4-35520AE56853}"/>
            </a:ext>
          </a:extLst>
        </xdr:cNvPr>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92" name="有形固定資産減価償却率該当値テキスト">
          <a:extLst>
            <a:ext uri="{FF2B5EF4-FFF2-40B4-BE49-F238E27FC236}">
              <a16:creationId xmlns:a16="http://schemas.microsoft.com/office/drawing/2014/main" id="{065BB041-5760-46EC-97D2-1D22B0DD1FF5}"/>
            </a:ext>
          </a:extLst>
        </xdr:cNvPr>
        <xdr:cNvSpPr txBox="1"/>
      </xdr:nvSpPr>
      <xdr:spPr>
        <a:xfrm>
          <a:off x="4813300"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93" name="楕円 92">
          <a:extLst>
            <a:ext uri="{FF2B5EF4-FFF2-40B4-BE49-F238E27FC236}">
              <a16:creationId xmlns:a16="http://schemas.microsoft.com/office/drawing/2014/main" id="{0B725BAA-B630-4FA5-AE70-BFD984D472FB}"/>
            </a:ext>
          </a:extLst>
        </xdr:cNvPr>
        <xdr:cNvSpPr/>
      </xdr:nvSpPr>
      <xdr:spPr>
        <a:xfrm>
          <a:off x="4000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30</xdr:row>
      <xdr:rowOff>149860</xdr:rowOff>
    </xdr:to>
    <xdr:cxnSp macro="">
      <xdr:nvCxnSpPr>
        <xdr:cNvPr id="94" name="直線コネクタ 93">
          <a:extLst>
            <a:ext uri="{FF2B5EF4-FFF2-40B4-BE49-F238E27FC236}">
              <a16:creationId xmlns:a16="http://schemas.microsoft.com/office/drawing/2014/main" id="{7E734BFD-8ACD-402D-940E-A1EDDE6BEED6}"/>
            </a:ext>
          </a:extLst>
        </xdr:cNvPr>
        <xdr:cNvCxnSpPr/>
      </xdr:nvCxnSpPr>
      <xdr:spPr>
        <a:xfrm>
          <a:off x="4051300" y="6028902"/>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27093</xdr:rowOff>
    </xdr:from>
    <xdr:to>
      <xdr:col>15</xdr:col>
      <xdr:colOff>187325</xdr:colOff>
      <xdr:row>30</xdr:row>
      <xdr:rowOff>128693</xdr:rowOff>
    </xdr:to>
    <xdr:sp macro="" textlink="">
      <xdr:nvSpPr>
        <xdr:cNvPr id="95" name="楕円 94">
          <a:extLst>
            <a:ext uri="{FF2B5EF4-FFF2-40B4-BE49-F238E27FC236}">
              <a16:creationId xmlns:a16="http://schemas.microsoft.com/office/drawing/2014/main" id="{96CB88E2-F11D-4EF0-BD6B-D6153A484B4F}"/>
            </a:ext>
          </a:extLst>
        </xdr:cNvPr>
        <xdr:cNvSpPr/>
      </xdr:nvSpPr>
      <xdr:spPr>
        <a:xfrm>
          <a:off x="3238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77893</xdr:rowOff>
    </xdr:from>
    <xdr:to>
      <xdr:col>19</xdr:col>
      <xdr:colOff>136525</xdr:colOff>
      <xdr:row>30</xdr:row>
      <xdr:rowOff>113877</xdr:rowOff>
    </xdr:to>
    <xdr:cxnSp macro="">
      <xdr:nvCxnSpPr>
        <xdr:cNvPr id="96" name="直線コネクタ 95">
          <a:extLst>
            <a:ext uri="{FF2B5EF4-FFF2-40B4-BE49-F238E27FC236}">
              <a16:creationId xmlns:a16="http://schemas.microsoft.com/office/drawing/2014/main" id="{1DC9EF99-B758-4144-9941-12EC235B7428}"/>
            </a:ext>
          </a:extLst>
        </xdr:cNvPr>
        <xdr:cNvCxnSpPr/>
      </xdr:nvCxnSpPr>
      <xdr:spPr>
        <a:xfrm>
          <a:off x="3289300" y="599291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59478</xdr:rowOff>
    </xdr:from>
    <xdr:to>
      <xdr:col>11</xdr:col>
      <xdr:colOff>187325</xdr:colOff>
      <xdr:row>30</xdr:row>
      <xdr:rowOff>161078</xdr:rowOff>
    </xdr:to>
    <xdr:sp macro="" textlink="">
      <xdr:nvSpPr>
        <xdr:cNvPr id="97" name="楕円 96">
          <a:extLst>
            <a:ext uri="{FF2B5EF4-FFF2-40B4-BE49-F238E27FC236}">
              <a16:creationId xmlns:a16="http://schemas.microsoft.com/office/drawing/2014/main" id="{E3554387-4668-4C04-9A9A-F33EEC076B56}"/>
            </a:ext>
          </a:extLst>
        </xdr:cNvPr>
        <xdr:cNvSpPr/>
      </xdr:nvSpPr>
      <xdr:spPr>
        <a:xfrm>
          <a:off x="2476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77893</xdr:rowOff>
    </xdr:from>
    <xdr:to>
      <xdr:col>15</xdr:col>
      <xdr:colOff>136525</xdr:colOff>
      <xdr:row>30</xdr:row>
      <xdr:rowOff>110278</xdr:rowOff>
    </xdr:to>
    <xdr:cxnSp macro="">
      <xdr:nvCxnSpPr>
        <xdr:cNvPr id="98" name="直線コネクタ 97">
          <a:extLst>
            <a:ext uri="{FF2B5EF4-FFF2-40B4-BE49-F238E27FC236}">
              <a16:creationId xmlns:a16="http://schemas.microsoft.com/office/drawing/2014/main" id="{9B78DF04-5CF6-48F7-B594-3413DD8683A7}"/>
            </a:ext>
          </a:extLst>
        </xdr:cNvPr>
        <xdr:cNvCxnSpPr/>
      </xdr:nvCxnSpPr>
      <xdr:spPr>
        <a:xfrm flipV="1">
          <a:off x="2527300" y="599291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30692</xdr:rowOff>
    </xdr:from>
    <xdr:to>
      <xdr:col>7</xdr:col>
      <xdr:colOff>187325</xdr:colOff>
      <xdr:row>30</xdr:row>
      <xdr:rowOff>132292</xdr:rowOff>
    </xdr:to>
    <xdr:sp macro="" textlink="">
      <xdr:nvSpPr>
        <xdr:cNvPr id="99" name="楕円 98">
          <a:extLst>
            <a:ext uri="{FF2B5EF4-FFF2-40B4-BE49-F238E27FC236}">
              <a16:creationId xmlns:a16="http://schemas.microsoft.com/office/drawing/2014/main" id="{C9D68FF9-0214-4479-9870-53074228E265}"/>
            </a:ext>
          </a:extLst>
        </xdr:cNvPr>
        <xdr:cNvSpPr/>
      </xdr:nvSpPr>
      <xdr:spPr>
        <a:xfrm>
          <a:off x="1714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81492</xdr:rowOff>
    </xdr:from>
    <xdr:to>
      <xdr:col>11</xdr:col>
      <xdr:colOff>136525</xdr:colOff>
      <xdr:row>30</xdr:row>
      <xdr:rowOff>110278</xdr:rowOff>
    </xdr:to>
    <xdr:cxnSp macro="">
      <xdr:nvCxnSpPr>
        <xdr:cNvPr id="100" name="直線コネクタ 99">
          <a:extLst>
            <a:ext uri="{FF2B5EF4-FFF2-40B4-BE49-F238E27FC236}">
              <a16:creationId xmlns:a16="http://schemas.microsoft.com/office/drawing/2014/main" id="{58689395-8B0C-484F-99F8-BDB1F6BD9D6D}"/>
            </a:ext>
          </a:extLst>
        </xdr:cNvPr>
        <xdr:cNvCxnSpPr/>
      </xdr:nvCxnSpPr>
      <xdr:spPr>
        <a:xfrm>
          <a:off x="1765300" y="599651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101" name="n_1aveValue有形固定資産減価償却率">
          <a:extLst>
            <a:ext uri="{FF2B5EF4-FFF2-40B4-BE49-F238E27FC236}">
              <a16:creationId xmlns:a16="http://schemas.microsoft.com/office/drawing/2014/main" id="{BB3C2BE7-9FB4-4B6A-BE29-6A086217A456}"/>
            </a:ext>
          </a:extLst>
        </xdr:cNvPr>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102" name="n_2aveValue有形固定資産減価償却率">
          <a:extLst>
            <a:ext uri="{FF2B5EF4-FFF2-40B4-BE49-F238E27FC236}">
              <a16:creationId xmlns:a16="http://schemas.microsoft.com/office/drawing/2014/main" id="{60447E55-0D54-4A85-AF76-E47FFAE5869A}"/>
            </a:ext>
          </a:extLst>
        </xdr:cNvPr>
        <xdr:cNvSpPr txBox="1"/>
      </xdr:nvSpPr>
      <xdr:spPr>
        <a:xfrm>
          <a:off x="3086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103" name="n_3aveValue有形固定資産減価償却率">
          <a:extLst>
            <a:ext uri="{FF2B5EF4-FFF2-40B4-BE49-F238E27FC236}">
              <a16:creationId xmlns:a16="http://schemas.microsoft.com/office/drawing/2014/main" id="{4D3505F0-2D4C-4FDD-8562-30E07B0EF638}"/>
            </a:ext>
          </a:extLst>
        </xdr:cNvPr>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104" name="n_4aveValue有形固定資産減価償却率">
          <a:extLst>
            <a:ext uri="{FF2B5EF4-FFF2-40B4-BE49-F238E27FC236}">
              <a16:creationId xmlns:a16="http://schemas.microsoft.com/office/drawing/2014/main" id="{2A4C5D2B-5B20-4A16-A085-4D6AB096AC41}"/>
            </a:ext>
          </a:extLst>
        </xdr:cNvPr>
        <xdr:cNvSpPr txBox="1"/>
      </xdr:nvSpPr>
      <xdr:spPr>
        <a:xfrm>
          <a:off x="1562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105" name="n_1mainValue有形固定資産減価償却率">
          <a:extLst>
            <a:ext uri="{FF2B5EF4-FFF2-40B4-BE49-F238E27FC236}">
              <a16:creationId xmlns:a16="http://schemas.microsoft.com/office/drawing/2014/main" id="{A1392910-FAFC-4DB3-9CB3-C8A85CCE98BB}"/>
            </a:ext>
          </a:extLst>
        </xdr:cNvPr>
        <xdr:cNvSpPr txBox="1"/>
      </xdr:nvSpPr>
      <xdr:spPr>
        <a:xfrm>
          <a:off x="38360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145220</xdr:rowOff>
    </xdr:from>
    <xdr:ext cx="405111" cy="259045"/>
    <xdr:sp macro="" textlink="">
      <xdr:nvSpPr>
        <xdr:cNvPr id="106" name="n_2mainValue有形固定資産減価償却率">
          <a:extLst>
            <a:ext uri="{FF2B5EF4-FFF2-40B4-BE49-F238E27FC236}">
              <a16:creationId xmlns:a16="http://schemas.microsoft.com/office/drawing/2014/main" id="{00AC0791-9509-4AF3-B778-DB5A8BFA1674}"/>
            </a:ext>
          </a:extLst>
        </xdr:cNvPr>
        <xdr:cNvSpPr txBox="1"/>
      </xdr:nvSpPr>
      <xdr:spPr>
        <a:xfrm>
          <a:off x="3086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6155</xdr:rowOff>
    </xdr:from>
    <xdr:ext cx="405111" cy="259045"/>
    <xdr:sp macro="" textlink="">
      <xdr:nvSpPr>
        <xdr:cNvPr id="107" name="n_3mainValue有形固定資産減価償却率">
          <a:extLst>
            <a:ext uri="{FF2B5EF4-FFF2-40B4-BE49-F238E27FC236}">
              <a16:creationId xmlns:a16="http://schemas.microsoft.com/office/drawing/2014/main" id="{F9CE01C8-193C-4CF1-8756-E115C604162B}"/>
            </a:ext>
          </a:extLst>
        </xdr:cNvPr>
        <xdr:cNvSpPr txBox="1"/>
      </xdr:nvSpPr>
      <xdr:spPr>
        <a:xfrm>
          <a:off x="2324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148819</xdr:rowOff>
    </xdr:from>
    <xdr:ext cx="405111" cy="259045"/>
    <xdr:sp macro="" textlink="">
      <xdr:nvSpPr>
        <xdr:cNvPr id="108" name="n_4mainValue有形固定資産減価償却率">
          <a:extLst>
            <a:ext uri="{FF2B5EF4-FFF2-40B4-BE49-F238E27FC236}">
              <a16:creationId xmlns:a16="http://schemas.microsoft.com/office/drawing/2014/main" id="{0C203D8B-BFAB-4E22-ACDA-FF69AB673A79}"/>
            </a:ext>
          </a:extLst>
        </xdr:cNvPr>
        <xdr:cNvSpPr txBox="1"/>
      </xdr:nvSpPr>
      <xdr:spPr>
        <a:xfrm>
          <a:off x="1562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C66497F3-3DC5-4E1F-AE55-671018A09CE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C92EA6B-9FBA-499E-8DA4-B61FF819FBA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E0D9F35C-0BEC-434B-9D58-85DB8EFB6E6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4BAC24D-C578-4EE5-A6D7-22C37B5036E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B3FD8C5-09BC-409F-9948-10246ED488A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4A0D704D-72E8-4B1B-9864-603EB1D2275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D0A120E3-204D-4423-B265-BB9D16752DE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AFDDD53-E945-4CC2-BEA0-08BABBFEA73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81028D8E-AAC7-4949-B666-CB5652C8509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C5548ADA-9AB6-4874-8D88-0D889E84BD4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DEDCCD4-99B9-4AC3-BF32-BDCA0EAC9EB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D496F7C9-8542-4C0E-B4D6-D2552C6AF7A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FF320E21-D6C3-481B-885A-701E36E4B62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年度は、臨時財政対策債の減による、経常一般財源等（歳入）の減少、及び光熱費の高騰などによる物件費の増により比率が大きく増加している。</a:t>
          </a:r>
        </a:p>
        <a:p>
          <a:r>
            <a:rPr kumimoji="1" lang="ja-JP" altLang="en-US" sz="1100">
              <a:latin typeface="ＭＳ Ｐゴシック" panose="020B0600070205080204" pitchFamily="50" charset="-128"/>
              <a:ea typeface="ＭＳ Ｐゴシック" panose="020B0600070205080204" pitchFamily="50" charset="-128"/>
            </a:rPr>
            <a:t>債務償還比率は類似団体内平均値を上回る水準であることから、今後は地方債残高に留意しつつ、大型事業に備え、計画的に基金を積み立てるなど、健全な財政運営に努める。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74A9070F-C7A1-4C10-917C-CAED6C6753B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87937B2-13B8-42DE-B6DE-A1130A34B6F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4BA2834A-1C4A-42B5-8DEA-0D98AA9328C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DBD75167-3BA8-47EC-A524-2FA80C9579A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B0354600-2443-4637-8217-98488920485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D513C101-78F2-4297-80C3-C157F0C0ADD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96142F84-580A-4B5E-9E2B-07262290E54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C7F976B3-E455-4E55-B3AE-7E1A39757F6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2E58E362-E27C-4954-97F6-66130514F13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C266E5EA-D7A2-4AFA-B7ED-607C87A8956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313EB4E0-455E-496D-9869-D9B438C833D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69B2FB2B-7378-4289-9D2A-9C8EC8BAD5C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27BEA5C5-9494-4AB1-B3BB-0AD4A58E93E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C4B7DE3-DB03-4105-AC2E-03EB40DF66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6B5CB455-A120-48AB-8E78-1AF77BE49BD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37" name="直線コネクタ 136">
          <a:extLst>
            <a:ext uri="{FF2B5EF4-FFF2-40B4-BE49-F238E27FC236}">
              <a16:creationId xmlns:a16="http://schemas.microsoft.com/office/drawing/2014/main" id="{1174286B-3DCD-42DB-9308-742114BB0C32}"/>
            </a:ext>
          </a:extLst>
        </xdr:cNvPr>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8" name="債務償還比率最小値テキスト">
          <a:extLst>
            <a:ext uri="{FF2B5EF4-FFF2-40B4-BE49-F238E27FC236}">
              <a16:creationId xmlns:a16="http://schemas.microsoft.com/office/drawing/2014/main" id="{FFAFEA08-7DE1-40DE-9EEF-19DF485A89BC}"/>
            </a:ext>
          </a:extLst>
        </xdr:cNvPr>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9" name="直線コネクタ 138">
          <a:extLst>
            <a:ext uri="{FF2B5EF4-FFF2-40B4-BE49-F238E27FC236}">
              <a16:creationId xmlns:a16="http://schemas.microsoft.com/office/drawing/2014/main" id="{F9E90A83-2C31-42A4-9691-22A3824A6B80}"/>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393626D0-4FC1-4899-8AA1-C2E9AC4FD2B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22B528F5-24CF-4BBB-8EF5-043E0A16D94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42" name="債務償還比率平均値テキスト">
          <a:extLst>
            <a:ext uri="{FF2B5EF4-FFF2-40B4-BE49-F238E27FC236}">
              <a16:creationId xmlns:a16="http://schemas.microsoft.com/office/drawing/2014/main" id="{098B7465-7A69-427A-8E53-89E8FDFB33F1}"/>
            </a:ext>
          </a:extLst>
        </xdr:cNvPr>
        <xdr:cNvSpPr txBox="1"/>
      </xdr:nvSpPr>
      <xdr:spPr>
        <a:xfrm>
          <a:off x="14846300" y="57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43" name="フローチャート: 判断 142">
          <a:extLst>
            <a:ext uri="{FF2B5EF4-FFF2-40B4-BE49-F238E27FC236}">
              <a16:creationId xmlns:a16="http://schemas.microsoft.com/office/drawing/2014/main" id="{B04DCB80-6EC9-489D-8282-D20E0CA2C57E}"/>
            </a:ext>
          </a:extLst>
        </xdr:cNvPr>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44" name="フローチャート: 判断 143">
          <a:extLst>
            <a:ext uri="{FF2B5EF4-FFF2-40B4-BE49-F238E27FC236}">
              <a16:creationId xmlns:a16="http://schemas.microsoft.com/office/drawing/2014/main" id="{E26F844E-E6A9-4380-9F86-3E9BDE6B67D8}"/>
            </a:ext>
          </a:extLst>
        </xdr:cNvPr>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45" name="フローチャート: 判断 144">
          <a:extLst>
            <a:ext uri="{FF2B5EF4-FFF2-40B4-BE49-F238E27FC236}">
              <a16:creationId xmlns:a16="http://schemas.microsoft.com/office/drawing/2014/main" id="{BE9F7350-ED23-4241-A810-EE96833B2D6B}"/>
            </a:ext>
          </a:extLst>
        </xdr:cNvPr>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46" name="フローチャート: 判断 145">
          <a:extLst>
            <a:ext uri="{FF2B5EF4-FFF2-40B4-BE49-F238E27FC236}">
              <a16:creationId xmlns:a16="http://schemas.microsoft.com/office/drawing/2014/main" id="{F8AA9135-ED12-4BFC-9F8F-D2DE56DA4344}"/>
            </a:ext>
          </a:extLst>
        </xdr:cNvPr>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7" name="フローチャート: 判断 146">
          <a:extLst>
            <a:ext uri="{FF2B5EF4-FFF2-40B4-BE49-F238E27FC236}">
              <a16:creationId xmlns:a16="http://schemas.microsoft.com/office/drawing/2014/main" id="{3FAC38F3-AEDD-48FE-83ED-C5EDAFF38827}"/>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797A50D-9074-45B8-98C1-A4CFABF3773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8B50A98-4A25-48EE-8BA1-4CBA5D4D6FB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79C81F6-663B-43EA-A959-2E95F8281A2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A673CBB-5AF1-4178-978E-A6498D80537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72E1C65-A1D8-43B7-B73E-99C55977105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127847</xdr:rowOff>
    </xdr:from>
    <xdr:to>
      <xdr:col>76</xdr:col>
      <xdr:colOff>73025</xdr:colOff>
      <xdr:row>31</xdr:row>
      <xdr:rowOff>57997</xdr:rowOff>
    </xdr:to>
    <xdr:sp macro="" textlink="">
      <xdr:nvSpPr>
        <xdr:cNvPr id="153" name="楕円 152">
          <a:extLst>
            <a:ext uri="{FF2B5EF4-FFF2-40B4-BE49-F238E27FC236}">
              <a16:creationId xmlns:a16="http://schemas.microsoft.com/office/drawing/2014/main" id="{074CD2E3-EBBF-4460-97C3-1C3BF2686428}"/>
            </a:ext>
          </a:extLst>
        </xdr:cNvPr>
        <xdr:cNvSpPr/>
      </xdr:nvSpPr>
      <xdr:spPr>
        <a:xfrm>
          <a:off x="147447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106274</xdr:rowOff>
    </xdr:from>
    <xdr:ext cx="469744" cy="259045"/>
    <xdr:sp macro="" textlink="">
      <xdr:nvSpPr>
        <xdr:cNvPr id="154" name="債務償還比率該当値テキスト">
          <a:extLst>
            <a:ext uri="{FF2B5EF4-FFF2-40B4-BE49-F238E27FC236}">
              <a16:creationId xmlns:a16="http://schemas.microsoft.com/office/drawing/2014/main" id="{79A72D20-5998-4AB9-BE73-98E55A369451}"/>
            </a:ext>
          </a:extLst>
        </xdr:cNvPr>
        <xdr:cNvSpPr txBox="1"/>
      </xdr:nvSpPr>
      <xdr:spPr>
        <a:xfrm>
          <a:off x="14846300" y="602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90833</xdr:rowOff>
    </xdr:from>
    <xdr:to>
      <xdr:col>72</xdr:col>
      <xdr:colOff>123825</xdr:colOff>
      <xdr:row>30</xdr:row>
      <xdr:rowOff>20983</xdr:rowOff>
    </xdr:to>
    <xdr:sp macro="" textlink="">
      <xdr:nvSpPr>
        <xdr:cNvPr id="155" name="楕円 154">
          <a:extLst>
            <a:ext uri="{FF2B5EF4-FFF2-40B4-BE49-F238E27FC236}">
              <a16:creationId xmlns:a16="http://schemas.microsoft.com/office/drawing/2014/main" id="{BE18F4AD-250B-4B82-9716-9057E630A50E}"/>
            </a:ext>
          </a:extLst>
        </xdr:cNvPr>
        <xdr:cNvSpPr/>
      </xdr:nvSpPr>
      <xdr:spPr>
        <a:xfrm>
          <a:off x="14033500" y="58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141633</xdr:rowOff>
    </xdr:from>
    <xdr:to>
      <xdr:col>76</xdr:col>
      <xdr:colOff>22225</xdr:colOff>
      <xdr:row>31</xdr:row>
      <xdr:rowOff>7197</xdr:rowOff>
    </xdr:to>
    <xdr:cxnSp macro="">
      <xdr:nvCxnSpPr>
        <xdr:cNvPr id="156" name="直線コネクタ 155">
          <a:extLst>
            <a:ext uri="{FF2B5EF4-FFF2-40B4-BE49-F238E27FC236}">
              <a16:creationId xmlns:a16="http://schemas.microsoft.com/office/drawing/2014/main" id="{EDEDE183-50F7-404E-8263-0A61AC7395C8}"/>
            </a:ext>
          </a:extLst>
        </xdr:cNvPr>
        <xdr:cNvCxnSpPr/>
      </xdr:nvCxnSpPr>
      <xdr:spPr>
        <a:xfrm>
          <a:off x="14084300" y="5885208"/>
          <a:ext cx="711200" cy="20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31842</xdr:rowOff>
    </xdr:from>
    <xdr:to>
      <xdr:col>68</xdr:col>
      <xdr:colOff>123825</xdr:colOff>
      <xdr:row>31</xdr:row>
      <xdr:rowOff>133442</xdr:rowOff>
    </xdr:to>
    <xdr:sp macro="" textlink="">
      <xdr:nvSpPr>
        <xdr:cNvPr id="157" name="楕円 156">
          <a:extLst>
            <a:ext uri="{FF2B5EF4-FFF2-40B4-BE49-F238E27FC236}">
              <a16:creationId xmlns:a16="http://schemas.microsoft.com/office/drawing/2014/main" id="{A7633F7C-A788-4D37-AAE8-598E70C096EA}"/>
            </a:ext>
          </a:extLst>
        </xdr:cNvPr>
        <xdr:cNvSpPr/>
      </xdr:nvSpPr>
      <xdr:spPr>
        <a:xfrm>
          <a:off x="13271500" y="61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141633</xdr:rowOff>
    </xdr:from>
    <xdr:to>
      <xdr:col>72</xdr:col>
      <xdr:colOff>73025</xdr:colOff>
      <xdr:row>31</xdr:row>
      <xdr:rowOff>82642</xdr:rowOff>
    </xdr:to>
    <xdr:cxnSp macro="">
      <xdr:nvCxnSpPr>
        <xdr:cNvPr id="158" name="直線コネクタ 157">
          <a:extLst>
            <a:ext uri="{FF2B5EF4-FFF2-40B4-BE49-F238E27FC236}">
              <a16:creationId xmlns:a16="http://schemas.microsoft.com/office/drawing/2014/main" id="{0946573E-C1FE-4902-AD9B-021C5723CD97}"/>
            </a:ext>
          </a:extLst>
        </xdr:cNvPr>
        <xdr:cNvCxnSpPr/>
      </xdr:nvCxnSpPr>
      <xdr:spPr>
        <a:xfrm flipV="1">
          <a:off x="13322300" y="5885208"/>
          <a:ext cx="762000" cy="28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110815</xdr:rowOff>
    </xdr:from>
    <xdr:to>
      <xdr:col>64</xdr:col>
      <xdr:colOff>123825</xdr:colOff>
      <xdr:row>31</xdr:row>
      <xdr:rowOff>40965</xdr:rowOff>
    </xdr:to>
    <xdr:sp macro="" textlink="">
      <xdr:nvSpPr>
        <xdr:cNvPr id="159" name="楕円 158">
          <a:extLst>
            <a:ext uri="{FF2B5EF4-FFF2-40B4-BE49-F238E27FC236}">
              <a16:creationId xmlns:a16="http://schemas.microsoft.com/office/drawing/2014/main" id="{B8F45CF4-E1A4-4B96-85D8-2AEFAA912AF0}"/>
            </a:ext>
          </a:extLst>
        </xdr:cNvPr>
        <xdr:cNvSpPr/>
      </xdr:nvSpPr>
      <xdr:spPr>
        <a:xfrm>
          <a:off x="12509500" y="60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161615</xdr:rowOff>
    </xdr:from>
    <xdr:to>
      <xdr:col>68</xdr:col>
      <xdr:colOff>73025</xdr:colOff>
      <xdr:row>31</xdr:row>
      <xdr:rowOff>82642</xdr:rowOff>
    </xdr:to>
    <xdr:cxnSp macro="">
      <xdr:nvCxnSpPr>
        <xdr:cNvPr id="160" name="直線コネクタ 159">
          <a:extLst>
            <a:ext uri="{FF2B5EF4-FFF2-40B4-BE49-F238E27FC236}">
              <a16:creationId xmlns:a16="http://schemas.microsoft.com/office/drawing/2014/main" id="{BB3F6455-8833-49C6-BAE8-6D88992CBBDF}"/>
            </a:ext>
          </a:extLst>
        </xdr:cNvPr>
        <xdr:cNvCxnSpPr/>
      </xdr:nvCxnSpPr>
      <xdr:spPr>
        <a:xfrm>
          <a:off x="12560300" y="6076640"/>
          <a:ext cx="762000" cy="9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3104</xdr:rowOff>
    </xdr:from>
    <xdr:to>
      <xdr:col>60</xdr:col>
      <xdr:colOff>123825</xdr:colOff>
      <xdr:row>30</xdr:row>
      <xdr:rowOff>104704</xdr:rowOff>
    </xdr:to>
    <xdr:sp macro="" textlink="">
      <xdr:nvSpPr>
        <xdr:cNvPr id="161" name="楕円 160">
          <a:extLst>
            <a:ext uri="{FF2B5EF4-FFF2-40B4-BE49-F238E27FC236}">
              <a16:creationId xmlns:a16="http://schemas.microsoft.com/office/drawing/2014/main" id="{491433B7-618C-4449-B536-E742D6A8237D}"/>
            </a:ext>
          </a:extLst>
        </xdr:cNvPr>
        <xdr:cNvSpPr/>
      </xdr:nvSpPr>
      <xdr:spPr>
        <a:xfrm>
          <a:off x="11747500" y="59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53904</xdr:rowOff>
    </xdr:from>
    <xdr:to>
      <xdr:col>64</xdr:col>
      <xdr:colOff>73025</xdr:colOff>
      <xdr:row>30</xdr:row>
      <xdr:rowOff>161615</xdr:rowOff>
    </xdr:to>
    <xdr:cxnSp macro="">
      <xdr:nvCxnSpPr>
        <xdr:cNvPr id="162" name="直線コネクタ 161">
          <a:extLst>
            <a:ext uri="{FF2B5EF4-FFF2-40B4-BE49-F238E27FC236}">
              <a16:creationId xmlns:a16="http://schemas.microsoft.com/office/drawing/2014/main" id="{ED59DDA3-5598-4880-80E5-946A29B4C3AC}"/>
            </a:ext>
          </a:extLst>
        </xdr:cNvPr>
        <xdr:cNvCxnSpPr/>
      </xdr:nvCxnSpPr>
      <xdr:spPr>
        <a:xfrm>
          <a:off x="11798300" y="5968929"/>
          <a:ext cx="762000" cy="10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63" name="n_1aveValue債務償還比率">
          <a:extLst>
            <a:ext uri="{FF2B5EF4-FFF2-40B4-BE49-F238E27FC236}">
              <a16:creationId xmlns:a16="http://schemas.microsoft.com/office/drawing/2014/main" id="{34F39A47-4D98-405D-A24D-435ADE42642E}"/>
            </a:ext>
          </a:extLst>
        </xdr:cNvPr>
        <xdr:cNvSpPr txBox="1"/>
      </xdr:nvSpPr>
      <xdr:spPr>
        <a:xfrm>
          <a:off x="138367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64" name="n_2aveValue債務償還比率">
          <a:extLst>
            <a:ext uri="{FF2B5EF4-FFF2-40B4-BE49-F238E27FC236}">
              <a16:creationId xmlns:a16="http://schemas.microsoft.com/office/drawing/2014/main" id="{1FD789C0-6024-4280-B6B4-A06E48AB2389}"/>
            </a:ext>
          </a:extLst>
        </xdr:cNvPr>
        <xdr:cNvSpPr txBox="1"/>
      </xdr:nvSpPr>
      <xdr:spPr>
        <a:xfrm>
          <a:off x="13087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64117</xdr:rowOff>
    </xdr:from>
    <xdr:ext cx="469744" cy="259045"/>
    <xdr:sp macro="" textlink="">
      <xdr:nvSpPr>
        <xdr:cNvPr id="165" name="n_3aveValue債務償還比率">
          <a:extLst>
            <a:ext uri="{FF2B5EF4-FFF2-40B4-BE49-F238E27FC236}">
              <a16:creationId xmlns:a16="http://schemas.microsoft.com/office/drawing/2014/main" id="{C2831C32-D06D-40B0-94D4-FE8A06F52733}"/>
            </a:ext>
          </a:extLst>
        </xdr:cNvPr>
        <xdr:cNvSpPr txBox="1"/>
      </xdr:nvSpPr>
      <xdr:spPr>
        <a:xfrm>
          <a:off x="123254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6" name="n_4aveValue債務償還比率">
          <a:extLst>
            <a:ext uri="{FF2B5EF4-FFF2-40B4-BE49-F238E27FC236}">
              <a16:creationId xmlns:a16="http://schemas.microsoft.com/office/drawing/2014/main" id="{70BF1C66-AF45-4626-8CA1-BBF4248E7055}"/>
            </a:ext>
          </a:extLst>
        </xdr:cNvPr>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37510</xdr:rowOff>
    </xdr:from>
    <xdr:ext cx="469744" cy="259045"/>
    <xdr:sp macro="" textlink="">
      <xdr:nvSpPr>
        <xdr:cNvPr id="167" name="n_1mainValue債務償還比率">
          <a:extLst>
            <a:ext uri="{FF2B5EF4-FFF2-40B4-BE49-F238E27FC236}">
              <a16:creationId xmlns:a16="http://schemas.microsoft.com/office/drawing/2014/main" id="{0AF1680A-D81F-476D-A06F-6F85C1FBCAE3}"/>
            </a:ext>
          </a:extLst>
        </xdr:cNvPr>
        <xdr:cNvSpPr txBox="1"/>
      </xdr:nvSpPr>
      <xdr:spPr>
        <a:xfrm>
          <a:off x="13836727" y="56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124569</xdr:rowOff>
    </xdr:from>
    <xdr:ext cx="469744" cy="259045"/>
    <xdr:sp macro="" textlink="">
      <xdr:nvSpPr>
        <xdr:cNvPr id="168" name="n_2mainValue債務償還比率">
          <a:extLst>
            <a:ext uri="{FF2B5EF4-FFF2-40B4-BE49-F238E27FC236}">
              <a16:creationId xmlns:a16="http://schemas.microsoft.com/office/drawing/2014/main" id="{17BED0EA-C512-4FB3-9D27-10C78AC62738}"/>
            </a:ext>
          </a:extLst>
        </xdr:cNvPr>
        <xdr:cNvSpPr txBox="1"/>
      </xdr:nvSpPr>
      <xdr:spPr>
        <a:xfrm>
          <a:off x="13087427" y="621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57492</xdr:rowOff>
    </xdr:from>
    <xdr:ext cx="469744" cy="259045"/>
    <xdr:sp macro="" textlink="">
      <xdr:nvSpPr>
        <xdr:cNvPr id="169" name="n_3mainValue債務償還比率">
          <a:extLst>
            <a:ext uri="{FF2B5EF4-FFF2-40B4-BE49-F238E27FC236}">
              <a16:creationId xmlns:a16="http://schemas.microsoft.com/office/drawing/2014/main" id="{593E0E86-B014-4727-9E67-1A29BE785DBB}"/>
            </a:ext>
          </a:extLst>
        </xdr:cNvPr>
        <xdr:cNvSpPr txBox="1"/>
      </xdr:nvSpPr>
      <xdr:spPr>
        <a:xfrm>
          <a:off x="12325427" y="580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121231</xdr:rowOff>
    </xdr:from>
    <xdr:ext cx="469744" cy="259045"/>
    <xdr:sp macro="" textlink="">
      <xdr:nvSpPr>
        <xdr:cNvPr id="170" name="n_4mainValue債務償還比率">
          <a:extLst>
            <a:ext uri="{FF2B5EF4-FFF2-40B4-BE49-F238E27FC236}">
              <a16:creationId xmlns:a16="http://schemas.microsoft.com/office/drawing/2014/main" id="{99A7B472-85DD-4464-ABAD-929683ED5430}"/>
            </a:ext>
          </a:extLst>
        </xdr:cNvPr>
        <xdr:cNvSpPr txBox="1"/>
      </xdr:nvSpPr>
      <xdr:spPr>
        <a:xfrm>
          <a:off x="11563427" y="569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757A465F-B507-45C1-8578-B594A172FD3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160ED918-8875-4AE4-BCD2-F3101BA4BF6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D4BC7DD6-6154-4135-BA95-80C7DFCC882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FDBD36D0-9608-481A-B59E-2BA410DAF89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121CC7F8-4553-413D-9881-59668E04289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80983DAC-03FE-4C6E-B67E-D0BB687B0D8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93408B-A23F-4716-A141-34759906E8F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2E4927-DC9E-4756-9CB4-13F17CFB7E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A8E1AA-1F89-4F5A-A1C1-43CD805C19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885969-92C0-4F3E-AC49-F7380F452C5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5D0AAD-C0D3-4846-BEE5-9CE1D4B23C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7E1BB7-DC96-49AB-A53E-45B92B3958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622877-A0C0-4116-A380-5C6DA810E83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9F5555-1F75-44C3-9B98-03877B19A9A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BB7A0B-C07D-41A3-8189-A0B461DF4C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58C7C2-02D0-4E39-B53D-25437F6FDFB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402,400
392,482
203.60
196,878,547
188,492,600
7,955,344
88,752,918
148,503,913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A2968F-D1F2-4BC4-ADE9-CDCCA02165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E1B457-E784-4950-B203-381D5A9D22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FFC4F9-388E-437E-BC1F-9994AB60137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498095-95FE-4326-BE33-FD74E9BD46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6B1D47-BB87-45C7-9E72-5047972506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D3026C4-6D16-4BA8-B5F3-D5DF082C65D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F3703E-0307-4706-A0B8-36AF346EBB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84EC1A-3392-438C-822A-1FE58C949E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847252-6B05-4961-8972-B3089A9998C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B4DF16-7BBD-4B28-88C9-625DD31C866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7417E8-3CBC-45CC-9FE0-C89CC2C3CA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AE30E3-C6A2-4198-96E9-D0AF48063D9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1DD420-FADD-4AC2-927D-123F700E3C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5B86DA-D403-4861-87D7-F469E02AB8F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40F9AB-4A01-4891-A4E1-91E2963ED2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53DA5D-DC12-44F5-A8E6-60E2D50F9B7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4FA87D-DA0C-4D17-90E1-80E43A49641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101A5B-0571-4ABA-A19B-27FB137532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4E9959-4AB7-458D-9102-725AAD1DE11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8BA7671-5FEB-4C18-818F-EEA085FEA9E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5F06BC-1402-4D34-BBCC-40381F6D0C6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FDAD08-2E9D-41C9-B74B-A71B26500C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3BAA728-77B0-4B28-8B7E-41AF6666BC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7D1192-7E1C-41AF-947E-ED496494AD4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F705CC-DD1B-462C-828B-50127F46336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2D2CE5-2257-422B-808D-BDEF9BE4F0F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0196EA-91BC-4C7B-AB67-45AA471F95C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2797FD-6B3C-46F7-8BC9-DC2277C3506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E5C7B0A-EA1C-4D03-BFA1-9B7E863B28F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56FC30-7F88-424C-9808-8CDBFD58038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0E035EE-7070-45A7-83CE-67889367465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1AF0C8B-5DD5-43F2-985A-D29773D6AF0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02704F0-713A-47DE-8625-7AA9246E30B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FAAE41E-1ED6-4307-B6DD-9DEA97FBC4EC}"/>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EBCDE22-D60A-471B-8E2E-CF1FF8B59DF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0F8848A-E69B-4931-B657-C235CD0B93B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B74DB1F-0D43-455E-87F7-0442EAFFC87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CBE49A6-60CF-4DA7-95BF-9C18CA37470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BB57BD7-B18A-4309-A4F3-AEEB0E12933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A961C10-46F9-4F0A-8640-3E2B1681C5D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9A87F13-3884-4CCD-AC69-52B037844F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09A5A86-7BD2-49D5-8FC6-FA5715CA290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3EC530E-5267-4EA7-ACEE-80F5AE4865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852AAC26-02AC-449C-A482-6979669F6B06}"/>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DBC788FA-F7D3-4F67-878D-ECB94F3DBFD8}"/>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7099A71F-033D-4608-91B3-707514F28148}"/>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0527185F-1BCB-41D5-B4D8-E9452AA4B0F8}"/>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A225801C-31D6-4660-A230-BBFBF8F3C029}"/>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56A69588-A71A-42DB-91D4-28E4650B318C}"/>
            </a:ext>
          </a:extLst>
        </xdr:cNvPr>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04F02556-9785-419F-A970-E8F1F1F76369}"/>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6C4CCAFC-0299-41EE-A21E-69D29766A1C6}"/>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981062DB-3EF5-4157-8A16-DD67AA76D7AB}"/>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3D123BA2-5B73-4252-962F-D0BA2478D585}"/>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7457D16B-7993-40E8-8A39-C11A425F241C}"/>
            </a:ext>
          </a:extLst>
        </xdr:cNvPr>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2993E78-67EB-43A4-B679-E8CB8F5DAF7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1F3B43E-C3F2-469D-B377-45366E90663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0B838E7-C052-4D3C-90F3-DAFCC63A73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6EEE27-3911-4F7C-A835-5D8FB59562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9FE9214-FCE8-4EC9-A925-4337D2228A7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71" name="楕円 70">
          <a:extLst>
            <a:ext uri="{FF2B5EF4-FFF2-40B4-BE49-F238E27FC236}">
              <a16:creationId xmlns:a16="http://schemas.microsoft.com/office/drawing/2014/main" id="{6BC5179F-9DEE-4950-BE92-DE8AC1FB028D}"/>
            </a:ext>
          </a:extLst>
        </xdr:cNvPr>
        <xdr:cNvSpPr/>
      </xdr:nvSpPr>
      <xdr:spPr>
        <a:xfrm>
          <a:off x="4584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128287</xdr:rowOff>
    </xdr:from>
    <xdr:ext cx="405111" cy="259045"/>
    <xdr:sp macro="" textlink="">
      <xdr:nvSpPr>
        <xdr:cNvPr id="72" name="【道路】&#10;有形固定資産減価償却率該当値テキスト">
          <a:extLst>
            <a:ext uri="{FF2B5EF4-FFF2-40B4-BE49-F238E27FC236}">
              <a16:creationId xmlns:a16="http://schemas.microsoft.com/office/drawing/2014/main" id="{F0ED0546-B750-48EC-AC9B-98B489BB5A55}"/>
            </a:ext>
          </a:extLst>
        </xdr:cNvPr>
        <xdr:cNvSpPr txBox="1"/>
      </xdr:nvSpPr>
      <xdr:spPr>
        <a:xfrm>
          <a:off x="4673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73406</xdr:rowOff>
    </xdr:from>
    <xdr:to>
      <xdr:col>20</xdr:col>
      <xdr:colOff>38100</xdr:colOff>
      <xdr:row>36</xdr:row>
      <xdr:rowOff>3556</xdr:rowOff>
    </xdr:to>
    <xdr:sp macro="" textlink="">
      <xdr:nvSpPr>
        <xdr:cNvPr id="73" name="楕円 72">
          <a:extLst>
            <a:ext uri="{FF2B5EF4-FFF2-40B4-BE49-F238E27FC236}">
              <a16:creationId xmlns:a16="http://schemas.microsoft.com/office/drawing/2014/main" id="{2B1E3F79-7AF5-4183-AAC6-8DA90448B613}"/>
            </a:ext>
          </a:extLst>
        </xdr:cNvPr>
        <xdr:cNvSpPr/>
      </xdr:nvSpPr>
      <xdr:spPr>
        <a:xfrm>
          <a:off x="3746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124206</xdr:rowOff>
    </xdr:from>
    <xdr:to>
      <xdr:col>24</xdr:col>
      <xdr:colOff>63500</xdr:colOff>
      <xdr:row>35</xdr:row>
      <xdr:rowOff>156210</xdr:rowOff>
    </xdr:to>
    <xdr:cxnSp macro="">
      <xdr:nvCxnSpPr>
        <xdr:cNvPr id="74" name="直線コネクタ 73">
          <a:extLst>
            <a:ext uri="{FF2B5EF4-FFF2-40B4-BE49-F238E27FC236}">
              <a16:creationId xmlns:a16="http://schemas.microsoft.com/office/drawing/2014/main" id="{090D9A7A-7FC7-45A9-9C08-B0ECDDC31444}"/>
            </a:ext>
          </a:extLst>
        </xdr:cNvPr>
        <xdr:cNvCxnSpPr/>
      </xdr:nvCxnSpPr>
      <xdr:spPr>
        <a:xfrm>
          <a:off x="3797300" y="61249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43688</xdr:rowOff>
    </xdr:from>
    <xdr:to>
      <xdr:col>15</xdr:col>
      <xdr:colOff>101600</xdr:colOff>
      <xdr:row>35</xdr:row>
      <xdr:rowOff>145288</xdr:rowOff>
    </xdr:to>
    <xdr:sp macro="" textlink="">
      <xdr:nvSpPr>
        <xdr:cNvPr id="75" name="楕円 74">
          <a:extLst>
            <a:ext uri="{FF2B5EF4-FFF2-40B4-BE49-F238E27FC236}">
              <a16:creationId xmlns:a16="http://schemas.microsoft.com/office/drawing/2014/main" id="{57AA6365-FCD1-419D-B2AD-56F1F24A94D0}"/>
            </a:ext>
          </a:extLst>
        </xdr:cNvPr>
        <xdr:cNvSpPr/>
      </xdr:nvSpPr>
      <xdr:spPr>
        <a:xfrm>
          <a:off x="2857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94488</xdr:rowOff>
    </xdr:from>
    <xdr:to>
      <xdr:col>19</xdr:col>
      <xdr:colOff>177800</xdr:colOff>
      <xdr:row>35</xdr:row>
      <xdr:rowOff>124206</xdr:rowOff>
    </xdr:to>
    <xdr:cxnSp macro="">
      <xdr:nvCxnSpPr>
        <xdr:cNvPr id="76" name="直線コネクタ 75">
          <a:extLst>
            <a:ext uri="{FF2B5EF4-FFF2-40B4-BE49-F238E27FC236}">
              <a16:creationId xmlns:a16="http://schemas.microsoft.com/office/drawing/2014/main" id="{C0E4F6FE-72DE-4B3E-944F-40C9AC77FD7C}"/>
            </a:ext>
          </a:extLst>
        </xdr:cNvPr>
        <xdr:cNvCxnSpPr/>
      </xdr:nvCxnSpPr>
      <xdr:spPr>
        <a:xfrm>
          <a:off x="2908300" y="609523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xdr:rowOff>
    </xdr:from>
    <xdr:to>
      <xdr:col>10</xdr:col>
      <xdr:colOff>165100</xdr:colOff>
      <xdr:row>35</xdr:row>
      <xdr:rowOff>113284</xdr:rowOff>
    </xdr:to>
    <xdr:sp macro="" textlink="">
      <xdr:nvSpPr>
        <xdr:cNvPr id="77" name="楕円 76">
          <a:extLst>
            <a:ext uri="{FF2B5EF4-FFF2-40B4-BE49-F238E27FC236}">
              <a16:creationId xmlns:a16="http://schemas.microsoft.com/office/drawing/2014/main" id="{AFEA71BA-5DE9-46AD-A3DB-681027DA77EA}"/>
            </a:ext>
          </a:extLst>
        </xdr:cNvPr>
        <xdr:cNvSpPr/>
      </xdr:nvSpPr>
      <xdr:spPr>
        <a:xfrm>
          <a:off x="1968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62484</xdr:rowOff>
    </xdr:from>
    <xdr:to>
      <xdr:col>15</xdr:col>
      <xdr:colOff>50800</xdr:colOff>
      <xdr:row>35</xdr:row>
      <xdr:rowOff>94488</xdr:rowOff>
    </xdr:to>
    <xdr:cxnSp macro="">
      <xdr:nvCxnSpPr>
        <xdr:cNvPr id="78" name="直線コネクタ 77">
          <a:extLst>
            <a:ext uri="{FF2B5EF4-FFF2-40B4-BE49-F238E27FC236}">
              <a16:creationId xmlns:a16="http://schemas.microsoft.com/office/drawing/2014/main" id="{483F9914-F64F-4CD4-BF12-A4C9123753A5}"/>
            </a:ext>
          </a:extLst>
        </xdr:cNvPr>
        <xdr:cNvCxnSpPr/>
      </xdr:nvCxnSpPr>
      <xdr:spPr>
        <a:xfrm>
          <a:off x="2019300" y="606323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157988</xdr:rowOff>
    </xdr:from>
    <xdr:to>
      <xdr:col>6</xdr:col>
      <xdr:colOff>38100</xdr:colOff>
      <xdr:row>35</xdr:row>
      <xdr:rowOff>88138</xdr:rowOff>
    </xdr:to>
    <xdr:sp macro="" textlink="">
      <xdr:nvSpPr>
        <xdr:cNvPr id="79" name="楕円 78">
          <a:extLst>
            <a:ext uri="{FF2B5EF4-FFF2-40B4-BE49-F238E27FC236}">
              <a16:creationId xmlns:a16="http://schemas.microsoft.com/office/drawing/2014/main" id="{6E2973BD-C47A-41E2-BF23-C74C6C75165D}"/>
            </a:ext>
          </a:extLst>
        </xdr:cNvPr>
        <xdr:cNvSpPr/>
      </xdr:nvSpPr>
      <xdr:spPr>
        <a:xfrm>
          <a:off x="1079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37338</xdr:rowOff>
    </xdr:from>
    <xdr:to>
      <xdr:col>10</xdr:col>
      <xdr:colOff>114300</xdr:colOff>
      <xdr:row>35</xdr:row>
      <xdr:rowOff>62484</xdr:rowOff>
    </xdr:to>
    <xdr:cxnSp macro="">
      <xdr:nvCxnSpPr>
        <xdr:cNvPr id="80" name="直線コネクタ 79">
          <a:extLst>
            <a:ext uri="{FF2B5EF4-FFF2-40B4-BE49-F238E27FC236}">
              <a16:creationId xmlns:a16="http://schemas.microsoft.com/office/drawing/2014/main" id="{D5AAFF45-3B83-4F36-85F7-784CB5D1DA0A}"/>
            </a:ext>
          </a:extLst>
        </xdr:cNvPr>
        <xdr:cNvCxnSpPr/>
      </xdr:nvCxnSpPr>
      <xdr:spPr>
        <a:xfrm>
          <a:off x="1130300" y="603808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11729AC3-8965-4B60-AE6F-3D9FCE477525}"/>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44B72339-2A84-4A44-A036-3F963E5634CC}"/>
            </a:ext>
          </a:extLst>
        </xdr:cNvPr>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96B926CB-8559-44D0-8775-CF03E2A4C780}"/>
            </a:ext>
          </a:extLst>
        </xdr:cNvPr>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D7DBAD55-273A-44A1-B896-3A9D666869E8}"/>
            </a:ext>
          </a:extLst>
        </xdr:cNvPr>
        <xdr:cNvSpPr txBox="1"/>
      </xdr:nvSpPr>
      <xdr:spPr>
        <a:xfrm>
          <a:off x="927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20083</xdr:rowOff>
    </xdr:from>
    <xdr:ext cx="405111" cy="259045"/>
    <xdr:sp macro="" textlink="">
      <xdr:nvSpPr>
        <xdr:cNvPr id="85" name="n_1mainValue【道路】&#10;有形固定資産減価償却率">
          <a:extLst>
            <a:ext uri="{FF2B5EF4-FFF2-40B4-BE49-F238E27FC236}">
              <a16:creationId xmlns:a16="http://schemas.microsoft.com/office/drawing/2014/main" id="{00A0898E-583C-4BD6-8085-01ACADE38CF7}"/>
            </a:ext>
          </a:extLst>
        </xdr:cNvPr>
        <xdr:cNvSpPr txBox="1"/>
      </xdr:nvSpPr>
      <xdr:spPr>
        <a:xfrm>
          <a:off x="35820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161815</xdr:rowOff>
    </xdr:from>
    <xdr:ext cx="405111" cy="259045"/>
    <xdr:sp macro="" textlink="">
      <xdr:nvSpPr>
        <xdr:cNvPr id="86" name="n_2mainValue【道路】&#10;有形固定資産減価償却率">
          <a:extLst>
            <a:ext uri="{FF2B5EF4-FFF2-40B4-BE49-F238E27FC236}">
              <a16:creationId xmlns:a16="http://schemas.microsoft.com/office/drawing/2014/main" id="{DAD9A705-E8D9-4A88-BD5E-9BF9744439CC}"/>
            </a:ext>
          </a:extLst>
        </xdr:cNvPr>
        <xdr:cNvSpPr txBox="1"/>
      </xdr:nvSpPr>
      <xdr:spPr>
        <a:xfrm>
          <a:off x="2705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129811</xdr:rowOff>
    </xdr:from>
    <xdr:ext cx="405111" cy="259045"/>
    <xdr:sp macro="" textlink="">
      <xdr:nvSpPr>
        <xdr:cNvPr id="87" name="n_3mainValue【道路】&#10;有形固定資産減価償却率">
          <a:extLst>
            <a:ext uri="{FF2B5EF4-FFF2-40B4-BE49-F238E27FC236}">
              <a16:creationId xmlns:a16="http://schemas.microsoft.com/office/drawing/2014/main" id="{9A3AD7D6-27FB-497E-9C4B-AFCDB0BC0A33}"/>
            </a:ext>
          </a:extLst>
        </xdr:cNvPr>
        <xdr:cNvSpPr txBox="1"/>
      </xdr:nvSpPr>
      <xdr:spPr>
        <a:xfrm>
          <a:off x="1816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104665</xdr:rowOff>
    </xdr:from>
    <xdr:ext cx="405111" cy="259045"/>
    <xdr:sp macro="" textlink="">
      <xdr:nvSpPr>
        <xdr:cNvPr id="88" name="n_4mainValue【道路】&#10;有形固定資産減価償却率">
          <a:extLst>
            <a:ext uri="{FF2B5EF4-FFF2-40B4-BE49-F238E27FC236}">
              <a16:creationId xmlns:a16="http://schemas.microsoft.com/office/drawing/2014/main" id="{E8CB4277-C373-46C6-91E4-382E4F105C1E}"/>
            </a:ext>
          </a:extLst>
        </xdr:cNvPr>
        <xdr:cNvSpPr txBox="1"/>
      </xdr:nvSpPr>
      <xdr:spPr>
        <a:xfrm>
          <a:off x="927744" y="576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DA42807-5E88-4E79-8C96-579ED59C5C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9E6933A-D027-4C2B-A638-BAD62765E9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D88CA9A-FEB3-49EC-85DD-470175AD3D3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9009B5E-F837-4EFE-8D2A-D4DD4AE1210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D14AD49-E012-458D-BF97-C94DE9AA4D1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384D56F-E166-4FC3-9481-5941AFEE8BA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D345C60-AC14-4740-BB9C-12CEF922C3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1457154-DEBA-4824-A0FB-A34F693EAEB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8447609-6AA8-4399-B2B1-AE8D340087C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DA4DC78-E247-4650-8D0A-C28A56EC863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97B0B29F-8EC4-4500-BA28-C0ED44B22D8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D1322FB0-040B-41BF-BFD0-69BE0133031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AE6D9C3E-D404-4768-8731-EA6A214C0B7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FE0CC860-5C0F-4D5F-A79E-B747377278DF}"/>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EECB0BC4-E04E-4D69-A3E9-54E183D34AD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9A38B06E-B341-4610-BE28-D4373C43624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BA3A0B7E-3922-4CB4-9D83-DC86E1CC04E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1643060C-AEA8-4C4C-8722-2DC711D9C75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6E9081A1-6453-44A8-9122-556A33B1C62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8F576D64-40D7-4065-A278-882672ADD6C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5859C2F6-F51C-4642-9036-B6D50DAE32B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63202933-A175-45F8-91A9-18A64D487D0A}"/>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9A0E5C5-0620-4740-8F1E-D6DC35A053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4C3033CA-EA70-469B-AC36-C797176B164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314B8A7-48DD-44BC-B584-DB8E98168F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A9FD54CB-DA1C-4146-BB1B-73A2D87B2906}"/>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32939DF3-8F48-463F-ABAD-C5041F7A6BA5}"/>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C388AC12-E9C1-4743-9AF5-5BD08A7F7C69}"/>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ED986451-7F7A-4F2D-8ECA-ABD07CA0F983}"/>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423076BB-E0F7-401A-923E-49786C1F8E77}"/>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EFFF80BC-D704-4071-9106-1A0283AD1079}"/>
            </a:ext>
          </a:extLst>
        </xdr:cNvPr>
        <xdr:cNvSpPr txBox="1"/>
      </xdr:nvSpPr>
      <xdr:spPr>
        <a:xfrm>
          <a:off x="10515600" y="6591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787301EC-E203-4030-B1DF-1670E8976033}"/>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71A15A98-A3E5-4A11-BC66-CABE5A310A0C}"/>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73D953D4-15D4-4293-83F0-1441F696A581}"/>
            </a:ext>
          </a:extLst>
        </xdr:cNvPr>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9ACFDB7E-EFC5-407F-B438-A71FF183DB14}"/>
            </a:ext>
          </a:extLst>
        </xdr:cNvPr>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AA43E56B-9014-400B-B40E-C0EEC6154271}"/>
            </a:ext>
          </a:extLst>
        </xdr:cNvPr>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8D8A39A-AE89-40F3-9ADA-39031319003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03E2925-433E-45A2-96A8-4E1A09F1954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A973334-611B-40F8-B340-C56D6CA0C4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A4CC10C-CBDA-4480-B9C0-A0354BEC460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9C65DD8-5254-435C-8D71-B81293AA1BA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28122</xdr:rowOff>
    </xdr:from>
    <xdr:to>
      <xdr:col>55</xdr:col>
      <xdr:colOff>50800</xdr:colOff>
      <xdr:row>38</xdr:row>
      <xdr:rowOff>129722</xdr:rowOff>
    </xdr:to>
    <xdr:sp macro="" textlink="">
      <xdr:nvSpPr>
        <xdr:cNvPr id="130" name="楕円 129">
          <a:extLst>
            <a:ext uri="{FF2B5EF4-FFF2-40B4-BE49-F238E27FC236}">
              <a16:creationId xmlns:a16="http://schemas.microsoft.com/office/drawing/2014/main" id="{13007CB1-4103-47EE-8A08-7CDCAF1F321D}"/>
            </a:ext>
          </a:extLst>
        </xdr:cNvPr>
        <xdr:cNvSpPr/>
      </xdr:nvSpPr>
      <xdr:spPr>
        <a:xfrm>
          <a:off x="10426700" y="654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50999</xdr:rowOff>
    </xdr:from>
    <xdr:ext cx="469744" cy="259045"/>
    <xdr:sp macro="" textlink="">
      <xdr:nvSpPr>
        <xdr:cNvPr id="131" name="【道路】&#10;一人当たり延長該当値テキスト">
          <a:extLst>
            <a:ext uri="{FF2B5EF4-FFF2-40B4-BE49-F238E27FC236}">
              <a16:creationId xmlns:a16="http://schemas.microsoft.com/office/drawing/2014/main" id="{C07DE3EF-F6C4-44BA-B5CC-E21FBB9AB401}"/>
            </a:ext>
          </a:extLst>
        </xdr:cNvPr>
        <xdr:cNvSpPr txBox="1"/>
      </xdr:nvSpPr>
      <xdr:spPr>
        <a:xfrm>
          <a:off x="10515600" y="63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31714</xdr:rowOff>
    </xdr:from>
    <xdr:to>
      <xdr:col>50</xdr:col>
      <xdr:colOff>165100</xdr:colOff>
      <xdr:row>38</xdr:row>
      <xdr:rowOff>133314</xdr:rowOff>
    </xdr:to>
    <xdr:sp macro="" textlink="">
      <xdr:nvSpPr>
        <xdr:cNvPr id="132" name="楕円 131">
          <a:extLst>
            <a:ext uri="{FF2B5EF4-FFF2-40B4-BE49-F238E27FC236}">
              <a16:creationId xmlns:a16="http://schemas.microsoft.com/office/drawing/2014/main" id="{CB4B57F2-C872-4D95-8F29-5F0993A5933C}"/>
            </a:ext>
          </a:extLst>
        </xdr:cNvPr>
        <xdr:cNvSpPr/>
      </xdr:nvSpPr>
      <xdr:spPr>
        <a:xfrm>
          <a:off x="9588500" y="654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78922</xdr:rowOff>
    </xdr:from>
    <xdr:to>
      <xdr:col>55</xdr:col>
      <xdr:colOff>0</xdr:colOff>
      <xdr:row>38</xdr:row>
      <xdr:rowOff>82514</xdr:rowOff>
    </xdr:to>
    <xdr:cxnSp macro="">
      <xdr:nvCxnSpPr>
        <xdr:cNvPr id="133" name="直線コネクタ 132">
          <a:extLst>
            <a:ext uri="{FF2B5EF4-FFF2-40B4-BE49-F238E27FC236}">
              <a16:creationId xmlns:a16="http://schemas.microsoft.com/office/drawing/2014/main" id="{9590D511-87FC-4F97-8917-A5DD0A0F1ABD}"/>
            </a:ext>
          </a:extLst>
        </xdr:cNvPr>
        <xdr:cNvCxnSpPr/>
      </xdr:nvCxnSpPr>
      <xdr:spPr>
        <a:xfrm flipV="1">
          <a:off x="9639300" y="6594022"/>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38136</xdr:rowOff>
    </xdr:from>
    <xdr:to>
      <xdr:col>46</xdr:col>
      <xdr:colOff>38100</xdr:colOff>
      <xdr:row>38</xdr:row>
      <xdr:rowOff>139736</xdr:rowOff>
    </xdr:to>
    <xdr:sp macro="" textlink="">
      <xdr:nvSpPr>
        <xdr:cNvPr id="134" name="楕円 133">
          <a:extLst>
            <a:ext uri="{FF2B5EF4-FFF2-40B4-BE49-F238E27FC236}">
              <a16:creationId xmlns:a16="http://schemas.microsoft.com/office/drawing/2014/main" id="{EB9D7B3C-6B30-48A8-B16E-C184E2F7D506}"/>
            </a:ext>
          </a:extLst>
        </xdr:cNvPr>
        <xdr:cNvSpPr/>
      </xdr:nvSpPr>
      <xdr:spPr>
        <a:xfrm>
          <a:off x="8699500" y="65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82514</xdr:rowOff>
    </xdr:from>
    <xdr:to>
      <xdr:col>50</xdr:col>
      <xdr:colOff>114300</xdr:colOff>
      <xdr:row>38</xdr:row>
      <xdr:rowOff>88936</xdr:rowOff>
    </xdr:to>
    <xdr:cxnSp macro="">
      <xdr:nvCxnSpPr>
        <xdr:cNvPr id="135" name="直線コネクタ 134">
          <a:extLst>
            <a:ext uri="{FF2B5EF4-FFF2-40B4-BE49-F238E27FC236}">
              <a16:creationId xmlns:a16="http://schemas.microsoft.com/office/drawing/2014/main" id="{290BFD86-D4AC-49F2-9FFA-4DC7076F7F2A}"/>
            </a:ext>
          </a:extLst>
        </xdr:cNvPr>
        <xdr:cNvCxnSpPr/>
      </xdr:nvCxnSpPr>
      <xdr:spPr>
        <a:xfrm flipV="1">
          <a:off x="8750300" y="6597614"/>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40313</xdr:rowOff>
    </xdr:from>
    <xdr:to>
      <xdr:col>41</xdr:col>
      <xdr:colOff>101600</xdr:colOff>
      <xdr:row>38</xdr:row>
      <xdr:rowOff>141913</xdr:rowOff>
    </xdr:to>
    <xdr:sp macro="" textlink="">
      <xdr:nvSpPr>
        <xdr:cNvPr id="136" name="楕円 135">
          <a:extLst>
            <a:ext uri="{FF2B5EF4-FFF2-40B4-BE49-F238E27FC236}">
              <a16:creationId xmlns:a16="http://schemas.microsoft.com/office/drawing/2014/main" id="{49C955AA-B9E6-4CC5-93EE-F3CE7819E3D7}"/>
            </a:ext>
          </a:extLst>
        </xdr:cNvPr>
        <xdr:cNvSpPr/>
      </xdr:nvSpPr>
      <xdr:spPr>
        <a:xfrm>
          <a:off x="7810500" y="65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88936</xdr:rowOff>
    </xdr:from>
    <xdr:to>
      <xdr:col>45</xdr:col>
      <xdr:colOff>177800</xdr:colOff>
      <xdr:row>38</xdr:row>
      <xdr:rowOff>91113</xdr:rowOff>
    </xdr:to>
    <xdr:cxnSp macro="">
      <xdr:nvCxnSpPr>
        <xdr:cNvPr id="137" name="直線コネクタ 136">
          <a:extLst>
            <a:ext uri="{FF2B5EF4-FFF2-40B4-BE49-F238E27FC236}">
              <a16:creationId xmlns:a16="http://schemas.microsoft.com/office/drawing/2014/main" id="{B9D7B68E-744B-45EF-91FB-6E7039021A36}"/>
            </a:ext>
          </a:extLst>
        </xdr:cNvPr>
        <xdr:cNvCxnSpPr/>
      </xdr:nvCxnSpPr>
      <xdr:spPr>
        <a:xfrm flipV="1">
          <a:off x="7861300" y="660403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44450</xdr:rowOff>
    </xdr:from>
    <xdr:to>
      <xdr:col>36</xdr:col>
      <xdr:colOff>165100</xdr:colOff>
      <xdr:row>38</xdr:row>
      <xdr:rowOff>146050</xdr:rowOff>
    </xdr:to>
    <xdr:sp macro="" textlink="">
      <xdr:nvSpPr>
        <xdr:cNvPr id="138" name="楕円 137">
          <a:extLst>
            <a:ext uri="{FF2B5EF4-FFF2-40B4-BE49-F238E27FC236}">
              <a16:creationId xmlns:a16="http://schemas.microsoft.com/office/drawing/2014/main" id="{5124F45E-6241-4598-80BA-6D3ECE771E1B}"/>
            </a:ext>
          </a:extLst>
        </xdr:cNvPr>
        <xdr:cNvSpPr/>
      </xdr:nvSpPr>
      <xdr:spPr>
        <a:xfrm>
          <a:off x="692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91113</xdr:rowOff>
    </xdr:from>
    <xdr:to>
      <xdr:col>41</xdr:col>
      <xdr:colOff>50800</xdr:colOff>
      <xdr:row>38</xdr:row>
      <xdr:rowOff>95250</xdr:rowOff>
    </xdr:to>
    <xdr:cxnSp macro="">
      <xdr:nvCxnSpPr>
        <xdr:cNvPr id="139" name="直線コネクタ 138">
          <a:extLst>
            <a:ext uri="{FF2B5EF4-FFF2-40B4-BE49-F238E27FC236}">
              <a16:creationId xmlns:a16="http://schemas.microsoft.com/office/drawing/2014/main" id="{A296A233-6BCE-46E4-8972-A195333A1D18}"/>
            </a:ext>
          </a:extLst>
        </xdr:cNvPr>
        <xdr:cNvCxnSpPr/>
      </xdr:nvCxnSpPr>
      <xdr:spPr>
        <a:xfrm flipV="1">
          <a:off x="6972300" y="6606213"/>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89A75193-5AF9-4640-A8D1-095E49DFC924}"/>
            </a:ext>
          </a:extLst>
        </xdr:cNvPr>
        <xdr:cNvSpPr txBox="1"/>
      </xdr:nvSpPr>
      <xdr:spPr>
        <a:xfrm>
          <a:off x="9391727" y="67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a:extLst>
            <a:ext uri="{FF2B5EF4-FFF2-40B4-BE49-F238E27FC236}">
              <a16:creationId xmlns:a16="http://schemas.microsoft.com/office/drawing/2014/main" id="{4C7FA074-B0E7-4932-B002-808C79CED05C}"/>
            </a:ext>
          </a:extLst>
        </xdr:cNvPr>
        <xdr:cNvSpPr txBox="1"/>
      </xdr:nvSpPr>
      <xdr:spPr>
        <a:xfrm>
          <a:off x="8515427" y="67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a:extLst>
            <a:ext uri="{FF2B5EF4-FFF2-40B4-BE49-F238E27FC236}">
              <a16:creationId xmlns:a16="http://schemas.microsoft.com/office/drawing/2014/main" id="{88D9FF1F-6668-4BA7-BD09-27135C7EE498}"/>
            </a:ext>
          </a:extLst>
        </xdr:cNvPr>
        <xdr:cNvSpPr txBox="1"/>
      </xdr:nvSpPr>
      <xdr:spPr>
        <a:xfrm>
          <a:off x="7626427" y="670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a:extLst>
            <a:ext uri="{FF2B5EF4-FFF2-40B4-BE49-F238E27FC236}">
              <a16:creationId xmlns:a16="http://schemas.microsoft.com/office/drawing/2014/main" id="{02BBD1E8-A8EB-4C7E-8B53-95D3F22A4604}"/>
            </a:ext>
          </a:extLst>
        </xdr:cNvPr>
        <xdr:cNvSpPr txBox="1"/>
      </xdr:nvSpPr>
      <xdr:spPr>
        <a:xfrm>
          <a:off x="6737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149841</xdr:rowOff>
    </xdr:from>
    <xdr:ext cx="469744" cy="259045"/>
    <xdr:sp macro="" textlink="">
      <xdr:nvSpPr>
        <xdr:cNvPr id="144" name="n_1mainValue【道路】&#10;一人当たり延長">
          <a:extLst>
            <a:ext uri="{FF2B5EF4-FFF2-40B4-BE49-F238E27FC236}">
              <a16:creationId xmlns:a16="http://schemas.microsoft.com/office/drawing/2014/main" id="{9A9201E7-775C-41A5-964C-ACBBF845285C}"/>
            </a:ext>
          </a:extLst>
        </xdr:cNvPr>
        <xdr:cNvSpPr txBox="1"/>
      </xdr:nvSpPr>
      <xdr:spPr>
        <a:xfrm>
          <a:off x="9391727" y="632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156263</xdr:rowOff>
    </xdr:from>
    <xdr:ext cx="469744" cy="259045"/>
    <xdr:sp macro="" textlink="">
      <xdr:nvSpPr>
        <xdr:cNvPr id="145" name="n_2mainValue【道路】&#10;一人当たり延長">
          <a:extLst>
            <a:ext uri="{FF2B5EF4-FFF2-40B4-BE49-F238E27FC236}">
              <a16:creationId xmlns:a16="http://schemas.microsoft.com/office/drawing/2014/main" id="{AAB28B2E-A8C5-4D94-A9A9-59B612EF5C09}"/>
            </a:ext>
          </a:extLst>
        </xdr:cNvPr>
        <xdr:cNvSpPr txBox="1"/>
      </xdr:nvSpPr>
      <xdr:spPr>
        <a:xfrm>
          <a:off x="8515427" y="63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158440</xdr:rowOff>
    </xdr:from>
    <xdr:ext cx="469744" cy="259045"/>
    <xdr:sp macro="" textlink="">
      <xdr:nvSpPr>
        <xdr:cNvPr id="146" name="n_3mainValue【道路】&#10;一人当たり延長">
          <a:extLst>
            <a:ext uri="{FF2B5EF4-FFF2-40B4-BE49-F238E27FC236}">
              <a16:creationId xmlns:a16="http://schemas.microsoft.com/office/drawing/2014/main" id="{01845335-D909-4F85-AD9C-01A4E61D7027}"/>
            </a:ext>
          </a:extLst>
        </xdr:cNvPr>
        <xdr:cNvSpPr txBox="1"/>
      </xdr:nvSpPr>
      <xdr:spPr>
        <a:xfrm>
          <a:off x="7626427" y="63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162577</xdr:rowOff>
    </xdr:from>
    <xdr:ext cx="469744" cy="259045"/>
    <xdr:sp macro="" textlink="">
      <xdr:nvSpPr>
        <xdr:cNvPr id="147" name="n_4mainValue【道路】&#10;一人当たり延長">
          <a:extLst>
            <a:ext uri="{FF2B5EF4-FFF2-40B4-BE49-F238E27FC236}">
              <a16:creationId xmlns:a16="http://schemas.microsoft.com/office/drawing/2014/main" id="{AD48F3BB-7335-42D2-BA58-B4E3EBADDC01}"/>
            </a:ext>
          </a:extLst>
        </xdr:cNvPr>
        <xdr:cNvSpPr txBox="1"/>
      </xdr:nvSpPr>
      <xdr:spPr>
        <a:xfrm>
          <a:off x="6737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1A96A30-FCCE-438D-B48D-1D372E42FC7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A186AD5-BFBC-43F6-A6C6-E34EA6E29D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00F0375-F70F-406B-ABA4-7E6B2F4881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94383C4-1451-4FC4-A88B-FEB78E074B6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25456F2-87D5-427D-B534-724AE08F7F8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A0F27F0-9FBE-4982-9C87-D013B6CF02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E1EA0BE-8E6C-4DC7-BA45-99D00CB1AD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5E22B1B-B927-4250-A00B-D9071E36DF5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6E4714D-05C3-4C0D-AAF8-DAD542631A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522B92D-00DF-46A1-9C79-5E6C9F2562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4A0EE87-0C78-4A85-8078-698688E5F15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5C6CB0D1-5EEE-4F6D-BDC7-E908130420A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E459635E-450F-4E6E-A75C-86B32B2163D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D33FDB55-E693-4F28-82D9-F40FBE7F091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5D0A0919-5D72-4F7F-BD52-A0A00223979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1C32924-1F49-41EB-AE04-CC70E692AFD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8A56AD64-AC9A-407E-8056-D2BA94BF674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8D57E93B-F82A-4551-80D0-5770EE05299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BBCA2D28-C1D7-4D89-868E-2C565B282C4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13D31A5B-E414-45BC-A6D0-14659964280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A01EC317-E969-4EC6-A646-725659E6308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75D1167-F0EE-48B1-93FC-7BB5CFB9CB9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3E672890-2C85-4CF0-B081-63938D35CFF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E8B57ED2-8896-4507-BD88-11BB4FC105E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46BB5E86-4007-48C2-B1CD-0A20070045F6}"/>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87730F75-2BE7-48C5-ABBA-6DD88670FC45}"/>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BAC5CC61-8BBB-484C-BAC8-E261A4D5E1BE}"/>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D68D69AB-1B7C-4C33-9670-7ACB264995C4}"/>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EE841900-65F5-4663-B688-8078BD11E7A4}"/>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6F4BAA2-8DC4-427A-B00D-122E8E15DCAE}"/>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D50E55CB-C4E7-48E2-A31B-9BED79B6A862}"/>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D129C8DA-980A-4F37-89BB-E12626AC509C}"/>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34CF65F9-933A-4CFC-8C27-B11F5DA7C2C7}"/>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9B5FB44B-5041-4412-A59B-25D6FFCA1886}"/>
            </a:ext>
          </a:extLst>
        </xdr:cNvPr>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36D044CF-8F8E-4DF1-9AE0-1FDCB8752775}"/>
            </a:ext>
          </a:extLst>
        </xdr:cNvPr>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B84F669-D487-4831-A4C7-64CB6F1268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B7A20D5-4ACB-4C52-9832-B6C05D88007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BE81E38-8400-4DCB-BF5C-45CEE04E8E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AB7E6B-47A4-43BC-AA04-6A3D48AD5A2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0378221-C1A8-4DF7-B919-40BC41ED35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188" name="楕円 187">
          <a:extLst>
            <a:ext uri="{FF2B5EF4-FFF2-40B4-BE49-F238E27FC236}">
              <a16:creationId xmlns:a16="http://schemas.microsoft.com/office/drawing/2014/main" id="{561F312F-A48B-44D6-95F5-773638D2D2C7}"/>
            </a:ext>
          </a:extLst>
        </xdr:cNvPr>
        <xdr:cNvSpPr/>
      </xdr:nvSpPr>
      <xdr:spPr>
        <a:xfrm>
          <a:off x="4584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149242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562CD37-30DF-48D6-9E83-9658135A5ADB}"/>
            </a:ext>
          </a:extLst>
        </xdr:cNvPr>
        <xdr:cNvSpPr txBox="1"/>
      </xdr:nvSpPr>
      <xdr:spPr>
        <a:xfrm>
          <a:off x="4673600"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99695</xdr:rowOff>
    </xdr:from>
    <xdr:to>
      <xdr:col>20</xdr:col>
      <xdr:colOff>38100</xdr:colOff>
      <xdr:row>60</xdr:row>
      <xdr:rowOff>29845</xdr:rowOff>
    </xdr:to>
    <xdr:sp macro="" textlink="">
      <xdr:nvSpPr>
        <xdr:cNvPr id="190" name="楕円 189">
          <a:extLst>
            <a:ext uri="{FF2B5EF4-FFF2-40B4-BE49-F238E27FC236}">
              <a16:creationId xmlns:a16="http://schemas.microsoft.com/office/drawing/2014/main" id="{7DE6D2A2-7815-45DC-AE87-AE6499D1E796}"/>
            </a:ext>
          </a:extLst>
        </xdr:cNvPr>
        <xdr:cNvSpPr/>
      </xdr:nvSpPr>
      <xdr:spPr>
        <a:xfrm>
          <a:off x="3746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150495</xdr:rowOff>
    </xdr:from>
    <xdr:to>
      <xdr:col>24</xdr:col>
      <xdr:colOff>63500</xdr:colOff>
      <xdr:row>60</xdr:row>
      <xdr:rowOff>5715</xdr:rowOff>
    </xdr:to>
    <xdr:cxnSp macro="">
      <xdr:nvCxnSpPr>
        <xdr:cNvPr id="191" name="直線コネクタ 190">
          <a:extLst>
            <a:ext uri="{FF2B5EF4-FFF2-40B4-BE49-F238E27FC236}">
              <a16:creationId xmlns:a16="http://schemas.microsoft.com/office/drawing/2014/main" id="{6F2E3628-C93A-4036-B050-CF37CDA30764}"/>
            </a:ext>
          </a:extLst>
        </xdr:cNvPr>
        <xdr:cNvCxnSpPr/>
      </xdr:nvCxnSpPr>
      <xdr:spPr>
        <a:xfrm>
          <a:off x="3797300" y="102660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71120</xdr:rowOff>
    </xdr:from>
    <xdr:to>
      <xdr:col>15</xdr:col>
      <xdr:colOff>101600</xdr:colOff>
      <xdr:row>60</xdr:row>
      <xdr:rowOff>1270</xdr:rowOff>
    </xdr:to>
    <xdr:sp macro="" textlink="">
      <xdr:nvSpPr>
        <xdr:cNvPr id="192" name="楕円 191">
          <a:extLst>
            <a:ext uri="{FF2B5EF4-FFF2-40B4-BE49-F238E27FC236}">
              <a16:creationId xmlns:a16="http://schemas.microsoft.com/office/drawing/2014/main" id="{83D5AB4D-6833-430E-B9E2-A4D3F986FDFB}"/>
            </a:ext>
          </a:extLst>
        </xdr:cNvPr>
        <xdr:cNvSpPr/>
      </xdr:nvSpPr>
      <xdr:spPr>
        <a:xfrm>
          <a:off x="2857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150495</xdr:rowOff>
    </xdr:to>
    <xdr:cxnSp macro="">
      <xdr:nvCxnSpPr>
        <xdr:cNvPr id="193" name="直線コネクタ 192">
          <a:extLst>
            <a:ext uri="{FF2B5EF4-FFF2-40B4-BE49-F238E27FC236}">
              <a16:creationId xmlns:a16="http://schemas.microsoft.com/office/drawing/2014/main" id="{D3BA0484-8B97-4BCF-B462-9177DDD52792}"/>
            </a:ext>
          </a:extLst>
        </xdr:cNvPr>
        <xdr:cNvCxnSpPr/>
      </xdr:nvCxnSpPr>
      <xdr:spPr>
        <a:xfrm>
          <a:off x="2908300" y="102374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94" name="楕円 193">
          <a:extLst>
            <a:ext uri="{FF2B5EF4-FFF2-40B4-BE49-F238E27FC236}">
              <a16:creationId xmlns:a16="http://schemas.microsoft.com/office/drawing/2014/main" id="{F1DFD5EB-208A-4B40-B661-4FD89A0BA494}"/>
            </a:ext>
          </a:extLst>
        </xdr:cNvPr>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121920</xdr:rowOff>
    </xdr:to>
    <xdr:cxnSp macro="">
      <xdr:nvCxnSpPr>
        <xdr:cNvPr id="195" name="直線コネクタ 194">
          <a:extLst>
            <a:ext uri="{FF2B5EF4-FFF2-40B4-BE49-F238E27FC236}">
              <a16:creationId xmlns:a16="http://schemas.microsoft.com/office/drawing/2014/main" id="{2536860E-35A2-4FF0-8916-7B00C842710A}"/>
            </a:ext>
          </a:extLst>
        </xdr:cNvPr>
        <xdr:cNvCxnSpPr/>
      </xdr:nvCxnSpPr>
      <xdr:spPr>
        <a:xfrm>
          <a:off x="2019300" y="102203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25400</xdr:rowOff>
    </xdr:from>
    <xdr:to>
      <xdr:col>6</xdr:col>
      <xdr:colOff>38100</xdr:colOff>
      <xdr:row>59</xdr:row>
      <xdr:rowOff>127000</xdr:rowOff>
    </xdr:to>
    <xdr:sp macro="" textlink="">
      <xdr:nvSpPr>
        <xdr:cNvPr id="196" name="楕円 195">
          <a:extLst>
            <a:ext uri="{FF2B5EF4-FFF2-40B4-BE49-F238E27FC236}">
              <a16:creationId xmlns:a16="http://schemas.microsoft.com/office/drawing/2014/main" id="{F7167A93-3960-4C36-ACEA-B40298E4F142}"/>
            </a:ext>
          </a:extLst>
        </xdr:cNvPr>
        <xdr:cNvSpPr/>
      </xdr:nvSpPr>
      <xdr:spPr>
        <a:xfrm>
          <a:off x="1079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76200</xdr:rowOff>
    </xdr:from>
    <xdr:to>
      <xdr:col>10</xdr:col>
      <xdr:colOff>114300</xdr:colOff>
      <xdr:row>59</xdr:row>
      <xdr:rowOff>104775</xdr:rowOff>
    </xdr:to>
    <xdr:cxnSp macro="">
      <xdr:nvCxnSpPr>
        <xdr:cNvPr id="197" name="直線コネクタ 196">
          <a:extLst>
            <a:ext uri="{FF2B5EF4-FFF2-40B4-BE49-F238E27FC236}">
              <a16:creationId xmlns:a16="http://schemas.microsoft.com/office/drawing/2014/main" id="{1CAC588D-FC73-4833-89C2-8D88103A5E09}"/>
            </a:ext>
          </a:extLst>
        </xdr:cNvPr>
        <xdr:cNvCxnSpPr/>
      </xdr:nvCxnSpPr>
      <xdr:spPr>
        <a:xfrm>
          <a:off x="1130300" y="10191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CE77F39-88F7-47D4-B264-F734D4B6C6FD}"/>
            </a:ext>
          </a:extLst>
        </xdr:cNvPr>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65EE69FA-BFF7-4747-B1A0-CCDE64186705}"/>
            </a:ext>
          </a:extLst>
        </xdr:cNvPr>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B3B1C8BB-19AE-431F-9CA7-DFA794731AB3}"/>
            </a:ext>
          </a:extLst>
        </xdr:cNvPr>
        <xdr:cNvSpPr txBox="1"/>
      </xdr:nvSpPr>
      <xdr:spPr>
        <a:xfrm>
          <a:off x="1816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AE400E4C-B094-4E34-8421-4775BF1B1434}"/>
            </a:ext>
          </a:extLst>
        </xdr:cNvPr>
        <xdr:cNvSpPr txBox="1"/>
      </xdr:nvSpPr>
      <xdr:spPr>
        <a:xfrm>
          <a:off x="927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46372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110F5CA3-735E-419D-9076-61E0A4EE943D}"/>
            </a:ext>
          </a:extLst>
        </xdr:cNvPr>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2785F1C0-D0F1-4FCF-8996-3B16D4FB78C7}"/>
            </a:ext>
          </a:extLst>
        </xdr:cNvPr>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3714EE41-0C60-4226-90E9-31E204194EA2}"/>
            </a:ext>
          </a:extLst>
        </xdr:cNvPr>
        <xdr:cNvSpPr txBox="1"/>
      </xdr:nvSpPr>
      <xdr:spPr>
        <a:xfrm>
          <a:off x="1816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143527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E0C6948-10F8-4B01-8F0A-155B3EBDC187}"/>
            </a:ext>
          </a:extLst>
        </xdr:cNvPr>
        <xdr:cNvSpPr txBox="1"/>
      </xdr:nvSpPr>
      <xdr:spPr>
        <a:xfrm>
          <a:off x="927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CE8A4C93-0B48-45EF-B896-F81EF78A26A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9BA63AE-EA29-4A25-BF68-B460601D67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35D073B-FA0B-4C0F-BE22-EC8E5F66448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84AF7CF-E792-45E4-84B8-C35D3754ADF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0A93F8D-2FC1-449A-A40A-950FB5A66E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B35DC3F-C927-4889-BA90-1D3AAA863A1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7C44CD3-242E-4EA2-981C-B942B80BA94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F55746F-B3FF-4565-837C-A7E4D32C652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3D790638-9DE7-422F-9075-1E76E3E6C38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9112D17-8C7B-4536-AA71-B91646DCD6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B1086DC9-1020-433D-80A7-A05625E617D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9278DA84-E1E1-40C0-B8AE-E2F79D34CE6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F67E1D6E-3F98-44C5-929B-4465B2C2596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C0E5E52E-F578-45FD-B5FF-F6757F03D4F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89D8486-3C9B-4F4C-ADAB-9901FE6FFBF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EAF216BE-65A7-4D09-9F4C-7D3E50B1296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77A838BD-DAA9-444D-ACA8-56509B45DD6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B6312E49-5A9B-408C-BCEF-D67F50A506C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B72BC849-A747-4F56-93C9-7B767EE8FB8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95B0E6C1-962B-4572-B768-C2AD75B32324}"/>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FD29C61-52CD-4195-B890-A82E2F7A957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15C47D-3265-40C4-B3D3-8B5E11A98C5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E83560E-28D2-4AF1-B3B6-765C50A746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B7269A1A-AD91-4403-B6DE-F6C9F692FE42}"/>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F0084B0-F804-44EF-B5C1-D01773FB56BE}"/>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6C597319-2A21-4A3B-AD7A-3F3CF4290442}"/>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59E22D53-7393-4A5C-A905-8B6882C56D28}"/>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0A76E264-309F-4367-AFED-F775D93740A3}"/>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5B4E6896-2288-4236-9626-6E388EEA0585}"/>
            </a:ext>
          </a:extLst>
        </xdr:cNvPr>
        <xdr:cNvSpPr txBox="1"/>
      </xdr:nvSpPr>
      <xdr:spPr>
        <a:xfrm>
          <a:off x="10515600" y="1060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B128115D-DA2B-4930-B369-AF8031F056E2}"/>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315D02D0-A846-44A2-80D1-349B90AB789A}"/>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E70F0483-493B-49B0-8E27-F621AEE2E115}"/>
            </a:ext>
          </a:extLst>
        </xdr:cNvPr>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3426C4DA-D0D7-4309-9E06-20ECB6EBE4FD}"/>
            </a:ext>
          </a:extLst>
        </xdr:cNvPr>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A6154679-342A-400F-989B-B5F9EF6AEC82}"/>
            </a:ext>
          </a:extLst>
        </xdr:cNvPr>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CCD9F9A-1D84-4CF2-91F8-07C03AA90CA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F4C5FF5-096A-442A-BC02-2CA04E6A4B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FE45180-C3AC-4BC8-B9CB-C405CCBD99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A3231E7-7DDC-41E6-92B1-96920EA495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12CE0A9-BAEC-4C70-85D9-5B35A8313E2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158000</xdr:rowOff>
    </xdr:from>
    <xdr:to>
      <xdr:col>55</xdr:col>
      <xdr:colOff>50800</xdr:colOff>
      <xdr:row>61</xdr:row>
      <xdr:rowOff>88150</xdr:rowOff>
    </xdr:to>
    <xdr:sp macro="" textlink="">
      <xdr:nvSpPr>
        <xdr:cNvPr id="245" name="楕円 244">
          <a:extLst>
            <a:ext uri="{FF2B5EF4-FFF2-40B4-BE49-F238E27FC236}">
              <a16:creationId xmlns:a16="http://schemas.microsoft.com/office/drawing/2014/main" id="{136DAE22-F798-48DE-BC0B-602AF0FA49EC}"/>
            </a:ext>
          </a:extLst>
        </xdr:cNvPr>
        <xdr:cNvSpPr/>
      </xdr:nvSpPr>
      <xdr:spPr>
        <a:xfrm>
          <a:off x="10426700" y="104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9427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9FED7DA7-5747-479B-934F-D13FB3AE3830}"/>
            </a:ext>
          </a:extLst>
        </xdr:cNvPr>
        <xdr:cNvSpPr txBox="1"/>
      </xdr:nvSpPr>
      <xdr:spPr>
        <a:xfrm>
          <a:off x="10515600" y="102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163040</xdr:rowOff>
    </xdr:from>
    <xdr:to>
      <xdr:col>50</xdr:col>
      <xdr:colOff>165100</xdr:colOff>
      <xdr:row>61</xdr:row>
      <xdr:rowOff>93190</xdr:rowOff>
    </xdr:to>
    <xdr:sp macro="" textlink="">
      <xdr:nvSpPr>
        <xdr:cNvPr id="247" name="楕円 246">
          <a:extLst>
            <a:ext uri="{FF2B5EF4-FFF2-40B4-BE49-F238E27FC236}">
              <a16:creationId xmlns:a16="http://schemas.microsoft.com/office/drawing/2014/main" id="{79F77DF3-CB7F-48CF-A78A-6B32CDF7126D}"/>
            </a:ext>
          </a:extLst>
        </xdr:cNvPr>
        <xdr:cNvSpPr/>
      </xdr:nvSpPr>
      <xdr:spPr>
        <a:xfrm>
          <a:off x="9588500" y="104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37350</xdr:rowOff>
    </xdr:from>
    <xdr:to>
      <xdr:col>55</xdr:col>
      <xdr:colOff>0</xdr:colOff>
      <xdr:row>61</xdr:row>
      <xdr:rowOff>42390</xdr:rowOff>
    </xdr:to>
    <xdr:cxnSp macro="">
      <xdr:nvCxnSpPr>
        <xdr:cNvPr id="248" name="直線コネクタ 247">
          <a:extLst>
            <a:ext uri="{FF2B5EF4-FFF2-40B4-BE49-F238E27FC236}">
              <a16:creationId xmlns:a16="http://schemas.microsoft.com/office/drawing/2014/main" id="{1927D829-2385-4FDC-94C7-C9B7F53C3240}"/>
            </a:ext>
          </a:extLst>
        </xdr:cNvPr>
        <xdr:cNvCxnSpPr/>
      </xdr:nvCxnSpPr>
      <xdr:spPr>
        <a:xfrm flipV="1">
          <a:off x="9639300" y="10495800"/>
          <a:ext cx="8382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168911</xdr:rowOff>
    </xdr:from>
    <xdr:to>
      <xdr:col>46</xdr:col>
      <xdr:colOff>38100</xdr:colOff>
      <xdr:row>61</xdr:row>
      <xdr:rowOff>99061</xdr:rowOff>
    </xdr:to>
    <xdr:sp macro="" textlink="">
      <xdr:nvSpPr>
        <xdr:cNvPr id="249" name="楕円 248">
          <a:extLst>
            <a:ext uri="{FF2B5EF4-FFF2-40B4-BE49-F238E27FC236}">
              <a16:creationId xmlns:a16="http://schemas.microsoft.com/office/drawing/2014/main" id="{434DDCDD-1C4A-4F28-94A0-ECF01B416D88}"/>
            </a:ext>
          </a:extLst>
        </xdr:cNvPr>
        <xdr:cNvSpPr/>
      </xdr:nvSpPr>
      <xdr:spPr>
        <a:xfrm>
          <a:off x="8699500" y="104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42390</xdr:rowOff>
    </xdr:from>
    <xdr:to>
      <xdr:col>50</xdr:col>
      <xdr:colOff>114300</xdr:colOff>
      <xdr:row>61</xdr:row>
      <xdr:rowOff>48261</xdr:rowOff>
    </xdr:to>
    <xdr:cxnSp macro="">
      <xdr:nvCxnSpPr>
        <xdr:cNvPr id="250" name="直線コネクタ 249">
          <a:extLst>
            <a:ext uri="{FF2B5EF4-FFF2-40B4-BE49-F238E27FC236}">
              <a16:creationId xmlns:a16="http://schemas.microsoft.com/office/drawing/2014/main" id="{3AE9A502-4B67-4FD6-B760-4B485D14CC85}"/>
            </a:ext>
          </a:extLst>
        </xdr:cNvPr>
        <xdr:cNvCxnSpPr/>
      </xdr:nvCxnSpPr>
      <xdr:spPr>
        <a:xfrm flipV="1">
          <a:off x="8750300" y="10500840"/>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6712</xdr:rowOff>
    </xdr:from>
    <xdr:to>
      <xdr:col>41</xdr:col>
      <xdr:colOff>101600</xdr:colOff>
      <xdr:row>61</xdr:row>
      <xdr:rowOff>108312</xdr:rowOff>
    </xdr:to>
    <xdr:sp macro="" textlink="">
      <xdr:nvSpPr>
        <xdr:cNvPr id="251" name="楕円 250">
          <a:extLst>
            <a:ext uri="{FF2B5EF4-FFF2-40B4-BE49-F238E27FC236}">
              <a16:creationId xmlns:a16="http://schemas.microsoft.com/office/drawing/2014/main" id="{6B097C4D-99D0-49DF-BA42-64EEC9CE81F6}"/>
            </a:ext>
          </a:extLst>
        </xdr:cNvPr>
        <xdr:cNvSpPr/>
      </xdr:nvSpPr>
      <xdr:spPr>
        <a:xfrm>
          <a:off x="7810500" y="104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48261</xdr:rowOff>
    </xdr:from>
    <xdr:to>
      <xdr:col>45</xdr:col>
      <xdr:colOff>177800</xdr:colOff>
      <xdr:row>61</xdr:row>
      <xdr:rowOff>57512</xdr:rowOff>
    </xdr:to>
    <xdr:cxnSp macro="">
      <xdr:nvCxnSpPr>
        <xdr:cNvPr id="252" name="直線コネクタ 251">
          <a:extLst>
            <a:ext uri="{FF2B5EF4-FFF2-40B4-BE49-F238E27FC236}">
              <a16:creationId xmlns:a16="http://schemas.microsoft.com/office/drawing/2014/main" id="{546CE04B-DF16-440F-AE4E-959B6A7EF748}"/>
            </a:ext>
          </a:extLst>
        </xdr:cNvPr>
        <xdr:cNvCxnSpPr/>
      </xdr:nvCxnSpPr>
      <xdr:spPr>
        <a:xfrm flipV="1">
          <a:off x="7861300" y="10506711"/>
          <a:ext cx="8890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9790</xdr:rowOff>
    </xdr:from>
    <xdr:to>
      <xdr:col>36</xdr:col>
      <xdr:colOff>165100</xdr:colOff>
      <xdr:row>61</xdr:row>
      <xdr:rowOff>111390</xdr:rowOff>
    </xdr:to>
    <xdr:sp macro="" textlink="">
      <xdr:nvSpPr>
        <xdr:cNvPr id="253" name="楕円 252">
          <a:extLst>
            <a:ext uri="{FF2B5EF4-FFF2-40B4-BE49-F238E27FC236}">
              <a16:creationId xmlns:a16="http://schemas.microsoft.com/office/drawing/2014/main" id="{9A8BE4C5-079E-465D-949B-E685E033067D}"/>
            </a:ext>
          </a:extLst>
        </xdr:cNvPr>
        <xdr:cNvSpPr/>
      </xdr:nvSpPr>
      <xdr:spPr>
        <a:xfrm>
          <a:off x="6921500" y="1046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57512</xdr:rowOff>
    </xdr:from>
    <xdr:to>
      <xdr:col>41</xdr:col>
      <xdr:colOff>50800</xdr:colOff>
      <xdr:row>61</xdr:row>
      <xdr:rowOff>60590</xdr:rowOff>
    </xdr:to>
    <xdr:cxnSp macro="">
      <xdr:nvCxnSpPr>
        <xdr:cNvPr id="254" name="直線コネクタ 253">
          <a:extLst>
            <a:ext uri="{FF2B5EF4-FFF2-40B4-BE49-F238E27FC236}">
              <a16:creationId xmlns:a16="http://schemas.microsoft.com/office/drawing/2014/main" id="{9F5DBCB8-8CF0-42C3-9281-4F8C0EE1180D}"/>
            </a:ext>
          </a:extLst>
        </xdr:cNvPr>
        <xdr:cNvCxnSpPr/>
      </xdr:nvCxnSpPr>
      <xdr:spPr>
        <a:xfrm flipV="1">
          <a:off x="6972300" y="10515962"/>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B3DAD9E9-A252-40E8-9F40-DFEFB0F3AE38}"/>
            </a:ext>
          </a:extLst>
        </xdr:cNvPr>
        <xdr:cNvSpPr txBox="1"/>
      </xdr:nvSpPr>
      <xdr:spPr>
        <a:xfrm>
          <a:off x="9359411" y="107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21CF5E0B-8486-487B-B1A9-7A2BA38C2618}"/>
            </a:ext>
          </a:extLst>
        </xdr:cNvPr>
        <xdr:cNvSpPr txBox="1"/>
      </xdr:nvSpPr>
      <xdr:spPr>
        <a:xfrm>
          <a:off x="84831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8252054D-285B-45DD-8656-B81EE26F1F65}"/>
            </a:ext>
          </a:extLst>
        </xdr:cNvPr>
        <xdr:cNvSpPr txBox="1"/>
      </xdr:nvSpPr>
      <xdr:spPr>
        <a:xfrm>
          <a:off x="7594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CF07926C-49D1-4295-88FE-F293FCB6A99F}"/>
            </a:ext>
          </a:extLst>
        </xdr:cNvPr>
        <xdr:cNvSpPr txBox="1"/>
      </xdr:nvSpPr>
      <xdr:spPr>
        <a:xfrm>
          <a:off x="6705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109717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9220854E-1F52-4F53-ADF0-DE24BD0F4E5B}"/>
            </a:ext>
          </a:extLst>
        </xdr:cNvPr>
        <xdr:cNvSpPr txBox="1"/>
      </xdr:nvSpPr>
      <xdr:spPr>
        <a:xfrm>
          <a:off x="9327095" y="1022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115588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73F26D4D-0F55-430F-A6A2-235919A1B4A9}"/>
            </a:ext>
          </a:extLst>
        </xdr:cNvPr>
        <xdr:cNvSpPr txBox="1"/>
      </xdr:nvSpPr>
      <xdr:spPr>
        <a:xfrm>
          <a:off x="8450795" y="1023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124839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5BCAB5B-2035-46E0-91A0-C3D84AC3D081}"/>
            </a:ext>
          </a:extLst>
        </xdr:cNvPr>
        <xdr:cNvSpPr txBox="1"/>
      </xdr:nvSpPr>
      <xdr:spPr>
        <a:xfrm>
          <a:off x="7561795" y="1024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127917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7350BA7A-DB7A-4B8C-9F9F-DEB056A85F7A}"/>
            </a:ext>
          </a:extLst>
        </xdr:cNvPr>
        <xdr:cNvSpPr txBox="1"/>
      </xdr:nvSpPr>
      <xdr:spPr>
        <a:xfrm>
          <a:off x="6672795" y="1024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6C88547-27E3-4E56-A21B-5CE0ED922EA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16DD26E-DC7D-49A3-8648-87D3D4A86D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0EF8D9E-2466-4B32-90A7-914791B37FA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7FCD724-C233-405F-B8DC-03D04905E0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8FF5AFB-3B94-4CA9-ADD9-F7966D48333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D757E3E-4D5B-4690-871C-130F961FF3B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DB89464-57C9-482E-B155-5C96E05C49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39DABEC-0BA1-44A2-9FA6-767DC23B120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D696FA8-D30D-4A87-A8D7-BEB94DCDE5F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FB7EF1D-168B-4A30-9427-46501B89C5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7A73472-03BF-44AD-B463-95A3481EDE1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B6045A8-0971-42D2-BEE1-69CAB43B13F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40A131AF-9D92-41D9-97FA-84DD67F812EA}"/>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E44DED50-0351-4690-8E36-E27804FC43A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54EEDBD-B487-43B0-9E7A-C33295D2629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AB56BA6A-B89D-445D-87B6-55CEFCDF300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628D89D-52F0-4B80-8B6F-C84B29FD9F1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FB24967A-EA7D-44B0-B999-6DA049C278F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99EAEACF-8BAE-4DCA-97D9-3426A79DAA0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A20FB673-B730-4305-AF85-641590BC784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8802C667-D6EC-47D1-BB90-3914D64A0DB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FE1178E9-2F1E-4C65-985A-ABEBB75FFEB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7D9F49D2-09FB-4E8E-8785-5013EA842A45}"/>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17667A8-E3CD-4B1D-BBB6-B72FEE41530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5DBC95F3-749F-4339-A60B-CD93F14D2F6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6B010C2-BCDF-4B70-8BAA-8D4A67E383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DAED7EEB-49B5-479D-8B29-AFBF57491ABB}"/>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AD4A3F99-39AE-4C1B-A5C5-DC5322155897}"/>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56E36698-EE34-4D2E-B8DE-1D02E1B50630}"/>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FF2F5CDD-627F-4F83-8282-BA78CEDB08B6}"/>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A982A032-4FD7-4DCF-ABF3-8D2742A39A6C}"/>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940918B4-086A-44D7-8384-9CD3EC5DDF0F}"/>
            </a:ext>
          </a:extLst>
        </xdr:cNvPr>
        <xdr:cNvSpPr txBox="1"/>
      </xdr:nvSpPr>
      <xdr:spPr>
        <a:xfrm>
          <a:off x="4673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1F1B787B-636D-42B1-A9B4-99843E5CF6EC}"/>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9B4FEFB3-AEDE-4300-A81F-533DC92A593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358F4686-3557-4221-B4FB-571EAD580333}"/>
            </a:ext>
          </a:extLst>
        </xdr:cNvPr>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F2BF1942-03AE-4C3D-B1D1-5ED95095FA7E}"/>
            </a:ext>
          </a:extLst>
        </xdr:cNvPr>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660757B5-1D29-4939-B984-95CA5EADE1C5}"/>
            </a:ext>
          </a:extLst>
        </xdr:cNvPr>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6949FBC-B97F-40CF-AF65-8149F0035DB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9A2B61D-E980-4FD8-B7F6-9121EE90B1B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8A1C80C-54EF-4447-9258-6BC120A2CB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62F0AB8-552C-4EF0-A8EA-8E4368A9AF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DE312E2-62BA-4976-BF4C-39A344BB68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70576</xdr:rowOff>
    </xdr:from>
    <xdr:to>
      <xdr:col>24</xdr:col>
      <xdr:colOff>114300</xdr:colOff>
      <xdr:row>86</xdr:row>
      <xdr:rowOff>726</xdr:rowOff>
    </xdr:to>
    <xdr:sp macro="" textlink="">
      <xdr:nvSpPr>
        <xdr:cNvPr id="305" name="楕円 304">
          <a:extLst>
            <a:ext uri="{FF2B5EF4-FFF2-40B4-BE49-F238E27FC236}">
              <a16:creationId xmlns:a16="http://schemas.microsoft.com/office/drawing/2014/main" id="{1ED8A852-A4C5-49BE-AEC9-6A37257AE817}"/>
            </a:ext>
          </a:extLst>
        </xdr:cNvPr>
        <xdr:cNvSpPr/>
      </xdr:nvSpPr>
      <xdr:spPr>
        <a:xfrm>
          <a:off x="45847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156953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9D86F6DF-3861-4170-A7BE-6ED65727B0E0}"/>
            </a:ext>
          </a:extLst>
        </xdr:cNvPr>
        <xdr:cNvSpPr txBox="1"/>
      </xdr:nvSpPr>
      <xdr:spPr>
        <a:xfrm>
          <a:off x="4673600" y="1455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50981</xdr:rowOff>
    </xdr:from>
    <xdr:to>
      <xdr:col>20</xdr:col>
      <xdr:colOff>38100</xdr:colOff>
      <xdr:row>85</xdr:row>
      <xdr:rowOff>152581</xdr:rowOff>
    </xdr:to>
    <xdr:sp macro="" textlink="">
      <xdr:nvSpPr>
        <xdr:cNvPr id="307" name="楕円 306">
          <a:extLst>
            <a:ext uri="{FF2B5EF4-FFF2-40B4-BE49-F238E27FC236}">
              <a16:creationId xmlns:a16="http://schemas.microsoft.com/office/drawing/2014/main" id="{D1B33570-C959-4B06-B072-21E35458298E}"/>
            </a:ext>
          </a:extLst>
        </xdr:cNvPr>
        <xdr:cNvSpPr/>
      </xdr:nvSpPr>
      <xdr:spPr>
        <a:xfrm>
          <a:off x="3746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101781</xdr:rowOff>
    </xdr:from>
    <xdr:to>
      <xdr:col>24</xdr:col>
      <xdr:colOff>63500</xdr:colOff>
      <xdr:row>85</xdr:row>
      <xdr:rowOff>121376</xdr:rowOff>
    </xdr:to>
    <xdr:cxnSp macro="">
      <xdr:nvCxnSpPr>
        <xdr:cNvPr id="308" name="直線コネクタ 307">
          <a:extLst>
            <a:ext uri="{FF2B5EF4-FFF2-40B4-BE49-F238E27FC236}">
              <a16:creationId xmlns:a16="http://schemas.microsoft.com/office/drawing/2014/main" id="{F7EC8D20-598E-4374-A5F6-C9D9B9FEE340}"/>
            </a:ext>
          </a:extLst>
        </xdr:cNvPr>
        <xdr:cNvCxnSpPr/>
      </xdr:nvCxnSpPr>
      <xdr:spPr>
        <a:xfrm>
          <a:off x="3797300" y="146750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21589</xdr:rowOff>
    </xdr:from>
    <xdr:to>
      <xdr:col>15</xdr:col>
      <xdr:colOff>101600</xdr:colOff>
      <xdr:row>85</xdr:row>
      <xdr:rowOff>123189</xdr:rowOff>
    </xdr:to>
    <xdr:sp macro="" textlink="">
      <xdr:nvSpPr>
        <xdr:cNvPr id="309" name="楕円 308">
          <a:extLst>
            <a:ext uri="{FF2B5EF4-FFF2-40B4-BE49-F238E27FC236}">
              <a16:creationId xmlns:a16="http://schemas.microsoft.com/office/drawing/2014/main" id="{3F903042-1EA3-486B-92AB-1139525BFDF2}"/>
            </a:ext>
          </a:extLst>
        </xdr:cNvPr>
        <xdr:cNvSpPr/>
      </xdr:nvSpPr>
      <xdr:spPr>
        <a:xfrm>
          <a:off x="2857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85</xdr:row>
      <xdr:rowOff>101781</xdr:rowOff>
    </xdr:to>
    <xdr:cxnSp macro="">
      <xdr:nvCxnSpPr>
        <xdr:cNvPr id="310" name="直線コネクタ 309">
          <a:extLst>
            <a:ext uri="{FF2B5EF4-FFF2-40B4-BE49-F238E27FC236}">
              <a16:creationId xmlns:a16="http://schemas.microsoft.com/office/drawing/2014/main" id="{D63211EE-1939-4F8F-A773-A4D04B83582E}"/>
            </a:ext>
          </a:extLst>
        </xdr:cNvPr>
        <xdr:cNvCxnSpPr/>
      </xdr:nvCxnSpPr>
      <xdr:spPr>
        <a:xfrm>
          <a:off x="2908300" y="146456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160382</xdr:rowOff>
    </xdr:from>
    <xdr:to>
      <xdr:col>10</xdr:col>
      <xdr:colOff>165100</xdr:colOff>
      <xdr:row>85</xdr:row>
      <xdr:rowOff>90532</xdr:rowOff>
    </xdr:to>
    <xdr:sp macro="" textlink="">
      <xdr:nvSpPr>
        <xdr:cNvPr id="311" name="楕円 310">
          <a:extLst>
            <a:ext uri="{FF2B5EF4-FFF2-40B4-BE49-F238E27FC236}">
              <a16:creationId xmlns:a16="http://schemas.microsoft.com/office/drawing/2014/main" id="{48E6854C-5EAB-473E-8BDD-FADAF1DFBBE3}"/>
            </a:ext>
          </a:extLst>
        </xdr:cNvPr>
        <xdr:cNvSpPr/>
      </xdr:nvSpPr>
      <xdr:spPr>
        <a:xfrm>
          <a:off x="1968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39732</xdr:rowOff>
    </xdr:from>
    <xdr:to>
      <xdr:col>15</xdr:col>
      <xdr:colOff>50800</xdr:colOff>
      <xdr:row>85</xdr:row>
      <xdr:rowOff>72389</xdr:rowOff>
    </xdr:to>
    <xdr:cxnSp macro="">
      <xdr:nvCxnSpPr>
        <xdr:cNvPr id="312" name="直線コネクタ 311">
          <a:extLst>
            <a:ext uri="{FF2B5EF4-FFF2-40B4-BE49-F238E27FC236}">
              <a16:creationId xmlns:a16="http://schemas.microsoft.com/office/drawing/2014/main" id="{EBD42586-7358-452D-8417-49943E7AF517}"/>
            </a:ext>
          </a:extLst>
        </xdr:cNvPr>
        <xdr:cNvCxnSpPr/>
      </xdr:nvCxnSpPr>
      <xdr:spPr>
        <a:xfrm>
          <a:off x="2019300" y="146129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124461</xdr:rowOff>
    </xdr:from>
    <xdr:to>
      <xdr:col>6</xdr:col>
      <xdr:colOff>38100</xdr:colOff>
      <xdr:row>85</xdr:row>
      <xdr:rowOff>54611</xdr:rowOff>
    </xdr:to>
    <xdr:sp macro="" textlink="">
      <xdr:nvSpPr>
        <xdr:cNvPr id="313" name="楕円 312">
          <a:extLst>
            <a:ext uri="{FF2B5EF4-FFF2-40B4-BE49-F238E27FC236}">
              <a16:creationId xmlns:a16="http://schemas.microsoft.com/office/drawing/2014/main" id="{B7194533-0B2C-4DA6-9854-556216CB7D55}"/>
            </a:ext>
          </a:extLst>
        </xdr:cNvPr>
        <xdr:cNvSpPr/>
      </xdr:nvSpPr>
      <xdr:spPr>
        <a:xfrm>
          <a:off x="107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3811</xdr:rowOff>
    </xdr:from>
    <xdr:to>
      <xdr:col>10</xdr:col>
      <xdr:colOff>114300</xdr:colOff>
      <xdr:row>85</xdr:row>
      <xdr:rowOff>39732</xdr:rowOff>
    </xdr:to>
    <xdr:cxnSp macro="">
      <xdr:nvCxnSpPr>
        <xdr:cNvPr id="314" name="直線コネクタ 313">
          <a:extLst>
            <a:ext uri="{FF2B5EF4-FFF2-40B4-BE49-F238E27FC236}">
              <a16:creationId xmlns:a16="http://schemas.microsoft.com/office/drawing/2014/main" id="{EEB3E19F-5261-4644-B7D3-5B6E9C939E8B}"/>
            </a:ext>
          </a:extLst>
        </xdr:cNvPr>
        <xdr:cNvCxnSpPr/>
      </xdr:nvCxnSpPr>
      <xdr:spPr>
        <a:xfrm>
          <a:off x="1130300" y="145770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FD515476-F1F3-4E8F-A3E0-D51CF2F373EF}"/>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4B11EA55-99EE-4131-A909-F31E83AF5B04}"/>
            </a:ext>
          </a:extLst>
        </xdr:cNvPr>
        <xdr:cNvSpPr txBox="1"/>
      </xdr:nvSpPr>
      <xdr:spPr>
        <a:xfrm>
          <a:off x="2705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FBA6D340-F079-4C5C-8B18-9EAB6B5E829B}"/>
            </a:ext>
          </a:extLst>
        </xdr:cNvPr>
        <xdr:cNvSpPr txBox="1"/>
      </xdr:nvSpPr>
      <xdr:spPr>
        <a:xfrm>
          <a:off x="1816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70C5B7F8-2D85-4FDB-BCAA-F6BA3CE56EA9}"/>
            </a:ext>
          </a:extLst>
        </xdr:cNvPr>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143708</xdr:rowOff>
    </xdr:from>
    <xdr:ext cx="405111" cy="259045"/>
    <xdr:sp macro="" textlink="">
      <xdr:nvSpPr>
        <xdr:cNvPr id="319" name="n_1mainValue【公営住宅】&#10;有形固定資産減価償却率">
          <a:extLst>
            <a:ext uri="{FF2B5EF4-FFF2-40B4-BE49-F238E27FC236}">
              <a16:creationId xmlns:a16="http://schemas.microsoft.com/office/drawing/2014/main" id="{7046731D-B42E-49F8-AAD1-FA7C6751EA1D}"/>
            </a:ext>
          </a:extLst>
        </xdr:cNvPr>
        <xdr:cNvSpPr txBox="1"/>
      </xdr:nvSpPr>
      <xdr:spPr>
        <a:xfrm>
          <a:off x="35820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320" name="n_2mainValue【公営住宅】&#10;有形固定資産減価償却率">
          <a:extLst>
            <a:ext uri="{FF2B5EF4-FFF2-40B4-BE49-F238E27FC236}">
              <a16:creationId xmlns:a16="http://schemas.microsoft.com/office/drawing/2014/main" id="{E5C0BB58-C8A6-4B1F-8C6C-718838499823}"/>
            </a:ext>
          </a:extLst>
        </xdr:cNvPr>
        <xdr:cNvSpPr txBox="1"/>
      </xdr:nvSpPr>
      <xdr:spPr>
        <a:xfrm>
          <a:off x="2705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81659</xdr:rowOff>
    </xdr:from>
    <xdr:ext cx="405111" cy="259045"/>
    <xdr:sp macro="" textlink="">
      <xdr:nvSpPr>
        <xdr:cNvPr id="321" name="n_3mainValue【公営住宅】&#10;有形固定資産減価償却率">
          <a:extLst>
            <a:ext uri="{FF2B5EF4-FFF2-40B4-BE49-F238E27FC236}">
              <a16:creationId xmlns:a16="http://schemas.microsoft.com/office/drawing/2014/main" id="{5B1BF4AD-2571-4D68-88BE-4CDAA6892761}"/>
            </a:ext>
          </a:extLst>
        </xdr:cNvPr>
        <xdr:cNvSpPr txBox="1"/>
      </xdr:nvSpPr>
      <xdr:spPr>
        <a:xfrm>
          <a:off x="18167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45738</xdr:rowOff>
    </xdr:from>
    <xdr:ext cx="405111" cy="259045"/>
    <xdr:sp macro="" textlink="">
      <xdr:nvSpPr>
        <xdr:cNvPr id="322" name="n_4mainValue【公営住宅】&#10;有形固定資産減価償却率">
          <a:extLst>
            <a:ext uri="{FF2B5EF4-FFF2-40B4-BE49-F238E27FC236}">
              <a16:creationId xmlns:a16="http://schemas.microsoft.com/office/drawing/2014/main" id="{C610E43F-03A7-4A86-9BDC-4FB0B771BACB}"/>
            </a:ext>
          </a:extLst>
        </xdr:cNvPr>
        <xdr:cNvSpPr txBox="1"/>
      </xdr:nvSpPr>
      <xdr:spPr>
        <a:xfrm>
          <a:off x="927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B389921C-056D-40A0-910F-33EF79461B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79F81C9-C189-4B61-8357-DCEF730035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45C4963-6636-4ECA-AED3-D342CDA6065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A4A87780-CB84-4B25-8930-F79D7C126C5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AB9A05F-370F-4411-94F1-4727CC64F0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15FE46B-40E4-4700-B87B-B1E1EED5464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B64D088-D1B5-469F-A8D2-8814BF5873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0FCE1B7-946E-4943-ADD3-717DBDFAB0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FB2E8C6-4C0B-4519-A49F-3509F87D26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5CDBAB7-0D68-493D-97A1-537D5D38DD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1C4F50A-4240-44EE-8A19-9FEE629A245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66D4A77-F17C-43B8-84C0-FD742FFAC23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3D7C16A-7ED6-4624-BB0F-20F8E825A5D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5BE99307-1BD9-450B-8BE3-E30D151FC7D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B0E354F3-49B7-4253-8A2C-9F8082BC0B2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3B0F460A-3E22-4574-B6DB-24EA9CFA2CF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91C6FBBD-4F38-43FC-950B-D76F703DD42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1C4C5D59-9AAB-4B16-A871-864EF00389D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A4E6C99-BD4A-4EC8-8C5F-39E48F51865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EAF0B8D1-F13A-4653-AF48-8167298CF39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C567EE62-E768-4FFF-BB72-B04FCA11A1C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ADDF841A-2B1B-44FD-8355-3583F8D9B662}"/>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57DED91F-1DEA-423B-B408-D1D3F84E55AE}"/>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AEB806DC-6948-4E8F-935D-90BE6A1101D3}"/>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C6DE0CF3-1D7A-4E3A-8050-0F3E6B737349}"/>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1071EC1D-0DC6-46D1-A9BF-23EB9446FF5F}"/>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E411360B-D32D-45A5-9D28-ACF94CC72931}"/>
            </a:ext>
          </a:extLst>
        </xdr:cNvPr>
        <xdr:cNvSpPr txBox="1"/>
      </xdr:nvSpPr>
      <xdr:spPr>
        <a:xfrm>
          <a:off x="10515600" y="13972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3F13D52A-6CDD-44D2-A595-4533A4E78601}"/>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9BD714AE-38F3-474F-8DED-880869705EA4}"/>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7E224FA3-691C-4E57-9EA6-BB67FFC87433}"/>
            </a:ext>
          </a:extLst>
        </xdr:cNvPr>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E764E91B-FE05-444C-87B0-7ADDB3EE4AA6}"/>
            </a:ext>
          </a:extLst>
        </xdr:cNvPr>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CA132BA7-07E6-4555-A6A1-9B12F60F11A9}"/>
            </a:ext>
          </a:extLst>
        </xdr:cNvPr>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FFDB0F0-0658-4CE0-9CAE-987725E3695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426492D-C6F3-4E51-847E-A2AE932ADB3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16382DF-050E-4E83-81A7-E4EC5C21CB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4AD80E9-908A-49D7-A452-15F9F0A9DFA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19ABA82-9376-406C-85FD-8342A3B81D9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20676</xdr:rowOff>
    </xdr:from>
    <xdr:to>
      <xdr:col>55</xdr:col>
      <xdr:colOff>50800</xdr:colOff>
      <xdr:row>83</xdr:row>
      <xdr:rowOff>122276</xdr:rowOff>
    </xdr:to>
    <xdr:sp macro="" textlink="">
      <xdr:nvSpPr>
        <xdr:cNvPr id="360" name="楕円 359">
          <a:extLst>
            <a:ext uri="{FF2B5EF4-FFF2-40B4-BE49-F238E27FC236}">
              <a16:creationId xmlns:a16="http://schemas.microsoft.com/office/drawing/2014/main" id="{9208A552-8ED0-4786-984B-8E90D265F228}"/>
            </a:ext>
          </a:extLst>
        </xdr:cNvPr>
        <xdr:cNvSpPr/>
      </xdr:nvSpPr>
      <xdr:spPr>
        <a:xfrm>
          <a:off x="10426700" y="1425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170553</xdr:rowOff>
    </xdr:from>
    <xdr:ext cx="469744" cy="259045"/>
    <xdr:sp macro="" textlink="">
      <xdr:nvSpPr>
        <xdr:cNvPr id="361" name="【公営住宅】&#10;一人当たり面積該当値テキスト">
          <a:extLst>
            <a:ext uri="{FF2B5EF4-FFF2-40B4-BE49-F238E27FC236}">
              <a16:creationId xmlns:a16="http://schemas.microsoft.com/office/drawing/2014/main" id="{E19AAE13-8B89-418F-8577-5C38E2E8CD81}"/>
            </a:ext>
          </a:extLst>
        </xdr:cNvPr>
        <xdr:cNvSpPr txBox="1"/>
      </xdr:nvSpPr>
      <xdr:spPr>
        <a:xfrm>
          <a:off x="10515600" y="1422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49022</xdr:rowOff>
    </xdr:from>
    <xdr:to>
      <xdr:col>50</xdr:col>
      <xdr:colOff>165100</xdr:colOff>
      <xdr:row>83</xdr:row>
      <xdr:rowOff>150622</xdr:rowOff>
    </xdr:to>
    <xdr:sp macro="" textlink="">
      <xdr:nvSpPr>
        <xdr:cNvPr id="362" name="楕円 361">
          <a:extLst>
            <a:ext uri="{FF2B5EF4-FFF2-40B4-BE49-F238E27FC236}">
              <a16:creationId xmlns:a16="http://schemas.microsoft.com/office/drawing/2014/main" id="{4D9CD349-6FD7-4FAB-A791-AD24E21EF4FD}"/>
            </a:ext>
          </a:extLst>
        </xdr:cNvPr>
        <xdr:cNvSpPr/>
      </xdr:nvSpPr>
      <xdr:spPr>
        <a:xfrm>
          <a:off x="9588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71476</xdr:rowOff>
    </xdr:from>
    <xdr:to>
      <xdr:col>55</xdr:col>
      <xdr:colOff>0</xdr:colOff>
      <xdr:row>83</xdr:row>
      <xdr:rowOff>99822</xdr:rowOff>
    </xdr:to>
    <xdr:cxnSp macro="">
      <xdr:nvCxnSpPr>
        <xdr:cNvPr id="363" name="直線コネクタ 362">
          <a:extLst>
            <a:ext uri="{FF2B5EF4-FFF2-40B4-BE49-F238E27FC236}">
              <a16:creationId xmlns:a16="http://schemas.microsoft.com/office/drawing/2014/main" id="{90CB263F-803B-4852-8E46-9BB1CDD8771B}"/>
            </a:ext>
          </a:extLst>
        </xdr:cNvPr>
        <xdr:cNvCxnSpPr/>
      </xdr:nvCxnSpPr>
      <xdr:spPr>
        <a:xfrm flipV="1">
          <a:off x="9639300" y="14301826"/>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50851</xdr:rowOff>
    </xdr:from>
    <xdr:to>
      <xdr:col>46</xdr:col>
      <xdr:colOff>38100</xdr:colOff>
      <xdr:row>83</xdr:row>
      <xdr:rowOff>152451</xdr:rowOff>
    </xdr:to>
    <xdr:sp macro="" textlink="">
      <xdr:nvSpPr>
        <xdr:cNvPr id="364" name="楕円 363">
          <a:extLst>
            <a:ext uri="{FF2B5EF4-FFF2-40B4-BE49-F238E27FC236}">
              <a16:creationId xmlns:a16="http://schemas.microsoft.com/office/drawing/2014/main" id="{272D4952-E30F-4211-8A32-E811067CA7BA}"/>
            </a:ext>
          </a:extLst>
        </xdr:cNvPr>
        <xdr:cNvSpPr/>
      </xdr:nvSpPr>
      <xdr:spPr>
        <a:xfrm>
          <a:off x="8699500" y="1428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99822</xdr:rowOff>
    </xdr:from>
    <xdr:to>
      <xdr:col>50</xdr:col>
      <xdr:colOff>114300</xdr:colOff>
      <xdr:row>83</xdr:row>
      <xdr:rowOff>101651</xdr:rowOff>
    </xdr:to>
    <xdr:cxnSp macro="">
      <xdr:nvCxnSpPr>
        <xdr:cNvPr id="365" name="直線コネクタ 364">
          <a:extLst>
            <a:ext uri="{FF2B5EF4-FFF2-40B4-BE49-F238E27FC236}">
              <a16:creationId xmlns:a16="http://schemas.microsoft.com/office/drawing/2014/main" id="{F2686536-0F44-460A-AE61-3DA11BD97930}"/>
            </a:ext>
          </a:extLst>
        </xdr:cNvPr>
        <xdr:cNvCxnSpPr/>
      </xdr:nvCxnSpPr>
      <xdr:spPr>
        <a:xfrm flipV="1">
          <a:off x="8750300" y="1433017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52679</xdr:rowOff>
    </xdr:from>
    <xdr:to>
      <xdr:col>41</xdr:col>
      <xdr:colOff>101600</xdr:colOff>
      <xdr:row>83</xdr:row>
      <xdr:rowOff>154279</xdr:rowOff>
    </xdr:to>
    <xdr:sp macro="" textlink="">
      <xdr:nvSpPr>
        <xdr:cNvPr id="366" name="楕円 365">
          <a:extLst>
            <a:ext uri="{FF2B5EF4-FFF2-40B4-BE49-F238E27FC236}">
              <a16:creationId xmlns:a16="http://schemas.microsoft.com/office/drawing/2014/main" id="{20600031-887F-4AC7-98DF-C5527FF9D7A0}"/>
            </a:ext>
          </a:extLst>
        </xdr:cNvPr>
        <xdr:cNvSpPr/>
      </xdr:nvSpPr>
      <xdr:spPr>
        <a:xfrm>
          <a:off x="7810500" y="1428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101651</xdr:rowOff>
    </xdr:from>
    <xdr:to>
      <xdr:col>45</xdr:col>
      <xdr:colOff>177800</xdr:colOff>
      <xdr:row>83</xdr:row>
      <xdr:rowOff>103479</xdr:rowOff>
    </xdr:to>
    <xdr:cxnSp macro="">
      <xdr:nvCxnSpPr>
        <xdr:cNvPr id="367" name="直線コネクタ 366">
          <a:extLst>
            <a:ext uri="{FF2B5EF4-FFF2-40B4-BE49-F238E27FC236}">
              <a16:creationId xmlns:a16="http://schemas.microsoft.com/office/drawing/2014/main" id="{6E814213-6987-46E9-88A4-F4E4C4B3F2F9}"/>
            </a:ext>
          </a:extLst>
        </xdr:cNvPr>
        <xdr:cNvCxnSpPr/>
      </xdr:nvCxnSpPr>
      <xdr:spPr>
        <a:xfrm flipV="1">
          <a:off x="7861300" y="1433200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53594</xdr:rowOff>
    </xdr:from>
    <xdr:to>
      <xdr:col>36</xdr:col>
      <xdr:colOff>165100</xdr:colOff>
      <xdr:row>83</xdr:row>
      <xdr:rowOff>155194</xdr:rowOff>
    </xdr:to>
    <xdr:sp macro="" textlink="">
      <xdr:nvSpPr>
        <xdr:cNvPr id="368" name="楕円 367">
          <a:extLst>
            <a:ext uri="{FF2B5EF4-FFF2-40B4-BE49-F238E27FC236}">
              <a16:creationId xmlns:a16="http://schemas.microsoft.com/office/drawing/2014/main" id="{61A52A24-488B-4D82-8FE9-05A04A7DB120}"/>
            </a:ext>
          </a:extLst>
        </xdr:cNvPr>
        <xdr:cNvSpPr/>
      </xdr:nvSpPr>
      <xdr:spPr>
        <a:xfrm>
          <a:off x="6921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103479</xdr:rowOff>
    </xdr:from>
    <xdr:to>
      <xdr:col>41</xdr:col>
      <xdr:colOff>50800</xdr:colOff>
      <xdr:row>83</xdr:row>
      <xdr:rowOff>104394</xdr:rowOff>
    </xdr:to>
    <xdr:cxnSp macro="">
      <xdr:nvCxnSpPr>
        <xdr:cNvPr id="369" name="直線コネクタ 368">
          <a:extLst>
            <a:ext uri="{FF2B5EF4-FFF2-40B4-BE49-F238E27FC236}">
              <a16:creationId xmlns:a16="http://schemas.microsoft.com/office/drawing/2014/main" id="{D516000B-7C5B-4A72-AA01-6663C0BA7D82}"/>
            </a:ext>
          </a:extLst>
        </xdr:cNvPr>
        <xdr:cNvCxnSpPr/>
      </xdr:nvCxnSpPr>
      <xdr:spPr>
        <a:xfrm flipV="1">
          <a:off x="6972300" y="1433382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BE7C53CE-E4A7-43D6-ABDC-0A33F81694DC}"/>
            </a:ext>
          </a:extLst>
        </xdr:cNvPr>
        <xdr:cNvSpPr txBox="1"/>
      </xdr:nvSpPr>
      <xdr:spPr>
        <a:xfrm>
          <a:off x="93917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BBAF1253-AD7B-48FD-85B9-E7600035B9AD}"/>
            </a:ext>
          </a:extLst>
        </xdr:cNvPr>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E340F8AA-11DB-4DDF-8231-810D42CDD26A}"/>
            </a:ext>
          </a:extLst>
        </xdr:cNvPr>
        <xdr:cNvSpPr txBox="1"/>
      </xdr:nvSpPr>
      <xdr:spPr>
        <a:xfrm>
          <a:off x="76264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1FEC2221-C883-4A6A-B598-0D30072E8096}"/>
            </a:ext>
          </a:extLst>
        </xdr:cNvPr>
        <xdr:cNvSpPr txBox="1"/>
      </xdr:nvSpPr>
      <xdr:spPr>
        <a:xfrm>
          <a:off x="6737427" y="138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141749</xdr:rowOff>
    </xdr:from>
    <xdr:ext cx="469744" cy="259045"/>
    <xdr:sp macro="" textlink="">
      <xdr:nvSpPr>
        <xdr:cNvPr id="374" name="n_1mainValue【公営住宅】&#10;一人当たり面積">
          <a:extLst>
            <a:ext uri="{FF2B5EF4-FFF2-40B4-BE49-F238E27FC236}">
              <a16:creationId xmlns:a16="http://schemas.microsoft.com/office/drawing/2014/main" id="{F6CB9CFB-424F-4599-AE72-727EE8390A4C}"/>
            </a:ext>
          </a:extLst>
        </xdr:cNvPr>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143578</xdr:rowOff>
    </xdr:from>
    <xdr:ext cx="469744" cy="259045"/>
    <xdr:sp macro="" textlink="">
      <xdr:nvSpPr>
        <xdr:cNvPr id="375" name="n_2mainValue【公営住宅】&#10;一人当たり面積">
          <a:extLst>
            <a:ext uri="{FF2B5EF4-FFF2-40B4-BE49-F238E27FC236}">
              <a16:creationId xmlns:a16="http://schemas.microsoft.com/office/drawing/2014/main" id="{62C8ED9C-B32D-4877-95DA-FBC558FDE913}"/>
            </a:ext>
          </a:extLst>
        </xdr:cNvPr>
        <xdr:cNvSpPr txBox="1"/>
      </xdr:nvSpPr>
      <xdr:spPr>
        <a:xfrm>
          <a:off x="8515427" y="1437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145406</xdr:rowOff>
    </xdr:from>
    <xdr:ext cx="469744" cy="259045"/>
    <xdr:sp macro="" textlink="">
      <xdr:nvSpPr>
        <xdr:cNvPr id="376" name="n_3mainValue【公営住宅】&#10;一人当たり面積">
          <a:extLst>
            <a:ext uri="{FF2B5EF4-FFF2-40B4-BE49-F238E27FC236}">
              <a16:creationId xmlns:a16="http://schemas.microsoft.com/office/drawing/2014/main" id="{668C9C84-5E9A-4D7C-A0B1-02B99A1EC423}"/>
            </a:ext>
          </a:extLst>
        </xdr:cNvPr>
        <xdr:cNvSpPr txBox="1"/>
      </xdr:nvSpPr>
      <xdr:spPr>
        <a:xfrm>
          <a:off x="76264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146321</xdr:rowOff>
    </xdr:from>
    <xdr:ext cx="469744" cy="259045"/>
    <xdr:sp macro="" textlink="">
      <xdr:nvSpPr>
        <xdr:cNvPr id="377" name="n_4mainValue【公営住宅】&#10;一人当たり面積">
          <a:extLst>
            <a:ext uri="{FF2B5EF4-FFF2-40B4-BE49-F238E27FC236}">
              <a16:creationId xmlns:a16="http://schemas.microsoft.com/office/drawing/2014/main" id="{BCECDF55-2BFB-4D67-BCF3-86A29E8388C9}"/>
            </a:ext>
          </a:extLst>
        </xdr:cNvPr>
        <xdr:cNvSpPr txBox="1"/>
      </xdr:nvSpPr>
      <xdr:spPr>
        <a:xfrm>
          <a:off x="67374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4D6F137-F330-4D3C-8283-3840E3A639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795C060-8AC3-4CF1-A5DD-053078CB142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228FF72-2D15-49F6-B829-C7E0B91E72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36B0661-F27F-4DF0-BC29-1DA9CE8B44D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581DE85-9AB6-429E-8B39-7CA8553160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987FC1C-A77D-4E24-805D-F8473B1D197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DEB76F0-A47B-48D7-9C1C-BF57690212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A89221F-C79F-4D47-B8CB-40A7F7BC357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2BB9273C-2103-4A4C-BADD-6C2829A0C9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87CEE72B-C436-44CB-94CE-EF7E4D682A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2893DF0E-FF3D-45B0-BC27-6CA05F3A714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DAEB7A9-42E5-4F4F-8B00-D32B7F51139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EB89E0F5-A2E9-4D6C-A749-5B732FAACD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FC31987F-0B03-4ACD-A512-DD247D8818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9A53050D-7E39-4BF3-9521-20F3730760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42164EF9-22BD-4480-9A1C-98C026FDA87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8BF5B0E-C886-4462-BFA2-FCDB6DEB59F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2C42D1F9-7BA0-40EA-A884-309C5FCE85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CDB91A43-A0E4-417F-A5F5-64F102D5DE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894E2C47-05EA-4D6B-B256-D19CEBB3B85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7608F5A2-EAF7-478C-B331-410E247F377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6D9432EF-9B95-46E8-980D-CBFA6C099EB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D65D4A5F-967A-4228-B0BC-B362613726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794F8A3-7ECB-4F68-8AF7-07E3B1F842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A37CF6C-6011-4CE1-B659-289EC0D720E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E23FBD60-FAC8-4FF5-8B93-117B47CE405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DE142EC9-40B4-42DF-BAFA-A2CEE79568E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57A3823E-5A15-4351-A198-51241F7FAC5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5696B27D-626C-40AA-9048-E430CA93740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BB8AE40F-5081-49C1-90CD-2E18F5681D1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376153B3-D775-4164-887E-6F5DA8520FE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7FE6BD3F-B5C5-4D6F-8190-63C955F3B63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4D407B4A-5DA5-41A3-9F45-F613F59387C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D3482C15-97F0-46FE-9342-A1708623918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A7EEAF0B-A32B-4247-9610-8649AA6A22D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8D273E19-8264-4B0A-BE2E-28F341884AE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53A25DBA-91E4-405C-8965-AD61B97B3C8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2D189FE7-2F25-45B4-991C-9B38391FA62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C11E37B0-ECE2-486D-8CAF-0280C479EE3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F861693B-FA6C-4118-A845-A31C3D1F947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BA7A5AB3-814C-46AD-AAB0-63501DA0079A}"/>
            </a:ext>
          </a:extLst>
        </xdr:cNvPr>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AB153DC1-06C2-4C8F-964D-3B6F38360A80}"/>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B6FBF4E5-2759-4501-9A5D-DF23D332EB31}"/>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A1091232-53B7-4E38-B479-54B3C35867D8}"/>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47506C65-3D3B-436C-9B35-9BA9E8BA206E}"/>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C95F3D3F-D96C-447B-A914-239C75BFEADE}"/>
            </a:ext>
          </a:extLst>
        </xdr:cNvPr>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B791A1CE-7518-4EE8-8F35-F3D495357295}"/>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52AD2CA3-07CF-4737-9C79-427D405726E3}"/>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0FD3F926-D4CA-4004-B9F9-5A87E81B67AB}"/>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C95DC5D5-8A62-4DAA-9295-6EDDF553F177}"/>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B2C20804-00F6-4827-B5A1-69B37E416EBE}"/>
            </a:ext>
          </a:extLst>
        </xdr:cNvPr>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7F54397-5B3C-4C0A-B5EC-29C6F584507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5CBEF15-C19F-4E4C-A2ED-37F1F1F3A8C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7A839BA-9D1B-46A7-91C4-001FEF499B9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BBE7565-0ABC-4812-A17F-044A849BE3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388A424-876E-43E2-8CED-1AD1D54BDB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434" name="楕円 433">
          <a:extLst>
            <a:ext uri="{FF2B5EF4-FFF2-40B4-BE49-F238E27FC236}">
              <a16:creationId xmlns:a16="http://schemas.microsoft.com/office/drawing/2014/main" id="{187F5297-3D0C-447B-871B-82E58E9C0969}"/>
            </a:ext>
          </a:extLst>
        </xdr:cNvPr>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37657509-F6CA-4535-BDD2-8FE8F4BA8532}"/>
            </a:ext>
          </a:extLst>
        </xdr:cNvPr>
        <xdr:cNvSpPr txBox="1"/>
      </xdr:nvSpPr>
      <xdr:spPr>
        <a:xfrm>
          <a:off x="16357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436" name="楕円 435">
          <a:extLst>
            <a:ext uri="{FF2B5EF4-FFF2-40B4-BE49-F238E27FC236}">
              <a16:creationId xmlns:a16="http://schemas.microsoft.com/office/drawing/2014/main" id="{7BF27583-9E15-46A3-BD78-C9282F4FC97A}"/>
            </a:ext>
          </a:extLst>
        </xdr:cNvPr>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26670</xdr:rowOff>
    </xdr:to>
    <xdr:cxnSp macro="">
      <xdr:nvCxnSpPr>
        <xdr:cNvPr id="437" name="直線コネクタ 436">
          <a:extLst>
            <a:ext uri="{FF2B5EF4-FFF2-40B4-BE49-F238E27FC236}">
              <a16:creationId xmlns:a16="http://schemas.microsoft.com/office/drawing/2014/main" id="{669B1B94-ADC0-4349-BC0A-3E9F7D5BC1A4}"/>
            </a:ext>
          </a:extLst>
        </xdr:cNvPr>
        <xdr:cNvCxnSpPr/>
      </xdr:nvCxnSpPr>
      <xdr:spPr>
        <a:xfrm>
          <a:off x="15481300" y="6690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95885</xdr:rowOff>
    </xdr:from>
    <xdr:to>
      <xdr:col>76</xdr:col>
      <xdr:colOff>165100</xdr:colOff>
      <xdr:row>39</xdr:row>
      <xdr:rowOff>26035</xdr:rowOff>
    </xdr:to>
    <xdr:sp macro="" textlink="">
      <xdr:nvSpPr>
        <xdr:cNvPr id="438" name="楕円 437">
          <a:extLst>
            <a:ext uri="{FF2B5EF4-FFF2-40B4-BE49-F238E27FC236}">
              <a16:creationId xmlns:a16="http://schemas.microsoft.com/office/drawing/2014/main" id="{6BC88FC6-6B69-4E1F-8A15-51658291CAA2}"/>
            </a:ext>
          </a:extLst>
        </xdr:cNvPr>
        <xdr:cNvSpPr/>
      </xdr:nvSpPr>
      <xdr:spPr>
        <a:xfrm>
          <a:off x="14541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146685</xdr:rowOff>
    </xdr:from>
    <xdr:to>
      <xdr:col>81</xdr:col>
      <xdr:colOff>50800</xdr:colOff>
      <xdr:row>39</xdr:row>
      <xdr:rowOff>3810</xdr:rowOff>
    </xdr:to>
    <xdr:cxnSp macro="">
      <xdr:nvCxnSpPr>
        <xdr:cNvPr id="439" name="直線コネクタ 438">
          <a:extLst>
            <a:ext uri="{FF2B5EF4-FFF2-40B4-BE49-F238E27FC236}">
              <a16:creationId xmlns:a16="http://schemas.microsoft.com/office/drawing/2014/main" id="{1C4C3601-E970-40EF-B812-203A6BCCD869}"/>
            </a:ext>
          </a:extLst>
        </xdr:cNvPr>
        <xdr:cNvCxnSpPr/>
      </xdr:nvCxnSpPr>
      <xdr:spPr>
        <a:xfrm>
          <a:off x="14592300" y="66617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73025</xdr:rowOff>
    </xdr:from>
    <xdr:to>
      <xdr:col>72</xdr:col>
      <xdr:colOff>38100</xdr:colOff>
      <xdr:row>39</xdr:row>
      <xdr:rowOff>3175</xdr:rowOff>
    </xdr:to>
    <xdr:sp macro="" textlink="">
      <xdr:nvSpPr>
        <xdr:cNvPr id="440" name="楕円 439">
          <a:extLst>
            <a:ext uri="{FF2B5EF4-FFF2-40B4-BE49-F238E27FC236}">
              <a16:creationId xmlns:a16="http://schemas.microsoft.com/office/drawing/2014/main" id="{943E91A7-6A20-4C6E-9876-501A46805762}"/>
            </a:ext>
          </a:extLst>
        </xdr:cNvPr>
        <xdr:cNvSpPr/>
      </xdr:nvSpPr>
      <xdr:spPr>
        <a:xfrm>
          <a:off x="13652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123825</xdr:rowOff>
    </xdr:from>
    <xdr:to>
      <xdr:col>76</xdr:col>
      <xdr:colOff>114300</xdr:colOff>
      <xdr:row>38</xdr:row>
      <xdr:rowOff>146685</xdr:rowOff>
    </xdr:to>
    <xdr:cxnSp macro="">
      <xdr:nvCxnSpPr>
        <xdr:cNvPr id="441" name="直線コネクタ 440">
          <a:extLst>
            <a:ext uri="{FF2B5EF4-FFF2-40B4-BE49-F238E27FC236}">
              <a16:creationId xmlns:a16="http://schemas.microsoft.com/office/drawing/2014/main" id="{AA322C67-D58F-4B92-ADE1-4943D5049CA3}"/>
            </a:ext>
          </a:extLst>
        </xdr:cNvPr>
        <xdr:cNvCxnSpPr/>
      </xdr:nvCxnSpPr>
      <xdr:spPr>
        <a:xfrm>
          <a:off x="13703300" y="66389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34925</xdr:rowOff>
    </xdr:from>
    <xdr:to>
      <xdr:col>67</xdr:col>
      <xdr:colOff>101600</xdr:colOff>
      <xdr:row>38</xdr:row>
      <xdr:rowOff>136525</xdr:rowOff>
    </xdr:to>
    <xdr:sp macro="" textlink="">
      <xdr:nvSpPr>
        <xdr:cNvPr id="442" name="楕円 441">
          <a:extLst>
            <a:ext uri="{FF2B5EF4-FFF2-40B4-BE49-F238E27FC236}">
              <a16:creationId xmlns:a16="http://schemas.microsoft.com/office/drawing/2014/main" id="{46B37603-C461-4AA5-9097-AE72934CC815}"/>
            </a:ext>
          </a:extLst>
        </xdr:cNvPr>
        <xdr:cNvSpPr/>
      </xdr:nvSpPr>
      <xdr:spPr>
        <a:xfrm>
          <a:off x="12763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85725</xdr:rowOff>
    </xdr:from>
    <xdr:to>
      <xdr:col>71</xdr:col>
      <xdr:colOff>177800</xdr:colOff>
      <xdr:row>38</xdr:row>
      <xdr:rowOff>123825</xdr:rowOff>
    </xdr:to>
    <xdr:cxnSp macro="">
      <xdr:nvCxnSpPr>
        <xdr:cNvPr id="443" name="直線コネクタ 442">
          <a:extLst>
            <a:ext uri="{FF2B5EF4-FFF2-40B4-BE49-F238E27FC236}">
              <a16:creationId xmlns:a16="http://schemas.microsoft.com/office/drawing/2014/main" id="{58EC40F7-97C5-469E-BD4B-ECFD622BC664}"/>
            </a:ext>
          </a:extLst>
        </xdr:cNvPr>
        <xdr:cNvCxnSpPr/>
      </xdr:nvCxnSpPr>
      <xdr:spPr>
        <a:xfrm>
          <a:off x="12814300" y="6600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F1DFC892-184E-43FD-BED2-D30BF827CAD8}"/>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896C393A-69C9-4DDC-8CBA-DD6265296A12}"/>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550C3D7-77CE-46FA-A542-EF53FD82B36A}"/>
            </a:ext>
          </a:extLst>
        </xdr:cNvPr>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59B7D9D6-9D5D-45D9-A06A-20912C9DB8A1}"/>
            </a:ext>
          </a:extLst>
        </xdr:cNvPr>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8EF260AB-2479-4422-8E2B-6FD721BACEDD}"/>
            </a:ext>
          </a:extLst>
        </xdr:cNvPr>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17162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9BA16BD8-4894-452F-9DDE-0FBEF348E966}"/>
            </a:ext>
          </a:extLst>
        </xdr:cNvPr>
        <xdr:cNvSpPr txBox="1"/>
      </xdr:nvSpPr>
      <xdr:spPr>
        <a:xfrm>
          <a:off x="14389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9CC9F980-F6B9-4CB8-8160-A4D336BE4577}"/>
            </a:ext>
          </a:extLst>
        </xdr:cNvPr>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127652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5C6FC524-DC92-4A45-A37C-11F80321CCC0}"/>
            </a:ext>
          </a:extLst>
        </xdr:cNvPr>
        <xdr:cNvSpPr txBox="1"/>
      </xdr:nvSpPr>
      <xdr:spPr>
        <a:xfrm>
          <a:off x="12611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4AB9D381-FE74-47B7-92CC-F8388570054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0647359-AEB0-4C36-BAE1-B40AFF4222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EC52F1C0-6E95-4F09-A1D2-E69792AFA4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9BD1569-5AED-4864-9562-07799393C92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75B3752-217E-45D8-8731-E9E26366F02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9B87DE6E-135F-4FC5-87CB-95E037493AB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873C60D7-0651-4F88-A334-B3859D13BC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F75DBA1E-99BF-4366-91EE-53EE7241D6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B8B23157-F423-40A8-8931-8E93F5EB5B3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55062ED6-54B9-4180-9BD9-28863E203D7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31046D1A-D4DD-41DA-B24A-83953799329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7C2E9F90-A4C6-4B5C-9A12-8497C057EBB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DB1689FA-A7EC-4160-904D-0A25E442F26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AE81F266-1632-4831-AC5F-C096376A906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19198DF3-41CE-4811-BF38-D8E849A863E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AFA1887E-B1B4-4AF9-91B4-BAA3187E5F4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2F21827-3F14-4784-8BA5-6F4C1E4BC63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2FA25C96-3B09-40C3-91BD-852F5C34334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804EE5C0-B373-4CDE-9654-8CA16236DE2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16DA4BBD-10EF-41CD-B49C-29F82CC1650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C5E04AD9-0AA5-43E1-B122-BF6327B4DC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F5D7DBC3-1A57-4E09-A525-39BEB6CE34E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AA28DA21-75AA-492E-B89B-7CC850F7E76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9F684D6C-4070-4236-8753-C05AA9F57963}"/>
            </a:ext>
          </a:extLst>
        </xdr:cNvPr>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A342C034-E170-43C2-8FFA-8892D8BF7D12}"/>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1AFAC156-794A-4EA5-82C7-639AA4E7B50C}"/>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E8366E1A-EBCB-4065-A0AB-4D994F1001D1}"/>
            </a:ext>
          </a:extLst>
        </xdr:cNvPr>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2E56A08E-2225-491B-855B-10FB06B4311E}"/>
            </a:ext>
          </a:extLst>
        </xdr:cNvPr>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12A4CA12-C1F0-4ACB-8F9D-4E1B19F62654}"/>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ED5B880E-3014-4BEB-A985-191419BF2E2F}"/>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22DF1716-738F-462B-ADAA-DB2C2D46669D}"/>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1DE6774F-4491-4781-A9FB-CE810CDBD9C4}"/>
            </a:ext>
          </a:extLst>
        </xdr:cNvPr>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D079BDF8-9543-4675-BE87-88248CD0C41F}"/>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33A757D9-A285-4965-8B79-3639377D4E93}"/>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EE28189-EB9B-4291-B99B-BBABECD9772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4269599-106D-4ED7-8001-4A94465F01C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162DEC2-60F9-45F5-BD49-200157E8DEB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02029F1-8579-4EB8-B1B9-41F7CE2D832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A9C54ED-0E53-40B1-90CF-D33DEEACCE7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91" name="楕円 490">
          <a:extLst>
            <a:ext uri="{FF2B5EF4-FFF2-40B4-BE49-F238E27FC236}">
              <a16:creationId xmlns:a16="http://schemas.microsoft.com/office/drawing/2014/main" id="{96EF5509-B39F-4D48-B649-85B0B97126C5}"/>
            </a:ext>
          </a:extLst>
        </xdr:cNvPr>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E9E0E9-9409-4B7E-8AF2-CA17E898C41C}"/>
            </a:ext>
          </a:extLst>
        </xdr:cNvPr>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493" name="楕円 492">
          <a:extLst>
            <a:ext uri="{FF2B5EF4-FFF2-40B4-BE49-F238E27FC236}">
              <a16:creationId xmlns:a16="http://schemas.microsoft.com/office/drawing/2014/main" id="{78336450-7F9E-494C-B0F7-BADBFBF814A7}"/>
            </a:ext>
          </a:extLst>
        </xdr:cNvPr>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45720</xdr:rowOff>
    </xdr:from>
    <xdr:to>
      <xdr:col>116</xdr:col>
      <xdr:colOff>63500</xdr:colOff>
      <xdr:row>40</xdr:row>
      <xdr:rowOff>83820</xdr:rowOff>
    </xdr:to>
    <xdr:cxnSp macro="">
      <xdr:nvCxnSpPr>
        <xdr:cNvPr id="494" name="直線コネクタ 493">
          <a:extLst>
            <a:ext uri="{FF2B5EF4-FFF2-40B4-BE49-F238E27FC236}">
              <a16:creationId xmlns:a16="http://schemas.microsoft.com/office/drawing/2014/main" id="{AE4DE199-1C19-4B06-A120-62C253B40AFE}"/>
            </a:ext>
          </a:extLst>
        </xdr:cNvPr>
        <xdr:cNvCxnSpPr/>
      </xdr:nvCxnSpPr>
      <xdr:spPr>
        <a:xfrm>
          <a:off x="21323300" y="6903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5" name="楕円 494">
          <a:extLst>
            <a:ext uri="{FF2B5EF4-FFF2-40B4-BE49-F238E27FC236}">
              <a16:creationId xmlns:a16="http://schemas.microsoft.com/office/drawing/2014/main" id="{9ACC64C1-E97A-418E-B91E-424709551A2C}"/>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45720</xdr:rowOff>
    </xdr:from>
    <xdr:to>
      <xdr:col>111</xdr:col>
      <xdr:colOff>177800</xdr:colOff>
      <xdr:row>40</xdr:row>
      <xdr:rowOff>53340</xdr:rowOff>
    </xdr:to>
    <xdr:cxnSp macro="">
      <xdr:nvCxnSpPr>
        <xdr:cNvPr id="496" name="直線コネクタ 495">
          <a:extLst>
            <a:ext uri="{FF2B5EF4-FFF2-40B4-BE49-F238E27FC236}">
              <a16:creationId xmlns:a16="http://schemas.microsoft.com/office/drawing/2014/main" id="{507E3864-F697-47B9-A65B-E6788015BB5F}"/>
            </a:ext>
          </a:extLst>
        </xdr:cNvPr>
        <xdr:cNvCxnSpPr/>
      </xdr:nvCxnSpPr>
      <xdr:spPr>
        <a:xfrm flipV="1">
          <a:off x="20434300" y="690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7" name="楕円 496">
          <a:extLst>
            <a:ext uri="{FF2B5EF4-FFF2-40B4-BE49-F238E27FC236}">
              <a16:creationId xmlns:a16="http://schemas.microsoft.com/office/drawing/2014/main" id="{D1665317-EEA0-4B67-88CF-0EAB91E76035}"/>
            </a:ext>
          </a:extLst>
        </xdr:cNvPr>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498" name="直線コネクタ 497">
          <a:extLst>
            <a:ext uri="{FF2B5EF4-FFF2-40B4-BE49-F238E27FC236}">
              <a16:creationId xmlns:a16="http://schemas.microsoft.com/office/drawing/2014/main" id="{89054D7E-C2F0-4F5B-B84E-F7B81FC4E617}"/>
            </a:ext>
          </a:extLst>
        </xdr:cNvPr>
        <xdr:cNvCxnSpPr/>
      </xdr:nvCxnSpPr>
      <xdr:spPr>
        <a:xfrm>
          <a:off x="19545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499" name="楕円 498">
          <a:extLst>
            <a:ext uri="{FF2B5EF4-FFF2-40B4-BE49-F238E27FC236}">
              <a16:creationId xmlns:a16="http://schemas.microsoft.com/office/drawing/2014/main" id="{83AFE20B-CFC0-48A2-A60F-3C2834514032}"/>
            </a:ext>
          </a:extLst>
        </xdr:cNvPr>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500" name="直線コネクタ 499">
          <a:extLst>
            <a:ext uri="{FF2B5EF4-FFF2-40B4-BE49-F238E27FC236}">
              <a16:creationId xmlns:a16="http://schemas.microsoft.com/office/drawing/2014/main" id="{C7BC52A1-A166-4B4B-A114-8518C87297FF}"/>
            </a:ext>
          </a:extLst>
        </xdr:cNvPr>
        <xdr:cNvCxnSpPr/>
      </xdr:nvCxnSpPr>
      <xdr:spPr>
        <a:xfrm>
          <a:off x="18656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E0F2B4C-DE67-4A00-B311-EFA18A3456F2}"/>
            </a:ext>
          </a:extLst>
        </xdr:cNvPr>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B62487F4-9509-45CB-88E1-B4DA77D6E3C4}"/>
            </a:ext>
          </a:extLst>
        </xdr:cNvPr>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9A9208FF-E610-4E53-BE99-55B38623A8D4}"/>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219C04E9-B0FD-4514-9C11-D5E9851D94C7}"/>
            </a:ext>
          </a:extLst>
        </xdr:cNvPr>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87647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A5E86CF4-1951-4F12-A504-696B586E7A2E}"/>
            </a:ext>
          </a:extLst>
        </xdr:cNvPr>
        <xdr:cNvSpPr txBox="1"/>
      </xdr:nvSpPr>
      <xdr:spPr>
        <a:xfrm>
          <a:off x="21075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FA1D4C99-12D2-4E48-9B4A-26E023E24385}"/>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966BA517-4E04-46D6-B3AE-3D58B7DF77D0}"/>
            </a:ext>
          </a:extLst>
        </xdr:cNvPr>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6B1D15B4-7743-465F-8602-A90D1698C413}"/>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C4D76E27-E92C-4666-AD4A-AB563D7865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CD29FAAE-32EB-4156-8E53-AF09B7FEC1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AEB0C07D-6C40-4E5C-AB33-1F067976A5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502C00A6-2842-4E83-81F3-14452D1847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B787C89D-FCDF-4273-A342-78E2E7ACA81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960008D2-AC55-4583-92EE-5B9F39F241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AB5BAB0C-47D0-4935-B212-827DAAD69F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267EE068-432B-4B01-B2E6-FCA87EB8EC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2080A4D4-0E14-4A5E-ABC5-286FAAB538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3333C5E5-1BC8-45B8-BB37-CD5E1D1B9BB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7F37F49C-4588-4D9A-9530-6AC0743478E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1E1D47B9-9034-4319-9C10-082AF771EC8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2F43ACA3-E62B-4E3C-976B-431E8D56E04C}"/>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68DB54B8-073C-41FC-926A-AB3DB665E07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2500E336-530B-47B9-9C28-5DEA19A3D3E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D3B62311-5304-4A0A-B475-55D139D3898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6917FF80-17A1-4357-B049-5834DB73D53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AAB6E834-6908-4A29-9367-217EE041716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41C7AB2A-42E9-4916-AC7C-A3C4BF1D912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8D203D98-80E5-4999-8052-877966A366A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AEEC954-1FDF-4C50-AF79-303BB8754D4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8B21B36B-A162-48E3-8FAF-D7B5CDB0021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033090E6-7EA1-47CF-970D-BDE6A80064FF}"/>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23B0F9F6-0A81-43C6-AEFF-2D405E63988B}"/>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2BA731BD-A74A-4988-83FD-1A09202E4FA6}"/>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A4308AE2-D0C2-4BC8-9DA4-3D662A57895B}"/>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E7C1099A-6C9B-4E3A-9A3F-169A46C30246}"/>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7332DE2C-9ECD-400B-9DE9-159BE717C622}"/>
            </a:ext>
          </a:extLst>
        </xdr:cNvPr>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3DF1C184-76D3-4C8E-876B-0B7A2B4099D8}"/>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EBA0A5A9-98E8-4422-8D0B-8242BC49E180}"/>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9DE3A618-71B4-4266-BEB1-B5784F5D5E34}"/>
            </a:ext>
          </a:extLst>
        </xdr:cNvPr>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B15AD29E-2F80-433B-BAE8-E716799B730B}"/>
            </a:ext>
          </a:extLst>
        </xdr:cNvPr>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381B3A97-B402-46A3-9E62-409F1764B76B}"/>
            </a:ext>
          </a:extLst>
        </xdr:cNvPr>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875F88B-99E5-436C-9799-A36E481338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BE35711-1C52-4A8F-BF07-11FD447FF68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5595BE0-2F11-4824-92F3-179FC017AE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8FEDCD3-E460-4AE2-9B77-A5B904C52B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0472ED9-2C7D-4B93-AFBB-38AC6C6842E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102362</xdr:rowOff>
    </xdr:from>
    <xdr:to>
      <xdr:col>85</xdr:col>
      <xdr:colOff>177800</xdr:colOff>
      <xdr:row>60</xdr:row>
      <xdr:rowOff>32512</xdr:rowOff>
    </xdr:to>
    <xdr:sp macro="" textlink="">
      <xdr:nvSpPr>
        <xdr:cNvPr id="547" name="楕円 546">
          <a:extLst>
            <a:ext uri="{FF2B5EF4-FFF2-40B4-BE49-F238E27FC236}">
              <a16:creationId xmlns:a16="http://schemas.microsoft.com/office/drawing/2014/main" id="{93BDA23A-093E-4D2D-B47B-DE4C96C65375}"/>
            </a:ext>
          </a:extLst>
        </xdr:cNvPr>
        <xdr:cNvSpPr/>
      </xdr:nvSpPr>
      <xdr:spPr>
        <a:xfrm>
          <a:off x="16268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80789</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14A514F5-F7B8-4139-9D8B-9FD7E89DBCE6}"/>
            </a:ext>
          </a:extLst>
        </xdr:cNvPr>
        <xdr:cNvSpPr txBox="1"/>
      </xdr:nvSpPr>
      <xdr:spPr>
        <a:xfrm>
          <a:off x="16357600"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79502</xdr:rowOff>
    </xdr:from>
    <xdr:to>
      <xdr:col>81</xdr:col>
      <xdr:colOff>101600</xdr:colOff>
      <xdr:row>60</xdr:row>
      <xdr:rowOff>9652</xdr:rowOff>
    </xdr:to>
    <xdr:sp macro="" textlink="">
      <xdr:nvSpPr>
        <xdr:cNvPr id="549" name="楕円 548">
          <a:extLst>
            <a:ext uri="{FF2B5EF4-FFF2-40B4-BE49-F238E27FC236}">
              <a16:creationId xmlns:a16="http://schemas.microsoft.com/office/drawing/2014/main" id="{E94DD229-E22E-4226-959D-919873444B1D}"/>
            </a:ext>
          </a:extLst>
        </xdr:cNvPr>
        <xdr:cNvSpPr/>
      </xdr:nvSpPr>
      <xdr:spPr>
        <a:xfrm>
          <a:off x="15430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130302</xdr:rowOff>
    </xdr:from>
    <xdr:to>
      <xdr:col>85</xdr:col>
      <xdr:colOff>127000</xdr:colOff>
      <xdr:row>59</xdr:row>
      <xdr:rowOff>153162</xdr:rowOff>
    </xdr:to>
    <xdr:cxnSp macro="">
      <xdr:nvCxnSpPr>
        <xdr:cNvPr id="550" name="直線コネクタ 549">
          <a:extLst>
            <a:ext uri="{FF2B5EF4-FFF2-40B4-BE49-F238E27FC236}">
              <a16:creationId xmlns:a16="http://schemas.microsoft.com/office/drawing/2014/main" id="{FA460EAF-28D8-44A6-B45B-E913C02CBF9B}"/>
            </a:ext>
          </a:extLst>
        </xdr:cNvPr>
        <xdr:cNvCxnSpPr/>
      </xdr:nvCxnSpPr>
      <xdr:spPr>
        <a:xfrm>
          <a:off x="15481300" y="102458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51" name="楕円 550">
          <a:extLst>
            <a:ext uri="{FF2B5EF4-FFF2-40B4-BE49-F238E27FC236}">
              <a16:creationId xmlns:a16="http://schemas.microsoft.com/office/drawing/2014/main" id="{C55FD709-648F-4768-B865-44713D667E69}"/>
            </a:ext>
          </a:extLst>
        </xdr:cNvPr>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130302</xdr:rowOff>
    </xdr:to>
    <xdr:cxnSp macro="">
      <xdr:nvCxnSpPr>
        <xdr:cNvPr id="552" name="直線コネクタ 551">
          <a:extLst>
            <a:ext uri="{FF2B5EF4-FFF2-40B4-BE49-F238E27FC236}">
              <a16:creationId xmlns:a16="http://schemas.microsoft.com/office/drawing/2014/main" id="{4617391E-28B3-4270-A318-1D3ED61C06A8}"/>
            </a:ext>
          </a:extLst>
        </xdr:cNvPr>
        <xdr:cNvCxnSpPr/>
      </xdr:nvCxnSpPr>
      <xdr:spPr>
        <a:xfrm>
          <a:off x="14592300" y="102184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53" name="楕円 552">
          <a:extLst>
            <a:ext uri="{FF2B5EF4-FFF2-40B4-BE49-F238E27FC236}">
              <a16:creationId xmlns:a16="http://schemas.microsoft.com/office/drawing/2014/main" id="{66D903F9-FF0A-4B3D-AFCE-78EA80A4C1E4}"/>
            </a:ext>
          </a:extLst>
        </xdr:cNvPr>
        <xdr:cNvSpPr/>
      </xdr:nvSpPr>
      <xdr:spPr>
        <a:xfrm>
          <a:off x="13652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66294</xdr:rowOff>
    </xdr:from>
    <xdr:to>
      <xdr:col>76</xdr:col>
      <xdr:colOff>114300</xdr:colOff>
      <xdr:row>59</xdr:row>
      <xdr:rowOff>102870</xdr:rowOff>
    </xdr:to>
    <xdr:cxnSp macro="">
      <xdr:nvCxnSpPr>
        <xdr:cNvPr id="554" name="直線コネクタ 553">
          <a:extLst>
            <a:ext uri="{FF2B5EF4-FFF2-40B4-BE49-F238E27FC236}">
              <a16:creationId xmlns:a16="http://schemas.microsoft.com/office/drawing/2014/main" id="{732F1309-2F26-4679-B0C0-2E6BC178CB0B}"/>
            </a:ext>
          </a:extLst>
        </xdr:cNvPr>
        <xdr:cNvCxnSpPr/>
      </xdr:nvCxnSpPr>
      <xdr:spPr>
        <a:xfrm>
          <a:off x="13703300" y="10181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xdr:rowOff>
    </xdr:from>
    <xdr:to>
      <xdr:col>67</xdr:col>
      <xdr:colOff>101600</xdr:colOff>
      <xdr:row>59</xdr:row>
      <xdr:rowOff>117094</xdr:rowOff>
    </xdr:to>
    <xdr:sp macro="" textlink="">
      <xdr:nvSpPr>
        <xdr:cNvPr id="555" name="楕円 554">
          <a:extLst>
            <a:ext uri="{FF2B5EF4-FFF2-40B4-BE49-F238E27FC236}">
              <a16:creationId xmlns:a16="http://schemas.microsoft.com/office/drawing/2014/main" id="{9A2C4B66-F9EB-44F6-92E9-A82C1C1B63C8}"/>
            </a:ext>
          </a:extLst>
        </xdr:cNvPr>
        <xdr:cNvSpPr/>
      </xdr:nvSpPr>
      <xdr:spPr>
        <a:xfrm>
          <a:off x="12763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66294</xdr:rowOff>
    </xdr:from>
    <xdr:to>
      <xdr:col>71</xdr:col>
      <xdr:colOff>177800</xdr:colOff>
      <xdr:row>59</xdr:row>
      <xdr:rowOff>66294</xdr:rowOff>
    </xdr:to>
    <xdr:cxnSp macro="">
      <xdr:nvCxnSpPr>
        <xdr:cNvPr id="556" name="直線コネクタ 555">
          <a:extLst>
            <a:ext uri="{FF2B5EF4-FFF2-40B4-BE49-F238E27FC236}">
              <a16:creationId xmlns:a16="http://schemas.microsoft.com/office/drawing/2014/main" id="{9ECD8145-202B-40E9-99DE-7DD270535738}"/>
            </a:ext>
          </a:extLst>
        </xdr:cNvPr>
        <xdr:cNvCxnSpPr/>
      </xdr:nvCxnSpPr>
      <xdr:spPr>
        <a:xfrm>
          <a:off x="12814300" y="10181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557" name="n_1aveValue【学校施設】&#10;有形固定資産減価償却率">
          <a:extLst>
            <a:ext uri="{FF2B5EF4-FFF2-40B4-BE49-F238E27FC236}">
              <a16:creationId xmlns:a16="http://schemas.microsoft.com/office/drawing/2014/main" id="{F6C3283C-8818-4A9E-B3D4-B11DE304C074}"/>
            </a:ext>
          </a:extLst>
        </xdr:cNvPr>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58" name="n_2aveValue【学校施設】&#10;有形固定資産減価償却率">
          <a:extLst>
            <a:ext uri="{FF2B5EF4-FFF2-40B4-BE49-F238E27FC236}">
              <a16:creationId xmlns:a16="http://schemas.microsoft.com/office/drawing/2014/main" id="{A00674D0-ED8E-48E7-9BF8-0061EAA0B511}"/>
            </a:ext>
          </a:extLst>
        </xdr:cNvPr>
        <xdr:cNvSpPr txBox="1"/>
      </xdr:nvSpPr>
      <xdr:spPr>
        <a:xfrm>
          <a:off x="14389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559" name="n_3aveValue【学校施設】&#10;有形固定資産減価償却率">
          <a:extLst>
            <a:ext uri="{FF2B5EF4-FFF2-40B4-BE49-F238E27FC236}">
              <a16:creationId xmlns:a16="http://schemas.microsoft.com/office/drawing/2014/main" id="{847F11D1-8A33-4FC6-BCD2-E994087DBB99}"/>
            </a:ext>
          </a:extLst>
        </xdr:cNvPr>
        <xdr:cNvSpPr txBox="1"/>
      </xdr:nvSpPr>
      <xdr:spPr>
        <a:xfrm>
          <a:off x="13500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0" name="n_4aveValue【学校施設】&#10;有形固定資産減価償却率">
          <a:extLst>
            <a:ext uri="{FF2B5EF4-FFF2-40B4-BE49-F238E27FC236}">
              <a16:creationId xmlns:a16="http://schemas.microsoft.com/office/drawing/2014/main" id="{2CEFA271-B469-48F0-9BFC-FE0E5BEB0C91}"/>
            </a:ext>
          </a:extLst>
        </xdr:cNvPr>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779</xdr:rowOff>
    </xdr:from>
    <xdr:ext cx="405111" cy="259045"/>
    <xdr:sp macro="" textlink="">
      <xdr:nvSpPr>
        <xdr:cNvPr id="561" name="n_1mainValue【学校施設】&#10;有形固定資産減価償却率">
          <a:extLst>
            <a:ext uri="{FF2B5EF4-FFF2-40B4-BE49-F238E27FC236}">
              <a16:creationId xmlns:a16="http://schemas.microsoft.com/office/drawing/2014/main" id="{3A6FADDA-3F5C-41B7-83A3-0F8B94A49B21}"/>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62" name="n_2mainValue【学校施設】&#10;有形固定資産減価償却率">
          <a:extLst>
            <a:ext uri="{FF2B5EF4-FFF2-40B4-BE49-F238E27FC236}">
              <a16:creationId xmlns:a16="http://schemas.microsoft.com/office/drawing/2014/main" id="{D9A379A9-AB6F-429E-9C27-F1960E96046E}"/>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63" name="n_3mainValue【学校施設】&#10;有形固定資産減価償却率">
          <a:extLst>
            <a:ext uri="{FF2B5EF4-FFF2-40B4-BE49-F238E27FC236}">
              <a16:creationId xmlns:a16="http://schemas.microsoft.com/office/drawing/2014/main" id="{90BD17A9-52A7-4E27-8083-A18BB96D520C}"/>
            </a:ext>
          </a:extLst>
        </xdr:cNvPr>
        <xdr:cNvSpPr txBox="1"/>
      </xdr:nvSpPr>
      <xdr:spPr>
        <a:xfrm>
          <a:off x="13500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108221</xdr:rowOff>
    </xdr:from>
    <xdr:ext cx="405111" cy="259045"/>
    <xdr:sp macro="" textlink="">
      <xdr:nvSpPr>
        <xdr:cNvPr id="564" name="n_4mainValue【学校施設】&#10;有形固定資産減価償却率">
          <a:extLst>
            <a:ext uri="{FF2B5EF4-FFF2-40B4-BE49-F238E27FC236}">
              <a16:creationId xmlns:a16="http://schemas.microsoft.com/office/drawing/2014/main" id="{1F26C41C-4E34-4F0A-BE17-764377C9660F}"/>
            </a:ext>
          </a:extLst>
        </xdr:cNvPr>
        <xdr:cNvSpPr txBox="1"/>
      </xdr:nvSpPr>
      <xdr:spPr>
        <a:xfrm>
          <a:off x="12611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BE1D41B8-9019-4426-87D3-5E68BFB6BA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BB0413E4-76B4-4A93-B866-4386AB82E0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2F5BFCC8-87F0-4C2D-944B-35099A4B8F6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5DB1BB2F-31CC-4FCE-8909-C9D9D5B6C10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8E33FE73-AF9A-4B49-812C-4CBCE2CE034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D44F2C6F-F5D3-463D-8753-78F16A63F8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60BCECE7-135A-43B5-B1F6-EA3985E09E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5347F574-A8FA-4828-AA5A-67E9687765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1806633F-4685-40E1-AC2B-0F068DE33D3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B957BDE-3E4D-467D-B1EA-4ED11C825F1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CA7B9ED-A5D0-4177-9A9A-3EE27F24474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199AE68D-A8E2-4534-87A4-C8724898D7A2}"/>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167C717C-C236-4C66-A568-DA4AC17BAEFB}"/>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D2955FC6-4CAF-4480-A1E4-A3391E57C7D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8DA33FB9-0853-468F-93E7-071781ABDA3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F397E6CC-CB17-4601-9A2B-1AF40F9B348D}"/>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005EB01B-BDAB-47E6-8491-858B1D5127C9}"/>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96D71CCE-23D1-41D7-BBD7-A916B2B48F5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294BE60E-9CA1-4388-8584-80B05E23FC2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53302CD7-7D4B-47A1-805C-7CB3E9201569}"/>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F7BF721F-B508-4E2B-B147-B302CC8C1724}"/>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98ACC460-1FC8-42A6-B14D-35FD4C6F2FA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F20E2613-7B17-4323-8305-77ECB04F6968}"/>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98678D19-A4BE-4CAA-AF5C-68BFAD1F50BD}"/>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F3E2EB3D-37F1-4867-9F65-2DD608F2D9B1}"/>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B5119AEC-8D85-4C2C-937E-DD648946BA8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9D4C3678-DBC2-46DF-80B4-E282932571C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607F50B-A77F-420F-A181-FCFDA120F69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8ECFEED6-54EA-48F2-930E-85AF54E8FECB}"/>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06BEA7D7-6522-4C6A-9DE1-6DA5356FEAC8}"/>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D60C1E03-8CC5-446D-8DE0-4D7306B04E6E}"/>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F086D46C-CAF8-4752-8591-1EEE76B60975}"/>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3C159C6C-F950-4B81-8FA5-C5EB7C493C6F}"/>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598" name="【学校施設】&#10;一人当たり面積平均値テキスト">
          <a:extLst>
            <a:ext uri="{FF2B5EF4-FFF2-40B4-BE49-F238E27FC236}">
              <a16:creationId xmlns:a16="http://schemas.microsoft.com/office/drawing/2014/main" id="{689B22FB-E961-4D11-ADFB-E1817BB5F23C}"/>
            </a:ext>
          </a:extLst>
        </xdr:cNvPr>
        <xdr:cNvSpPr txBox="1"/>
      </xdr:nvSpPr>
      <xdr:spPr>
        <a:xfrm>
          <a:off x="22199600" y="1030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CD71ADB0-9488-422E-9F2A-4094D55DB25D}"/>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8EA2FCA9-CB52-4EFC-AFAB-58F952653306}"/>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1897FC08-2477-47F8-A6D2-BD578D36EB67}"/>
            </a:ext>
          </a:extLst>
        </xdr:cNvPr>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7C9DA713-D404-436A-9404-AB9AA3308FB7}"/>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146E3081-EAE1-433C-B638-345C2410B347}"/>
            </a:ext>
          </a:extLst>
        </xdr:cNvPr>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930FE6E-9BA1-4916-9BD7-7F1EB444382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A367EC5-EB7D-40A8-89A6-73A4CD567D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7FAB4AE-1A51-4057-9E50-05725490EEF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364A8EE-647F-4EDC-9DAE-6DB43EEBF2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009C013-70EB-41F3-B920-6CDDC1ABAB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162084</xdr:rowOff>
    </xdr:from>
    <xdr:to>
      <xdr:col>116</xdr:col>
      <xdr:colOff>114300</xdr:colOff>
      <xdr:row>59</xdr:row>
      <xdr:rowOff>92234</xdr:rowOff>
    </xdr:to>
    <xdr:sp macro="" textlink="">
      <xdr:nvSpPr>
        <xdr:cNvPr id="609" name="楕円 608">
          <a:extLst>
            <a:ext uri="{FF2B5EF4-FFF2-40B4-BE49-F238E27FC236}">
              <a16:creationId xmlns:a16="http://schemas.microsoft.com/office/drawing/2014/main" id="{F3E7EF10-6DE3-47A7-B070-F3FD7C68DCDF}"/>
            </a:ext>
          </a:extLst>
        </xdr:cNvPr>
        <xdr:cNvSpPr/>
      </xdr:nvSpPr>
      <xdr:spPr>
        <a:xfrm>
          <a:off x="22110700" y="101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13511</xdr:rowOff>
    </xdr:from>
    <xdr:ext cx="469744" cy="259045"/>
    <xdr:sp macro="" textlink="">
      <xdr:nvSpPr>
        <xdr:cNvPr id="610" name="【学校施設】&#10;一人当たり面積該当値テキスト">
          <a:extLst>
            <a:ext uri="{FF2B5EF4-FFF2-40B4-BE49-F238E27FC236}">
              <a16:creationId xmlns:a16="http://schemas.microsoft.com/office/drawing/2014/main" id="{1B6B9EF4-68B9-472C-999C-DDC517AE8DC1}"/>
            </a:ext>
          </a:extLst>
        </xdr:cNvPr>
        <xdr:cNvSpPr txBox="1"/>
      </xdr:nvSpPr>
      <xdr:spPr>
        <a:xfrm>
          <a:off x="22199600" y="995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2063</xdr:rowOff>
    </xdr:from>
    <xdr:to>
      <xdr:col>112</xdr:col>
      <xdr:colOff>38100</xdr:colOff>
      <xdr:row>59</xdr:row>
      <xdr:rowOff>103663</xdr:rowOff>
    </xdr:to>
    <xdr:sp macro="" textlink="">
      <xdr:nvSpPr>
        <xdr:cNvPr id="611" name="楕円 610">
          <a:extLst>
            <a:ext uri="{FF2B5EF4-FFF2-40B4-BE49-F238E27FC236}">
              <a16:creationId xmlns:a16="http://schemas.microsoft.com/office/drawing/2014/main" id="{DE23A7A6-D3CD-436C-93EF-EE173AA3625F}"/>
            </a:ext>
          </a:extLst>
        </xdr:cNvPr>
        <xdr:cNvSpPr/>
      </xdr:nvSpPr>
      <xdr:spPr>
        <a:xfrm>
          <a:off x="21272500" y="101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41434</xdr:rowOff>
    </xdr:from>
    <xdr:to>
      <xdr:col>116</xdr:col>
      <xdr:colOff>63500</xdr:colOff>
      <xdr:row>59</xdr:row>
      <xdr:rowOff>52863</xdr:rowOff>
    </xdr:to>
    <xdr:cxnSp macro="">
      <xdr:nvCxnSpPr>
        <xdr:cNvPr id="612" name="直線コネクタ 611">
          <a:extLst>
            <a:ext uri="{FF2B5EF4-FFF2-40B4-BE49-F238E27FC236}">
              <a16:creationId xmlns:a16="http://schemas.microsoft.com/office/drawing/2014/main" id="{5CEFC6DF-0DDD-4504-B41A-32589BDDEDA4}"/>
            </a:ext>
          </a:extLst>
        </xdr:cNvPr>
        <xdr:cNvCxnSpPr/>
      </xdr:nvCxnSpPr>
      <xdr:spPr>
        <a:xfrm flipV="1">
          <a:off x="21323300" y="10156984"/>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19209</xdr:rowOff>
    </xdr:from>
    <xdr:to>
      <xdr:col>107</xdr:col>
      <xdr:colOff>101600</xdr:colOff>
      <xdr:row>59</xdr:row>
      <xdr:rowOff>120809</xdr:rowOff>
    </xdr:to>
    <xdr:sp macro="" textlink="">
      <xdr:nvSpPr>
        <xdr:cNvPr id="613" name="楕円 612">
          <a:extLst>
            <a:ext uri="{FF2B5EF4-FFF2-40B4-BE49-F238E27FC236}">
              <a16:creationId xmlns:a16="http://schemas.microsoft.com/office/drawing/2014/main" id="{50289003-4879-42DC-9690-8F8E42B5D939}"/>
            </a:ext>
          </a:extLst>
        </xdr:cNvPr>
        <xdr:cNvSpPr/>
      </xdr:nvSpPr>
      <xdr:spPr>
        <a:xfrm>
          <a:off x="20383500" y="101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52863</xdr:rowOff>
    </xdr:from>
    <xdr:to>
      <xdr:col>111</xdr:col>
      <xdr:colOff>177800</xdr:colOff>
      <xdr:row>59</xdr:row>
      <xdr:rowOff>70009</xdr:rowOff>
    </xdr:to>
    <xdr:cxnSp macro="">
      <xdr:nvCxnSpPr>
        <xdr:cNvPr id="614" name="直線コネクタ 613">
          <a:extLst>
            <a:ext uri="{FF2B5EF4-FFF2-40B4-BE49-F238E27FC236}">
              <a16:creationId xmlns:a16="http://schemas.microsoft.com/office/drawing/2014/main" id="{AA7ADE71-F26A-41FC-8045-B8222F0E8833}"/>
            </a:ext>
          </a:extLst>
        </xdr:cNvPr>
        <xdr:cNvCxnSpPr/>
      </xdr:nvCxnSpPr>
      <xdr:spPr>
        <a:xfrm flipV="1">
          <a:off x="20434300" y="10168413"/>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22066</xdr:rowOff>
    </xdr:from>
    <xdr:to>
      <xdr:col>102</xdr:col>
      <xdr:colOff>165100</xdr:colOff>
      <xdr:row>59</xdr:row>
      <xdr:rowOff>123666</xdr:rowOff>
    </xdr:to>
    <xdr:sp macro="" textlink="">
      <xdr:nvSpPr>
        <xdr:cNvPr id="615" name="楕円 614">
          <a:extLst>
            <a:ext uri="{FF2B5EF4-FFF2-40B4-BE49-F238E27FC236}">
              <a16:creationId xmlns:a16="http://schemas.microsoft.com/office/drawing/2014/main" id="{3B59B7E9-BAB1-4A27-A8F6-828544E29844}"/>
            </a:ext>
          </a:extLst>
        </xdr:cNvPr>
        <xdr:cNvSpPr/>
      </xdr:nvSpPr>
      <xdr:spPr>
        <a:xfrm>
          <a:off x="19494500" y="101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70009</xdr:rowOff>
    </xdr:from>
    <xdr:to>
      <xdr:col>107</xdr:col>
      <xdr:colOff>50800</xdr:colOff>
      <xdr:row>59</xdr:row>
      <xdr:rowOff>72866</xdr:rowOff>
    </xdr:to>
    <xdr:cxnSp macro="">
      <xdr:nvCxnSpPr>
        <xdr:cNvPr id="616" name="直線コネクタ 615">
          <a:extLst>
            <a:ext uri="{FF2B5EF4-FFF2-40B4-BE49-F238E27FC236}">
              <a16:creationId xmlns:a16="http://schemas.microsoft.com/office/drawing/2014/main" id="{42F9046A-50E8-4D0C-856A-48716E153D3A}"/>
            </a:ext>
          </a:extLst>
        </xdr:cNvPr>
        <xdr:cNvCxnSpPr/>
      </xdr:nvCxnSpPr>
      <xdr:spPr>
        <a:xfrm flipV="1">
          <a:off x="19545300" y="1018555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90646</xdr:rowOff>
    </xdr:from>
    <xdr:to>
      <xdr:col>98</xdr:col>
      <xdr:colOff>38100</xdr:colOff>
      <xdr:row>60</xdr:row>
      <xdr:rowOff>20796</xdr:rowOff>
    </xdr:to>
    <xdr:sp macro="" textlink="">
      <xdr:nvSpPr>
        <xdr:cNvPr id="617" name="楕円 616">
          <a:extLst>
            <a:ext uri="{FF2B5EF4-FFF2-40B4-BE49-F238E27FC236}">
              <a16:creationId xmlns:a16="http://schemas.microsoft.com/office/drawing/2014/main" id="{133D41C6-9C8E-46DF-B74D-58BCF09915BD}"/>
            </a:ext>
          </a:extLst>
        </xdr:cNvPr>
        <xdr:cNvSpPr/>
      </xdr:nvSpPr>
      <xdr:spPr>
        <a:xfrm>
          <a:off x="18605500" y="102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72866</xdr:rowOff>
    </xdr:from>
    <xdr:to>
      <xdr:col>102</xdr:col>
      <xdr:colOff>114300</xdr:colOff>
      <xdr:row>59</xdr:row>
      <xdr:rowOff>141446</xdr:rowOff>
    </xdr:to>
    <xdr:cxnSp macro="">
      <xdr:nvCxnSpPr>
        <xdr:cNvPr id="618" name="直線コネクタ 617">
          <a:extLst>
            <a:ext uri="{FF2B5EF4-FFF2-40B4-BE49-F238E27FC236}">
              <a16:creationId xmlns:a16="http://schemas.microsoft.com/office/drawing/2014/main" id="{681DB663-CCCB-4C9B-970E-9F490C992DCD}"/>
            </a:ext>
          </a:extLst>
        </xdr:cNvPr>
        <xdr:cNvCxnSpPr/>
      </xdr:nvCxnSpPr>
      <xdr:spPr>
        <a:xfrm flipV="1">
          <a:off x="18656300" y="101884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619" name="n_1aveValue【学校施設】&#10;一人当たり面積">
          <a:extLst>
            <a:ext uri="{FF2B5EF4-FFF2-40B4-BE49-F238E27FC236}">
              <a16:creationId xmlns:a16="http://schemas.microsoft.com/office/drawing/2014/main" id="{3B8CDF63-5DB5-4B6E-B6B3-80A2D340ED64}"/>
            </a:ext>
          </a:extLst>
        </xdr:cNvPr>
        <xdr:cNvSpPr txBox="1"/>
      </xdr:nvSpPr>
      <xdr:spPr>
        <a:xfrm>
          <a:off x="21075727"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620" name="n_2aveValue【学校施設】&#10;一人当たり面積">
          <a:extLst>
            <a:ext uri="{FF2B5EF4-FFF2-40B4-BE49-F238E27FC236}">
              <a16:creationId xmlns:a16="http://schemas.microsoft.com/office/drawing/2014/main" id="{C197D7DC-8B58-43ED-98FC-FF1A516753BC}"/>
            </a:ext>
          </a:extLst>
        </xdr:cNvPr>
        <xdr:cNvSpPr txBox="1"/>
      </xdr:nvSpPr>
      <xdr:spPr>
        <a:xfrm>
          <a:off x="20199427" y="1044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621" name="n_3aveValue【学校施設】&#10;一人当たり面積">
          <a:extLst>
            <a:ext uri="{FF2B5EF4-FFF2-40B4-BE49-F238E27FC236}">
              <a16:creationId xmlns:a16="http://schemas.microsoft.com/office/drawing/2014/main" id="{B67EFE19-09C3-47FC-9673-215D0A031585}"/>
            </a:ext>
          </a:extLst>
        </xdr:cNvPr>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622" name="n_4aveValue【学校施設】&#10;一人当たり面積">
          <a:extLst>
            <a:ext uri="{FF2B5EF4-FFF2-40B4-BE49-F238E27FC236}">
              <a16:creationId xmlns:a16="http://schemas.microsoft.com/office/drawing/2014/main" id="{3F4BFA43-E2FD-47FD-8FE4-30F77C9014C3}"/>
            </a:ext>
          </a:extLst>
        </xdr:cNvPr>
        <xdr:cNvSpPr txBox="1"/>
      </xdr:nvSpPr>
      <xdr:spPr>
        <a:xfrm>
          <a:off x="18421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120190</xdr:rowOff>
    </xdr:from>
    <xdr:ext cx="469744" cy="259045"/>
    <xdr:sp macro="" textlink="">
      <xdr:nvSpPr>
        <xdr:cNvPr id="623" name="n_1mainValue【学校施設】&#10;一人当たり面積">
          <a:extLst>
            <a:ext uri="{FF2B5EF4-FFF2-40B4-BE49-F238E27FC236}">
              <a16:creationId xmlns:a16="http://schemas.microsoft.com/office/drawing/2014/main" id="{9A0E523D-D032-46BF-8CFD-B32A89702FAA}"/>
            </a:ext>
          </a:extLst>
        </xdr:cNvPr>
        <xdr:cNvSpPr txBox="1"/>
      </xdr:nvSpPr>
      <xdr:spPr>
        <a:xfrm>
          <a:off x="21075727" y="989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137336</xdr:rowOff>
    </xdr:from>
    <xdr:ext cx="469744" cy="259045"/>
    <xdr:sp macro="" textlink="">
      <xdr:nvSpPr>
        <xdr:cNvPr id="624" name="n_2mainValue【学校施設】&#10;一人当たり面積">
          <a:extLst>
            <a:ext uri="{FF2B5EF4-FFF2-40B4-BE49-F238E27FC236}">
              <a16:creationId xmlns:a16="http://schemas.microsoft.com/office/drawing/2014/main" id="{C4C69731-BD0D-4B6D-AE13-A6AC387DB7E2}"/>
            </a:ext>
          </a:extLst>
        </xdr:cNvPr>
        <xdr:cNvSpPr txBox="1"/>
      </xdr:nvSpPr>
      <xdr:spPr>
        <a:xfrm>
          <a:off x="20199427" y="990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140193</xdr:rowOff>
    </xdr:from>
    <xdr:ext cx="469744" cy="259045"/>
    <xdr:sp macro="" textlink="">
      <xdr:nvSpPr>
        <xdr:cNvPr id="625" name="n_3mainValue【学校施設】&#10;一人当たり面積">
          <a:extLst>
            <a:ext uri="{FF2B5EF4-FFF2-40B4-BE49-F238E27FC236}">
              <a16:creationId xmlns:a16="http://schemas.microsoft.com/office/drawing/2014/main" id="{7979015D-A6F4-4AF6-A757-594519CFE7B7}"/>
            </a:ext>
          </a:extLst>
        </xdr:cNvPr>
        <xdr:cNvSpPr txBox="1"/>
      </xdr:nvSpPr>
      <xdr:spPr>
        <a:xfrm>
          <a:off x="19310427" y="99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37323</xdr:rowOff>
    </xdr:from>
    <xdr:ext cx="469744" cy="259045"/>
    <xdr:sp macro="" textlink="">
      <xdr:nvSpPr>
        <xdr:cNvPr id="626" name="n_4mainValue【学校施設】&#10;一人当たり面積">
          <a:extLst>
            <a:ext uri="{FF2B5EF4-FFF2-40B4-BE49-F238E27FC236}">
              <a16:creationId xmlns:a16="http://schemas.microsoft.com/office/drawing/2014/main" id="{F45709FC-0F77-40D9-B387-F1B65A2DA292}"/>
            </a:ext>
          </a:extLst>
        </xdr:cNvPr>
        <xdr:cNvSpPr txBox="1"/>
      </xdr:nvSpPr>
      <xdr:spPr>
        <a:xfrm>
          <a:off x="18421427" y="99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137145B-17BD-45D3-B67D-9C7A5DFBCE2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CB9A8D86-1398-49D0-B18A-7C9DC24546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30CAEE45-2AAF-418B-8228-D9660A3D4AC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A92FDCA5-E9DB-45C3-8180-54E1DE3CB2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93498677-C637-45C3-96B6-36909D3235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6100F650-1864-4616-AC52-DD7BCAFAD3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E0E78B31-E0C1-4B97-B68B-C7EEFD1DE5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DD8366E4-6007-415B-9EC9-BE0D948CC6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B9EDC979-9AE1-4B1A-8DBD-414923FC829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C9D71291-CAC6-49B2-A717-CE5AD384E41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F6F917C7-5BAF-408A-AEC7-E76BA4B50A5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349B0866-2A09-48F2-936F-85EBAEEFEE6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AAB37EC1-114B-4BF4-B946-BF31BD511B2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ABE1BAB9-B567-4C52-9F35-BAE18695D47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A41C0AA3-9275-4E8E-9C6B-339FBE5B0B2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A69AD5DC-9568-45BC-B55A-8BC85C76D25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17837858-196F-41B3-86DF-F148EB60C7A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5A12F1BA-41B0-494D-BFA8-C58A0D8198C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18A6CB64-E529-4BC4-B58C-88C0AB04E10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A1D419DB-68DF-4C35-B4D7-21CA1266216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E9BB1CE0-26DB-45DA-BD6B-4F0FB88A123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36D405F4-0059-422F-96A7-B28A9B86BF2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51BB1F97-B566-4785-8C1E-E1E973788F3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5B227B3E-CB28-47DA-9CC4-25601890A87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488ABBC9-40DB-4D23-BDAB-232F47BEDC2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D0531816-033C-4543-B5CA-4E21840AC2B7}"/>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65A85E69-2389-4064-A69F-6D7A116F41F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87BF64D7-DDD9-41E5-8B79-A19C16FA9E8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5D1C7FF4-6C01-4FE9-8FF6-FBF57A6193C7}"/>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3E35CF1C-0416-4286-8668-55B1C8B1BE64}"/>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a:extLst>
            <a:ext uri="{FF2B5EF4-FFF2-40B4-BE49-F238E27FC236}">
              <a16:creationId xmlns:a16="http://schemas.microsoft.com/office/drawing/2014/main" id="{37B09A70-E38A-45FC-8008-6EB9A2A2E22E}"/>
            </a:ext>
          </a:extLst>
        </xdr:cNvPr>
        <xdr:cNvSpPr txBox="1"/>
      </xdr:nvSpPr>
      <xdr:spPr>
        <a:xfrm>
          <a:off x="16357600" y="1405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87E3DD79-9E3D-4FBE-823F-AEBB36A91F27}"/>
            </a:ext>
          </a:extLst>
        </xdr:cNvPr>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C4CBABFC-1BB7-43ED-9407-99AE08F099C4}"/>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811E2D4D-4160-47C4-9849-B168069B17D9}"/>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5B922FD0-809A-483F-B506-D0A6A5E119FA}"/>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a:extLst>
            <a:ext uri="{FF2B5EF4-FFF2-40B4-BE49-F238E27FC236}">
              <a16:creationId xmlns:a16="http://schemas.microsoft.com/office/drawing/2014/main" id="{7FFDA101-D251-4034-BC4C-27D153FE659B}"/>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3854362-DE16-4DF0-8844-03FBCEEB8BD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95147D1-0AD5-443E-8CEA-6C4411233D5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4C29F16-DB14-4223-98DD-E3733FCD663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19942EB-3556-482D-8A55-65DD454D299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8E929099-8C08-41CE-88E4-A5F401C127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77107</xdr:rowOff>
    </xdr:from>
    <xdr:to>
      <xdr:col>85</xdr:col>
      <xdr:colOff>177800</xdr:colOff>
      <xdr:row>85</xdr:row>
      <xdr:rowOff>7257</xdr:rowOff>
    </xdr:to>
    <xdr:sp macro="" textlink="">
      <xdr:nvSpPr>
        <xdr:cNvPr id="668" name="楕円 667">
          <a:extLst>
            <a:ext uri="{FF2B5EF4-FFF2-40B4-BE49-F238E27FC236}">
              <a16:creationId xmlns:a16="http://schemas.microsoft.com/office/drawing/2014/main" id="{26F1FB80-A475-4D69-8450-82BA60EE884B}"/>
            </a:ext>
          </a:extLst>
        </xdr:cNvPr>
        <xdr:cNvSpPr/>
      </xdr:nvSpPr>
      <xdr:spPr>
        <a:xfrm>
          <a:off x="162687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55534</xdr:rowOff>
    </xdr:from>
    <xdr:ext cx="405111" cy="259045"/>
    <xdr:sp macro="" textlink="">
      <xdr:nvSpPr>
        <xdr:cNvPr id="669" name="【児童館】&#10;有形固定資産減価償却率該当値テキスト">
          <a:extLst>
            <a:ext uri="{FF2B5EF4-FFF2-40B4-BE49-F238E27FC236}">
              <a16:creationId xmlns:a16="http://schemas.microsoft.com/office/drawing/2014/main" id="{9E8E1151-AAAA-4BC7-ABC0-FAD96D945489}"/>
            </a:ext>
          </a:extLst>
        </xdr:cNvPr>
        <xdr:cNvSpPr txBox="1"/>
      </xdr:nvSpPr>
      <xdr:spPr>
        <a:xfrm>
          <a:off x="16357600"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39551</xdr:rowOff>
    </xdr:from>
    <xdr:to>
      <xdr:col>81</xdr:col>
      <xdr:colOff>101600</xdr:colOff>
      <xdr:row>84</xdr:row>
      <xdr:rowOff>141151</xdr:rowOff>
    </xdr:to>
    <xdr:sp macro="" textlink="">
      <xdr:nvSpPr>
        <xdr:cNvPr id="670" name="楕円 669">
          <a:extLst>
            <a:ext uri="{FF2B5EF4-FFF2-40B4-BE49-F238E27FC236}">
              <a16:creationId xmlns:a16="http://schemas.microsoft.com/office/drawing/2014/main" id="{A0A1490E-7488-451B-945B-EA0B4C36EB22}"/>
            </a:ext>
          </a:extLst>
        </xdr:cNvPr>
        <xdr:cNvSpPr/>
      </xdr:nvSpPr>
      <xdr:spPr>
        <a:xfrm>
          <a:off x="15430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90351</xdr:rowOff>
    </xdr:from>
    <xdr:to>
      <xdr:col>85</xdr:col>
      <xdr:colOff>127000</xdr:colOff>
      <xdr:row>84</xdr:row>
      <xdr:rowOff>127907</xdr:rowOff>
    </xdr:to>
    <xdr:cxnSp macro="">
      <xdr:nvCxnSpPr>
        <xdr:cNvPr id="671" name="直線コネクタ 670">
          <a:extLst>
            <a:ext uri="{FF2B5EF4-FFF2-40B4-BE49-F238E27FC236}">
              <a16:creationId xmlns:a16="http://schemas.microsoft.com/office/drawing/2014/main" id="{52565C38-58C1-4BFA-BED6-7C130075E914}"/>
            </a:ext>
          </a:extLst>
        </xdr:cNvPr>
        <xdr:cNvCxnSpPr/>
      </xdr:nvCxnSpPr>
      <xdr:spPr>
        <a:xfrm>
          <a:off x="15481300" y="1449215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29755</xdr:rowOff>
    </xdr:from>
    <xdr:to>
      <xdr:col>76</xdr:col>
      <xdr:colOff>165100</xdr:colOff>
      <xdr:row>84</xdr:row>
      <xdr:rowOff>131355</xdr:rowOff>
    </xdr:to>
    <xdr:sp macro="" textlink="">
      <xdr:nvSpPr>
        <xdr:cNvPr id="672" name="楕円 671">
          <a:extLst>
            <a:ext uri="{FF2B5EF4-FFF2-40B4-BE49-F238E27FC236}">
              <a16:creationId xmlns:a16="http://schemas.microsoft.com/office/drawing/2014/main" id="{2E386371-70F5-44A4-BB42-1F3C9517546B}"/>
            </a:ext>
          </a:extLst>
        </xdr:cNvPr>
        <xdr:cNvSpPr/>
      </xdr:nvSpPr>
      <xdr:spPr>
        <a:xfrm>
          <a:off x="14541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84</xdr:row>
      <xdr:rowOff>90351</xdr:rowOff>
    </xdr:to>
    <xdr:cxnSp macro="">
      <xdr:nvCxnSpPr>
        <xdr:cNvPr id="673" name="直線コネクタ 672">
          <a:extLst>
            <a:ext uri="{FF2B5EF4-FFF2-40B4-BE49-F238E27FC236}">
              <a16:creationId xmlns:a16="http://schemas.microsoft.com/office/drawing/2014/main" id="{0DD07923-4CA2-4E48-822D-86D91F5CA3A0}"/>
            </a:ext>
          </a:extLst>
        </xdr:cNvPr>
        <xdr:cNvCxnSpPr/>
      </xdr:nvCxnSpPr>
      <xdr:spPr>
        <a:xfrm>
          <a:off x="14592300" y="144823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152219</xdr:rowOff>
    </xdr:from>
    <xdr:to>
      <xdr:col>72</xdr:col>
      <xdr:colOff>38100</xdr:colOff>
      <xdr:row>84</xdr:row>
      <xdr:rowOff>82369</xdr:rowOff>
    </xdr:to>
    <xdr:sp macro="" textlink="">
      <xdr:nvSpPr>
        <xdr:cNvPr id="674" name="楕円 673">
          <a:extLst>
            <a:ext uri="{FF2B5EF4-FFF2-40B4-BE49-F238E27FC236}">
              <a16:creationId xmlns:a16="http://schemas.microsoft.com/office/drawing/2014/main" id="{0593A066-558A-4A15-9BDE-A77AA4523F2F}"/>
            </a:ext>
          </a:extLst>
        </xdr:cNvPr>
        <xdr:cNvSpPr/>
      </xdr:nvSpPr>
      <xdr:spPr>
        <a:xfrm>
          <a:off x="13652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31569</xdr:rowOff>
    </xdr:from>
    <xdr:to>
      <xdr:col>76</xdr:col>
      <xdr:colOff>114300</xdr:colOff>
      <xdr:row>84</xdr:row>
      <xdr:rowOff>80555</xdr:rowOff>
    </xdr:to>
    <xdr:cxnSp macro="">
      <xdr:nvCxnSpPr>
        <xdr:cNvPr id="675" name="直線コネクタ 674">
          <a:extLst>
            <a:ext uri="{FF2B5EF4-FFF2-40B4-BE49-F238E27FC236}">
              <a16:creationId xmlns:a16="http://schemas.microsoft.com/office/drawing/2014/main" id="{9C34120F-9E1D-42FB-A006-122A6B5A5E2F}"/>
            </a:ext>
          </a:extLst>
        </xdr:cNvPr>
        <xdr:cNvCxnSpPr/>
      </xdr:nvCxnSpPr>
      <xdr:spPr>
        <a:xfrm>
          <a:off x="13703300" y="144333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129358</xdr:rowOff>
    </xdr:from>
    <xdr:to>
      <xdr:col>67</xdr:col>
      <xdr:colOff>101600</xdr:colOff>
      <xdr:row>84</xdr:row>
      <xdr:rowOff>59508</xdr:rowOff>
    </xdr:to>
    <xdr:sp macro="" textlink="">
      <xdr:nvSpPr>
        <xdr:cNvPr id="676" name="楕円 675">
          <a:extLst>
            <a:ext uri="{FF2B5EF4-FFF2-40B4-BE49-F238E27FC236}">
              <a16:creationId xmlns:a16="http://schemas.microsoft.com/office/drawing/2014/main" id="{1579551A-7982-4C29-8347-206B7A58C036}"/>
            </a:ext>
          </a:extLst>
        </xdr:cNvPr>
        <xdr:cNvSpPr/>
      </xdr:nvSpPr>
      <xdr:spPr>
        <a:xfrm>
          <a:off x="12763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8708</xdr:rowOff>
    </xdr:from>
    <xdr:to>
      <xdr:col>71</xdr:col>
      <xdr:colOff>177800</xdr:colOff>
      <xdr:row>84</xdr:row>
      <xdr:rowOff>31569</xdr:rowOff>
    </xdr:to>
    <xdr:cxnSp macro="">
      <xdr:nvCxnSpPr>
        <xdr:cNvPr id="677" name="直線コネクタ 676">
          <a:extLst>
            <a:ext uri="{FF2B5EF4-FFF2-40B4-BE49-F238E27FC236}">
              <a16:creationId xmlns:a16="http://schemas.microsoft.com/office/drawing/2014/main" id="{BC919675-560D-4EF2-8936-4BEB639F17A3}"/>
            </a:ext>
          </a:extLst>
        </xdr:cNvPr>
        <xdr:cNvCxnSpPr/>
      </xdr:nvCxnSpPr>
      <xdr:spPr>
        <a:xfrm>
          <a:off x="12814300" y="144105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児童館】&#10;有形固定資産減価償却率">
          <a:extLst>
            <a:ext uri="{FF2B5EF4-FFF2-40B4-BE49-F238E27FC236}">
              <a16:creationId xmlns:a16="http://schemas.microsoft.com/office/drawing/2014/main" id="{4E95FB56-72B1-4B52-8DAA-CBF6F3DEDD71}"/>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9" name="n_2aveValue【児童館】&#10;有形固定資産減価償却率">
          <a:extLst>
            <a:ext uri="{FF2B5EF4-FFF2-40B4-BE49-F238E27FC236}">
              <a16:creationId xmlns:a16="http://schemas.microsoft.com/office/drawing/2014/main" id="{8BDCEC0E-14C8-49F4-ACCB-4BA3777F4B8C}"/>
            </a:ext>
          </a:extLst>
        </xdr:cNvPr>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0" name="n_3aveValue【児童館】&#10;有形固定資産減価償却率">
          <a:extLst>
            <a:ext uri="{FF2B5EF4-FFF2-40B4-BE49-F238E27FC236}">
              <a16:creationId xmlns:a16="http://schemas.microsoft.com/office/drawing/2014/main" id="{3520EEB3-A599-4CBD-B44B-6A7A4AFFFEE3}"/>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81" name="n_4aveValue【児童館】&#10;有形固定資産減価償却率">
          <a:extLst>
            <a:ext uri="{FF2B5EF4-FFF2-40B4-BE49-F238E27FC236}">
              <a16:creationId xmlns:a16="http://schemas.microsoft.com/office/drawing/2014/main" id="{B628C9CB-3ADB-492B-AB9C-D00C329368EC}"/>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132278</xdr:rowOff>
    </xdr:from>
    <xdr:ext cx="405111" cy="259045"/>
    <xdr:sp macro="" textlink="">
      <xdr:nvSpPr>
        <xdr:cNvPr id="682" name="n_1mainValue【児童館】&#10;有形固定資産減価償却率">
          <a:extLst>
            <a:ext uri="{FF2B5EF4-FFF2-40B4-BE49-F238E27FC236}">
              <a16:creationId xmlns:a16="http://schemas.microsoft.com/office/drawing/2014/main" id="{F96C7F82-1A7D-4415-BDC0-622508FB270B}"/>
            </a:ext>
          </a:extLst>
        </xdr:cNvPr>
        <xdr:cNvSpPr txBox="1"/>
      </xdr:nvSpPr>
      <xdr:spPr>
        <a:xfrm>
          <a:off x="152660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122482</xdr:rowOff>
    </xdr:from>
    <xdr:ext cx="405111" cy="259045"/>
    <xdr:sp macro="" textlink="">
      <xdr:nvSpPr>
        <xdr:cNvPr id="683" name="n_2mainValue【児童館】&#10;有形固定資産減価償却率">
          <a:extLst>
            <a:ext uri="{FF2B5EF4-FFF2-40B4-BE49-F238E27FC236}">
              <a16:creationId xmlns:a16="http://schemas.microsoft.com/office/drawing/2014/main" id="{85E9F3BE-B775-4DD7-9911-E60C3EA6BA40}"/>
            </a:ext>
          </a:extLst>
        </xdr:cNvPr>
        <xdr:cNvSpPr txBox="1"/>
      </xdr:nvSpPr>
      <xdr:spPr>
        <a:xfrm>
          <a:off x="14389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73496</xdr:rowOff>
    </xdr:from>
    <xdr:ext cx="405111" cy="259045"/>
    <xdr:sp macro="" textlink="">
      <xdr:nvSpPr>
        <xdr:cNvPr id="684" name="n_3mainValue【児童館】&#10;有形固定資産減価償却率">
          <a:extLst>
            <a:ext uri="{FF2B5EF4-FFF2-40B4-BE49-F238E27FC236}">
              <a16:creationId xmlns:a16="http://schemas.microsoft.com/office/drawing/2014/main" id="{148A54A6-624C-44CA-A000-18C5E35AD718}"/>
            </a:ext>
          </a:extLst>
        </xdr:cNvPr>
        <xdr:cNvSpPr txBox="1"/>
      </xdr:nvSpPr>
      <xdr:spPr>
        <a:xfrm>
          <a:off x="13500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50635</xdr:rowOff>
    </xdr:from>
    <xdr:ext cx="405111" cy="259045"/>
    <xdr:sp macro="" textlink="">
      <xdr:nvSpPr>
        <xdr:cNvPr id="685" name="n_4mainValue【児童館】&#10;有形固定資産減価償却率">
          <a:extLst>
            <a:ext uri="{FF2B5EF4-FFF2-40B4-BE49-F238E27FC236}">
              <a16:creationId xmlns:a16="http://schemas.microsoft.com/office/drawing/2014/main" id="{000304DD-594A-46DB-8ED3-870CF5027695}"/>
            </a:ext>
          </a:extLst>
        </xdr:cNvPr>
        <xdr:cNvSpPr txBox="1"/>
      </xdr:nvSpPr>
      <xdr:spPr>
        <a:xfrm>
          <a:off x="12611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C488411D-B6E6-472E-88FE-5FFCEC11C24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AAA73C95-9188-4501-959B-967601D623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E655499A-06C1-4EB8-947B-AEC125348FD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50028D77-CD3D-4510-95C8-75782FA7C1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C1D20193-750D-4D48-9359-7F68E0025F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597B93AC-F47C-404B-9902-D412F5C7ED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6831A949-9ACB-4358-BEDB-78D75ED8504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83C196EB-BD26-43FA-B48B-7B1215479F7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317E9D59-BDCD-442A-BA63-73FBBE861E4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7D810F8B-0E9D-478A-9B48-229A7FF5B16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28838235-1809-4B43-80BF-6B8BB7FD8EE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8C7AAED7-C108-425D-934B-DB442B845B9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BB06E030-47D7-4E83-AAAA-A735872ABC9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69ACAF6E-16FC-4411-B5A7-29357CA0B20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1B37F7C7-F6FA-44D5-AAE8-82AB0AA75B1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A4C7C710-82B2-4DDF-BCCC-EAB1ABC7E91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6ED4025E-F13E-47E4-97C0-348CEA7C0F7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F82C30AB-57DB-48AA-98CA-248070E9637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6D8EEF64-4216-4E41-AC4E-DBD79B00A7E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CB93D517-F4CE-4A9A-9DD6-4B0FE23E99C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4F64BC77-A489-4A84-9B83-F2AB7C32461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4ED31963-2F6B-465A-89EC-A62CFFA1A68C}"/>
            </a:ext>
          </a:extLst>
        </xdr:cNvPr>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B5742EAA-667A-4CE0-B740-6BCD8862617E}"/>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EE96E44D-165D-428D-A093-2E7331F1DDD7}"/>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6850D6CD-E9FC-4085-B079-7C4D88A3C6E3}"/>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8521FFD9-E3EE-457F-A4B4-051DFF3B1467}"/>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2" name="【児童館】&#10;一人当たり面積平均値テキスト">
          <a:extLst>
            <a:ext uri="{FF2B5EF4-FFF2-40B4-BE49-F238E27FC236}">
              <a16:creationId xmlns:a16="http://schemas.microsoft.com/office/drawing/2014/main" id="{C5040164-3AAF-4E4E-AF88-81559918CDF7}"/>
            </a:ext>
          </a:extLst>
        </xdr:cNvPr>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9CF81909-4BFD-404F-AA52-461EDBAE41DF}"/>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85247CD7-4DC7-49DA-9C55-FDD05AB58ECA}"/>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08B15CDB-7152-468E-BAA2-F9C7212C6C2F}"/>
            </a:ext>
          </a:extLst>
        </xdr:cNvPr>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B1D37F4B-A8E8-401C-A104-C39EF8B9C3ED}"/>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A370C749-D461-40B4-A243-427E667B4EC6}"/>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758EB348-4CD8-4C5C-938E-D93C50AF8C8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F295A91-BAB9-446B-9715-8082C46A0EB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FC9D25F-037F-4B5F-AA7D-9033C60F9E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00B7F40-08C1-48DC-AB46-C9400BB68C5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F6511DBD-2C10-42AC-A204-A1B7A410586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23" name="楕円 722">
          <a:extLst>
            <a:ext uri="{FF2B5EF4-FFF2-40B4-BE49-F238E27FC236}">
              <a16:creationId xmlns:a16="http://schemas.microsoft.com/office/drawing/2014/main" id="{CB887364-28EE-4205-80C1-4F10E234BD6A}"/>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724" name="【児童館】&#10;一人当たり面積該当値テキスト">
          <a:extLst>
            <a:ext uri="{FF2B5EF4-FFF2-40B4-BE49-F238E27FC236}">
              <a16:creationId xmlns:a16="http://schemas.microsoft.com/office/drawing/2014/main" id="{7EA46027-A669-41CC-9E1F-E1B7E5421013}"/>
            </a:ext>
          </a:extLst>
        </xdr:cNvPr>
        <xdr:cNvSpPr txBox="1"/>
      </xdr:nvSpPr>
      <xdr:spPr>
        <a:xfrm>
          <a:off x="22199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25" name="楕円 724">
          <a:extLst>
            <a:ext uri="{FF2B5EF4-FFF2-40B4-BE49-F238E27FC236}">
              <a16:creationId xmlns:a16="http://schemas.microsoft.com/office/drawing/2014/main" id="{E3B6E0C4-5667-407D-869F-5D9D635D1AFE}"/>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26" name="直線コネクタ 725">
          <a:extLst>
            <a:ext uri="{FF2B5EF4-FFF2-40B4-BE49-F238E27FC236}">
              <a16:creationId xmlns:a16="http://schemas.microsoft.com/office/drawing/2014/main" id="{362FAD93-3C72-475A-88CE-40A1FF04AC19}"/>
            </a:ext>
          </a:extLst>
        </xdr:cNvPr>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27" name="楕円 726">
          <a:extLst>
            <a:ext uri="{FF2B5EF4-FFF2-40B4-BE49-F238E27FC236}">
              <a16:creationId xmlns:a16="http://schemas.microsoft.com/office/drawing/2014/main" id="{04F68622-9975-44F4-8A72-5CEB927BC4DF}"/>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728" name="直線コネクタ 727">
          <a:extLst>
            <a:ext uri="{FF2B5EF4-FFF2-40B4-BE49-F238E27FC236}">
              <a16:creationId xmlns:a16="http://schemas.microsoft.com/office/drawing/2014/main" id="{1ED71A92-1B9E-4DFD-8A3B-FBADCF949AB1}"/>
            </a:ext>
          </a:extLst>
        </xdr:cNvPr>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29" name="楕円 728">
          <a:extLst>
            <a:ext uri="{FF2B5EF4-FFF2-40B4-BE49-F238E27FC236}">
              <a16:creationId xmlns:a16="http://schemas.microsoft.com/office/drawing/2014/main" id="{E8B1FF2F-6133-42D4-B9F1-312EAD89A8E6}"/>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730" name="直線コネクタ 729">
          <a:extLst>
            <a:ext uri="{FF2B5EF4-FFF2-40B4-BE49-F238E27FC236}">
              <a16:creationId xmlns:a16="http://schemas.microsoft.com/office/drawing/2014/main" id="{27A535EA-561C-4047-80AB-99866892AE9A}"/>
            </a:ext>
          </a:extLst>
        </xdr:cNvPr>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31" name="楕円 730">
          <a:extLst>
            <a:ext uri="{FF2B5EF4-FFF2-40B4-BE49-F238E27FC236}">
              <a16:creationId xmlns:a16="http://schemas.microsoft.com/office/drawing/2014/main" id="{E7E92952-EDDE-484D-83D1-AE737F5EBA4A}"/>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732" name="直線コネクタ 731">
          <a:extLst>
            <a:ext uri="{FF2B5EF4-FFF2-40B4-BE49-F238E27FC236}">
              <a16:creationId xmlns:a16="http://schemas.microsoft.com/office/drawing/2014/main" id="{1CB3B452-ED92-45EF-8A89-76AA63FAC9F2}"/>
            </a:ext>
          </a:extLst>
        </xdr:cNvPr>
        <xdr:cNvCxnSpPr/>
      </xdr:nvCxnSpPr>
      <xdr:spPr>
        <a:xfrm>
          <a:off x="18656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33" name="n_1aveValue【児童館】&#10;一人当たり面積">
          <a:extLst>
            <a:ext uri="{FF2B5EF4-FFF2-40B4-BE49-F238E27FC236}">
              <a16:creationId xmlns:a16="http://schemas.microsoft.com/office/drawing/2014/main" id="{45CD273B-1182-4BA2-9AB0-A87712951BEB}"/>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4" name="n_2aveValue【児童館】&#10;一人当たり面積">
          <a:extLst>
            <a:ext uri="{FF2B5EF4-FFF2-40B4-BE49-F238E27FC236}">
              <a16:creationId xmlns:a16="http://schemas.microsoft.com/office/drawing/2014/main" id="{69AA080B-88B9-4BE8-BC26-5C5A31DDCA47}"/>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5" name="n_3aveValue【児童館】&#10;一人当たり面積">
          <a:extLst>
            <a:ext uri="{FF2B5EF4-FFF2-40B4-BE49-F238E27FC236}">
              <a16:creationId xmlns:a16="http://schemas.microsoft.com/office/drawing/2014/main" id="{26186A10-F9A1-4FA1-9BC9-E6DCA24EC173}"/>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6" name="n_4aveValue【児童館】&#10;一人当たり面積">
          <a:extLst>
            <a:ext uri="{FF2B5EF4-FFF2-40B4-BE49-F238E27FC236}">
              <a16:creationId xmlns:a16="http://schemas.microsoft.com/office/drawing/2014/main" id="{9C7D0DFE-3192-42BC-A44C-EDB13997BF6F}"/>
            </a:ext>
          </a:extLst>
        </xdr:cNvPr>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737" name="n_1mainValue【児童館】&#10;一人当たり面積">
          <a:extLst>
            <a:ext uri="{FF2B5EF4-FFF2-40B4-BE49-F238E27FC236}">
              <a16:creationId xmlns:a16="http://schemas.microsoft.com/office/drawing/2014/main" id="{61122CD1-1664-4A77-82AE-7FE6576694A9}"/>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38" name="n_2mainValue【児童館】&#10;一人当たり面積">
          <a:extLst>
            <a:ext uri="{FF2B5EF4-FFF2-40B4-BE49-F238E27FC236}">
              <a16:creationId xmlns:a16="http://schemas.microsoft.com/office/drawing/2014/main" id="{C13D505F-C5BD-4F36-85FB-30B259A8D0E0}"/>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9" name="n_3mainValue【児童館】&#10;一人当たり面積">
          <a:extLst>
            <a:ext uri="{FF2B5EF4-FFF2-40B4-BE49-F238E27FC236}">
              <a16:creationId xmlns:a16="http://schemas.microsoft.com/office/drawing/2014/main" id="{5611C7BC-5111-407E-9068-B668D11134BA}"/>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40" name="n_4mainValue【児童館】&#10;一人当たり面積">
          <a:extLst>
            <a:ext uri="{FF2B5EF4-FFF2-40B4-BE49-F238E27FC236}">
              <a16:creationId xmlns:a16="http://schemas.microsoft.com/office/drawing/2014/main" id="{476A2285-00AD-47BE-8A57-5001B8E4D0BD}"/>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651A38BB-C96A-4374-8585-321FA102C2C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D146651C-E00D-4812-863D-7E020A441F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DAA621D2-D7D1-4C24-930C-6BB7AC8D450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4A02E33B-D4CA-46EF-8CBA-600123374C6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702282B2-2D4F-4CF1-B280-51377352B66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8993CF84-3956-472F-B1C9-1246418A7BC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8EDB83EB-024C-4BC8-A1A2-5F6CB126C6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5AFBB3C-41FA-4E11-8AF4-1A6BF6F13F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987A2B65-A397-463E-A6DB-25C3E585149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B5D62B48-54C8-408F-B1F5-EAC5FBF89A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509F9B45-AFB3-41E3-B915-0AC2269801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AE14C1BE-B45D-44C4-9742-1D1C24CC8B7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5816B169-2CA9-4A60-9C50-42FBBA6AE42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38786E8C-9248-410C-8308-210D9348AAF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83A7DB0D-A27E-492A-A262-F93CD0AC1D9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B97E50DA-AFD7-4831-AA53-7D9E5122A44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63E114D4-98C2-445A-B070-CAAB1371F6C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683BAA19-6626-4377-91EE-024207FCEB3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18B36B30-A661-44B9-9955-D7E5CA23E7E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E5BB2760-8651-47EC-91E1-677A8A23785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23806451-7E7D-448D-8ADF-71C20778E62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E5554EE0-CC12-4233-B811-D3A04F6A02C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0D8DDE79-F99E-4768-AB8D-EA715FFEFC5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1208A74E-4AC4-44F8-9727-18F62503825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CB39136D-4ACA-4217-ACA5-2C6ABF500B06}"/>
            </a:ext>
          </a:extLst>
        </xdr:cNvPr>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948DB2B3-B525-4527-B586-898A3581B3B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45EA52D9-0F75-4475-8FE7-BFE536D9E89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B3DD54AC-CB7E-499A-924C-4B9A1833969D}"/>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70F4AAAD-B2FD-43C3-8CA9-26CC1CE61A6D}"/>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ACB52FD9-952F-4305-987E-EF08EB20DE83}"/>
            </a:ext>
          </a:extLst>
        </xdr:cNvPr>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AC89C62E-3D7E-4833-80D3-6235C315120B}"/>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294FEB93-9BEC-47AD-9FBA-9930FA012DE3}"/>
            </a:ext>
          </a:extLst>
        </xdr:cNvPr>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62FD2CA6-408C-4E9C-9EA9-D6AC7076BE8A}"/>
            </a:ext>
          </a:extLst>
        </xdr:cNvPr>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4951EB92-1DA1-439D-85EE-33EDD187DC90}"/>
            </a:ext>
          </a:extLst>
        </xdr:cNvPr>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5" name="フローチャート: 判断 774">
          <a:extLst>
            <a:ext uri="{FF2B5EF4-FFF2-40B4-BE49-F238E27FC236}">
              <a16:creationId xmlns:a16="http://schemas.microsoft.com/office/drawing/2014/main" id="{5D529CBD-9780-4CE2-8BF7-15706CBEAC15}"/>
            </a:ext>
          </a:extLst>
        </xdr:cNvPr>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67EE1B6-A5BB-4FD2-8621-8FA6B5C0E71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7AD48E1-19B6-4743-99D5-E56D1830EF7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2B7F835-8631-4E37-9B8E-C3E571BC941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120FEF4-B87A-414B-87B2-1780453C5A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D70820F-ABFE-4979-851D-286F9931B36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81" name="楕円 780">
          <a:extLst>
            <a:ext uri="{FF2B5EF4-FFF2-40B4-BE49-F238E27FC236}">
              <a16:creationId xmlns:a16="http://schemas.microsoft.com/office/drawing/2014/main" id="{070E062B-B267-4EEA-8B84-98B850C4FA9E}"/>
            </a:ext>
          </a:extLst>
        </xdr:cNvPr>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782" name="【公民館】&#10;有形固定資産減価償却率該当値テキスト">
          <a:extLst>
            <a:ext uri="{FF2B5EF4-FFF2-40B4-BE49-F238E27FC236}">
              <a16:creationId xmlns:a16="http://schemas.microsoft.com/office/drawing/2014/main" id="{2F2B6A27-831A-431D-B512-8A4B936F2098}"/>
            </a:ext>
          </a:extLst>
        </xdr:cNvPr>
        <xdr:cNvSpPr txBox="1"/>
      </xdr:nvSpPr>
      <xdr:spPr>
        <a:xfrm>
          <a:off x="16357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170180</xdr:rowOff>
    </xdr:from>
    <xdr:to>
      <xdr:col>81</xdr:col>
      <xdr:colOff>101600</xdr:colOff>
      <xdr:row>105</xdr:row>
      <xdr:rowOff>100330</xdr:rowOff>
    </xdr:to>
    <xdr:sp macro="" textlink="">
      <xdr:nvSpPr>
        <xdr:cNvPr id="783" name="楕円 782">
          <a:extLst>
            <a:ext uri="{FF2B5EF4-FFF2-40B4-BE49-F238E27FC236}">
              <a16:creationId xmlns:a16="http://schemas.microsoft.com/office/drawing/2014/main" id="{34197A21-80BD-4C10-808F-4D316B3F7AFB}"/>
            </a:ext>
          </a:extLst>
        </xdr:cNvPr>
        <xdr:cNvSpPr/>
      </xdr:nvSpPr>
      <xdr:spPr>
        <a:xfrm>
          <a:off x="15430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49530</xdr:rowOff>
    </xdr:from>
    <xdr:to>
      <xdr:col>85</xdr:col>
      <xdr:colOff>127000</xdr:colOff>
      <xdr:row>105</xdr:row>
      <xdr:rowOff>76200</xdr:rowOff>
    </xdr:to>
    <xdr:cxnSp macro="">
      <xdr:nvCxnSpPr>
        <xdr:cNvPr id="784" name="直線コネクタ 783">
          <a:extLst>
            <a:ext uri="{FF2B5EF4-FFF2-40B4-BE49-F238E27FC236}">
              <a16:creationId xmlns:a16="http://schemas.microsoft.com/office/drawing/2014/main" id="{0FBA6800-1A16-4D7F-9FF3-37DB3D4BA073}"/>
            </a:ext>
          </a:extLst>
        </xdr:cNvPr>
        <xdr:cNvCxnSpPr/>
      </xdr:nvCxnSpPr>
      <xdr:spPr>
        <a:xfrm>
          <a:off x="15481300" y="180517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166370</xdr:rowOff>
    </xdr:from>
    <xdr:to>
      <xdr:col>76</xdr:col>
      <xdr:colOff>165100</xdr:colOff>
      <xdr:row>105</xdr:row>
      <xdr:rowOff>96520</xdr:rowOff>
    </xdr:to>
    <xdr:sp macro="" textlink="">
      <xdr:nvSpPr>
        <xdr:cNvPr id="785" name="楕円 784">
          <a:extLst>
            <a:ext uri="{FF2B5EF4-FFF2-40B4-BE49-F238E27FC236}">
              <a16:creationId xmlns:a16="http://schemas.microsoft.com/office/drawing/2014/main" id="{58B13431-2E89-4000-84D7-6651319A25BD}"/>
            </a:ext>
          </a:extLst>
        </xdr:cNvPr>
        <xdr:cNvSpPr/>
      </xdr:nvSpPr>
      <xdr:spPr>
        <a:xfrm>
          <a:off x="14541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45720</xdr:rowOff>
    </xdr:from>
    <xdr:to>
      <xdr:col>81</xdr:col>
      <xdr:colOff>50800</xdr:colOff>
      <xdr:row>105</xdr:row>
      <xdr:rowOff>49530</xdr:rowOff>
    </xdr:to>
    <xdr:cxnSp macro="">
      <xdr:nvCxnSpPr>
        <xdr:cNvPr id="786" name="直線コネクタ 785">
          <a:extLst>
            <a:ext uri="{FF2B5EF4-FFF2-40B4-BE49-F238E27FC236}">
              <a16:creationId xmlns:a16="http://schemas.microsoft.com/office/drawing/2014/main" id="{BE0CFD24-86E2-454A-AC2F-504EF81D1868}"/>
            </a:ext>
          </a:extLst>
        </xdr:cNvPr>
        <xdr:cNvCxnSpPr/>
      </xdr:nvCxnSpPr>
      <xdr:spPr>
        <a:xfrm>
          <a:off x="14592300" y="1804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787" name="楕円 786">
          <a:extLst>
            <a:ext uri="{FF2B5EF4-FFF2-40B4-BE49-F238E27FC236}">
              <a16:creationId xmlns:a16="http://schemas.microsoft.com/office/drawing/2014/main" id="{4F94B85A-5683-416A-A0A8-63BF91E8E5CC}"/>
            </a:ext>
          </a:extLst>
        </xdr:cNvPr>
        <xdr:cNvSpPr/>
      </xdr:nvSpPr>
      <xdr:spPr>
        <a:xfrm>
          <a:off x="1365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xdr:rowOff>
    </xdr:from>
    <xdr:to>
      <xdr:col>76</xdr:col>
      <xdr:colOff>114300</xdr:colOff>
      <xdr:row>105</xdr:row>
      <xdr:rowOff>45720</xdr:rowOff>
    </xdr:to>
    <xdr:cxnSp macro="">
      <xdr:nvCxnSpPr>
        <xdr:cNvPr id="788" name="直線コネクタ 787">
          <a:extLst>
            <a:ext uri="{FF2B5EF4-FFF2-40B4-BE49-F238E27FC236}">
              <a16:creationId xmlns:a16="http://schemas.microsoft.com/office/drawing/2014/main" id="{9FA55F03-BB50-4C98-BF11-E7A4FD9151B9}"/>
            </a:ext>
          </a:extLst>
        </xdr:cNvPr>
        <xdr:cNvCxnSpPr/>
      </xdr:nvCxnSpPr>
      <xdr:spPr>
        <a:xfrm>
          <a:off x="13703300" y="18013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57786</xdr:rowOff>
    </xdr:from>
    <xdr:to>
      <xdr:col>67</xdr:col>
      <xdr:colOff>101600</xdr:colOff>
      <xdr:row>104</xdr:row>
      <xdr:rowOff>159386</xdr:rowOff>
    </xdr:to>
    <xdr:sp macro="" textlink="">
      <xdr:nvSpPr>
        <xdr:cNvPr id="789" name="楕円 788">
          <a:extLst>
            <a:ext uri="{FF2B5EF4-FFF2-40B4-BE49-F238E27FC236}">
              <a16:creationId xmlns:a16="http://schemas.microsoft.com/office/drawing/2014/main" id="{9E14F1F8-39EB-4D26-9570-D49360075D9E}"/>
            </a:ext>
          </a:extLst>
        </xdr:cNvPr>
        <xdr:cNvSpPr/>
      </xdr:nvSpPr>
      <xdr:spPr>
        <a:xfrm>
          <a:off x="12763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108586</xdr:rowOff>
    </xdr:from>
    <xdr:to>
      <xdr:col>71</xdr:col>
      <xdr:colOff>177800</xdr:colOff>
      <xdr:row>105</xdr:row>
      <xdr:rowOff>11430</xdr:rowOff>
    </xdr:to>
    <xdr:cxnSp macro="">
      <xdr:nvCxnSpPr>
        <xdr:cNvPr id="790" name="直線コネクタ 789">
          <a:extLst>
            <a:ext uri="{FF2B5EF4-FFF2-40B4-BE49-F238E27FC236}">
              <a16:creationId xmlns:a16="http://schemas.microsoft.com/office/drawing/2014/main" id="{09D4090A-441D-4CFB-8E9F-9E0F8DB802A2}"/>
            </a:ext>
          </a:extLst>
        </xdr:cNvPr>
        <xdr:cNvCxnSpPr/>
      </xdr:nvCxnSpPr>
      <xdr:spPr>
        <a:xfrm>
          <a:off x="12814300" y="1793938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791" name="n_1aveValue【公民館】&#10;有形固定資産減価償却率">
          <a:extLst>
            <a:ext uri="{FF2B5EF4-FFF2-40B4-BE49-F238E27FC236}">
              <a16:creationId xmlns:a16="http://schemas.microsoft.com/office/drawing/2014/main" id="{E2C7C509-3669-405C-A2E4-A18F5B7DFE86}"/>
            </a:ext>
          </a:extLst>
        </xdr:cNvPr>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792" name="n_2aveValue【公民館】&#10;有形固定資産減価償却率">
          <a:extLst>
            <a:ext uri="{FF2B5EF4-FFF2-40B4-BE49-F238E27FC236}">
              <a16:creationId xmlns:a16="http://schemas.microsoft.com/office/drawing/2014/main" id="{1415D0E0-F632-40B3-8633-9D8AC1DC3525}"/>
            </a:ext>
          </a:extLst>
        </xdr:cNvPr>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793" name="n_3aveValue【公民館】&#10;有形固定資産減価償却率">
          <a:extLst>
            <a:ext uri="{FF2B5EF4-FFF2-40B4-BE49-F238E27FC236}">
              <a16:creationId xmlns:a16="http://schemas.microsoft.com/office/drawing/2014/main" id="{8041A1DE-4FF2-4736-B858-2A2DF9D0196A}"/>
            </a:ext>
          </a:extLst>
        </xdr:cNvPr>
        <xdr:cNvSpPr txBox="1"/>
      </xdr:nvSpPr>
      <xdr:spPr>
        <a:xfrm>
          <a:off x="13500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794" name="n_4aveValue【公民館】&#10;有形固定資産減価償却率">
          <a:extLst>
            <a:ext uri="{FF2B5EF4-FFF2-40B4-BE49-F238E27FC236}">
              <a16:creationId xmlns:a16="http://schemas.microsoft.com/office/drawing/2014/main" id="{EB447851-049A-486C-B04E-0EFE6545C16B}"/>
            </a:ext>
          </a:extLst>
        </xdr:cNvPr>
        <xdr:cNvSpPr txBox="1"/>
      </xdr:nvSpPr>
      <xdr:spPr>
        <a:xfrm>
          <a:off x="12611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91457</xdr:rowOff>
    </xdr:from>
    <xdr:ext cx="405111" cy="259045"/>
    <xdr:sp macro="" textlink="">
      <xdr:nvSpPr>
        <xdr:cNvPr id="795" name="n_1mainValue【公民館】&#10;有形固定資産減価償却率">
          <a:extLst>
            <a:ext uri="{FF2B5EF4-FFF2-40B4-BE49-F238E27FC236}">
              <a16:creationId xmlns:a16="http://schemas.microsoft.com/office/drawing/2014/main" id="{D04AD591-3B02-45CC-98EB-BC6AC316461E}"/>
            </a:ext>
          </a:extLst>
        </xdr:cNvPr>
        <xdr:cNvSpPr txBox="1"/>
      </xdr:nvSpPr>
      <xdr:spPr>
        <a:xfrm>
          <a:off x="15266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87647</xdr:rowOff>
    </xdr:from>
    <xdr:ext cx="405111" cy="259045"/>
    <xdr:sp macro="" textlink="">
      <xdr:nvSpPr>
        <xdr:cNvPr id="796" name="n_2mainValue【公民館】&#10;有形固定資産減価償却率">
          <a:extLst>
            <a:ext uri="{FF2B5EF4-FFF2-40B4-BE49-F238E27FC236}">
              <a16:creationId xmlns:a16="http://schemas.microsoft.com/office/drawing/2014/main" id="{113FF65A-616C-48A0-8E19-79DF82751DEB}"/>
            </a:ext>
          </a:extLst>
        </xdr:cNvPr>
        <xdr:cNvSpPr txBox="1"/>
      </xdr:nvSpPr>
      <xdr:spPr>
        <a:xfrm>
          <a:off x="14389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797" name="n_3mainValue【公民館】&#10;有形固定資産減価償却率">
          <a:extLst>
            <a:ext uri="{FF2B5EF4-FFF2-40B4-BE49-F238E27FC236}">
              <a16:creationId xmlns:a16="http://schemas.microsoft.com/office/drawing/2014/main" id="{4D0FA21F-0444-4179-9A96-105E7A3B5CCC}"/>
            </a:ext>
          </a:extLst>
        </xdr:cNvPr>
        <xdr:cNvSpPr txBox="1"/>
      </xdr:nvSpPr>
      <xdr:spPr>
        <a:xfrm>
          <a:off x="13500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98" name="n_4mainValue【公民館】&#10;有形固定資産減価償却率">
          <a:extLst>
            <a:ext uri="{FF2B5EF4-FFF2-40B4-BE49-F238E27FC236}">
              <a16:creationId xmlns:a16="http://schemas.microsoft.com/office/drawing/2014/main" id="{75789E4E-56C8-43DC-A8D4-4129F9DBD65A}"/>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898AC4A2-FD94-409C-8099-8B2070C14D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4E186B1E-9695-45E1-95CB-6EFBAE6E49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5326305E-ED9A-4E7C-8035-A36B894481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BA294049-E221-4FA3-81AC-ACE4B874C9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C48B6E5D-BA57-4C72-9316-3648D1B5A84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B1C52745-6435-4793-B417-415C0067867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C576387A-6D1B-4122-9C3B-7E276069207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CCF3A748-7576-405F-84B0-0E333140E1C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99D621AF-E2AD-4990-8E83-CEAB9269836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6CB48D1B-14BB-4F1E-ADA8-3FE5DF5343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A66BA64E-6987-4E6A-B750-6CBB1FBB54F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42E28D4C-3B88-486D-8B14-E6186D7D657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FAE0B0EC-18CB-4DB1-9E04-C276E660E47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38A7FA85-251E-42A3-BE3F-C0AD49BBE4A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4784EDA4-3630-4638-A1B9-5070A5B7066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062ED255-68D7-4459-86F6-22AAD6781E8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D248C2E3-660E-455B-86B0-5700D69F031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D2AF526C-0A82-44A8-868F-17009D7233B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88024526-33C2-4AA0-88CD-B231AAC0591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B51DD637-5800-4FB6-9049-60EA9F69DC5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4587B9E6-BD7A-4433-B2C2-03AC76E231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2D14339F-A41D-4891-AC08-E5817F5AD40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F81731D3-A81D-479F-B11D-B707307C92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3F896FF9-077D-46D2-AA1A-97648385A0D7}"/>
            </a:ext>
          </a:extLst>
        </xdr:cNvPr>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689C25FD-95C4-4B44-BDA3-1771EFBB1AE7}"/>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C89909F7-6589-4D52-B344-D95178567286}"/>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F6134FDC-6845-41A3-81BC-7CB732478F29}"/>
            </a:ext>
          </a:extLst>
        </xdr:cNvPr>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03D2D27C-DFCD-48A8-BA47-1B0D1BF96401}"/>
            </a:ext>
          </a:extLst>
        </xdr:cNvPr>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7" name="【公民館】&#10;一人当たり面積平均値テキスト">
          <a:extLst>
            <a:ext uri="{FF2B5EF4-FFF2-40B4-BE49-F238E27FC236}">
              <a16:creationId xmlns:a16="http://schemas.microsoft.com/office/drawing/2014/main" id="{E13971B1-8E87-4558-955D-B4469D5EA4C7}"/>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94C4EA68-077B-4355-8817-A71127273AEF}"/>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4C4ADED9-A790-455A-AD23-A64C897D445A}"/>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CB403383-C5BC-40B9-8F9F-B5758DE5E897}"/>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B8B4D89C-DB51-4CC1-A38C-18B86ABA7950}"/>
            </a:ext>
          </a:extLst>
        </xdr:cNvPr>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2" name="フローチャート: 判断 831">
          <a:extLst>
            <a:ext uri="{FF2B5EF4-FFF2-40B4-BE49-F238E27FC236}">
              <a16:creationId xmlns:a16="http://schemas.microsoft.com/office/drawing/2014/main" id="{E3E33F47-503E-44DF-A747-E5FA2E7602C6}"/>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442AABF-D68A-4A97-9D81-422163C8F42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BB955B8-7796-4213-B020-11FEB5B014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FCB32A5-BDC7-46AC-AF12-CCDB4E2A346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BCFD561-9060-422C-923A-39DFE3A4F7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89C4FD8-E0F2-430C-8B94-E5BE3D0911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38" name="楕円 837">
          <a:extLst>
            <a:ext uri="{FF2B5EF4-FFF2-40B4-BE49-F238E27FC236}">
              <a16:creationId xmlns:a16="http://schemas.microsoft.com/office/drawing/2014/main" id="{CADDC86E-73C4-4270-9B43-0A77489E47D1}"/>
            </a:ext>
          </a:extLst>
        </xdr:cNvPr>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839" name="【公民館】&#10;一人当たり面積該当値テキスト">
          <a:extLst>
            <a:ext uri="{FF2B5EF4-FFF2-40B4-BE49-F238E27FC236}">
              <a16:creationId xmlns:a16="http://schemas.microsoft.com/office/drawing/2014/main" id="{81AEE1D5-30CC-43C6-98BB-329B8E577B38}"/>
            </a:ext>
          </a:extLst>
        </xdr:cNvPr>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840" name="楕円 839">
          <a:extLst>
            <a:ext uri="{FF2B5EF4-FFF2-40B4-BE49-F238E27FC236}">
              <a16:creationId xmlns:a16="http://schemas.microsoft.com/office/drawing/2014/main" id="{E4797D0F-7AE7-4589-A73D-5D11C0C187CB}"/>
            </a:ext>
          </a:extLst>
        </xdr:cNvPr>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53339</xdr:rowOff>
    </xdr:to>
    <xdr:cxnSp macro="">
      <xdr:nvCxnSpPr>
        <xdr:cNvPr id="841" name="直線コネクタ 840">
          <a:extLst>
            <a:ext uri="{FF2B5EF4-FFF2-40B4-BE49-F238E27FC236}">
              <a16:creationId xmlns:a16="http://schemas.microsoft.com/office/drawing/2014/main" id="{1B431B1F-CB9E-43AF-A82D-2E4EF06158A9}"/>
            </a:ext>
          </a:extLst>
        </xdr:cNvPr>
        <xdr:cNvCxnSpPr/>
      </xdr:nvCxnSpPr>
      <xdr:spPr>
        <a:xfrm>
          <a:off x="21323300" y="182118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842" name="楕円 841">
          <a:extLst>
            <a:ext uri="{FF2B5EF4-FFF2-40B4-BE49-F238E27FC236}">
              <a16:creationId xmlns:a16="http://schemas.microsoft.com/office/drawing/2014/main" id="{86ECF957-74C9-449A-B13F-D9ADEF4CFE92}"/>
            </a:ext>
          </a:extLst>
        </xdr:cNvPr>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53339</xdr:rowOff>
    </xdr:to>
    <xdr:cxnSp macro="">
      <xdr:nvCxnSpPr>
        <xdr:cNvPr id="843" name="直線コネクタ 842">
          <a:extLst>
            <a:ext uri="{FF2B5EF4-FFF2-40B4-BE49-F238E27FC236}">
              <a16:creationId xmlns:a16="http://schemas.microsoft.com/office/drawing/2014/main" id="{DABA40C9-D9FE-48B4-BCA0-0AF5D98A49C6}"/>
            </a:ext>
          </a:extLst>
        </xdr:cNvPr>
        <xdr:cNvCxnSpPr/>
      </xdr:nvCxnSpPr>
      <xdr:spPr>
        <a:xfrm flipV="1">
          <a:off x="20434300" y="18211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44" name="楕円 843">
          <a:extLst>
            <a:ext uri="{FF2B5EF4-FFF2-40B4-BE49-F238E27FC236}">
              <a16:creationId xmlns:a16="http://schemas.microsoft.com/office/drawing/2014/main" id="{3F65A048-D7DD-4560-B5E9-6209E8D1D391}"/>
            </a:ext>
          </a:extLst>
        </xdr:cNvPr>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53339</xdr:rowOff>
    </xdr:to>
    <xdr:cxnSp macro="">
      <xdr:nvCxnSpPr>
        <xdr:cNvPr id="845" name="直線コネクタ 844">
          <a:extLst>
            <a:ext uri="{FF2B5EF4-FFF2-40B4-BE49-F238E27FC236}">
              <a16:creationId xmlns:a16="http://schemas.microsoft.com/office/drawing/2014/main" id="{9D5A83DD-C9EE-4EF7-8103-7537E0E8D632}"/>
            </a:ext>
          </a:extLst>
        </xdr:cNvPr>
        <xdr:cNvCxnSpPr/>
      </xdr:nvCxnSpPr>
      <xdr:spPr>
        <a:xfrm>
          <a:off x="19545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846" name="楕円 845">
          <a:extLst>
            <a:ext uri="{FF2B5EF4-FFF2-40B4-BE49-F238E27FC236}">
              <a16:creationId xmlns:a16="http://schemas.microsoft.com/office/drawing/2014/main" id="{8804252A-EA4F-4B54-8028-D548C6ED87C6}"/>
            </a:ext>
          </a:extLst>
        </xdr:cNvPr>
        <xdr:cNvSpPr/>
      </xdr:nvSpPr>
      <xdr:spPr>
        <a:xfrm>
          <a:off x="18605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45720</xdr:rowOff>
    </xdr:from>
    <xdr:to>
      <xdr:col>102</xdr:col>
      <xdr:colOff>114300</xdr:colOff>
      <xdr:row>106</xdr:row>
      <xdr:rowOff>53339</xdr:rowOff>
    </xdr:to>
    <xdr:cxnSp macro="">
      <xdr:nvCxnSpPr>
        <xdr:cNvPr id="847" name="直線コネクタ 846">
          <a:extLst>
            <a:ext uri="{FF2B5EF4-FFF2-40B4-BE49-F238E27FC236}">
              <a16:creationId xmlns:a16="http://schemas.microsoft.com/office/drawing/2014/main" id="{71EB2930-AE5F-4A09-8A61-7DAEA8DC5361}"/>
            </a:ext>
          </a:extLst>
        </xdr:cNvPr>
        <xdr:cNvCxnSpPr/>
      </xdr:nvCxnSpPr>
      <xdr:spPr>
        <a:xfrm>
          <a:off x="18656300" y="1821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48" name="n_1aveValue【公民館】&#10;一人当たり面積">
          <a:extLst>
            <a:ext uri="{FF2B5EF4-FFF2-40B4-BE49-F238E27FC236}">
              <a16:creationId xmlns:a16="http://schemas.microsoft.com/office/drawing/2014/main" id="{4632D7C5-F62C-42EA-BF5A-D9248C68D302}"/>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49" name="n_2aveValue【公民館】&#10;一人当たり面積">
          <a:extLst>
            <a:ext uri="{FF2B5EF4-FFF2-40B4-BE49-F238E27FC236}">
              <a16:creationId xmlns:a16="http://schemas.microsoft.com/office/drawing/2014/main" id="{EE07B5CA-8433-4148-B24F-8A311F6A7349}"/>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0" name="n_3aveValue【公民館】&#10;一人当たり面積">
          <a:extLst>
            <a:ext uri="{FF2B5EF4-FFF2-40B4-BE49-F238E27FC236}">
              <a16:creationId xmlns:a16="http://schemas.microsoft.com/office/drawing/2014/main" id="{75218F4B-172A-4CE2-BE84-283BE4147397}"/>
            </a:ext>
          </a:extLst>
        </xdr:cNvPr>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51" name="n_4aveValue【公民館】&#10;一人当たり面積">
          <a:extLst>
            <a:ext uri="{FF2B5EF4-FFF2-40B4-BE49-F238E27FC236}">
              <a16:creationId xmlns:a16="http://schemas.microsoft.com/office/drawing/2014/main" id="{504F2FE3-787E-4F06-9F25-ECAFABFEB6E5}"/>
            </a:ext>
          </a:extLst>
        </xdr:cNvPr>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852" name="n_1mainValue【公民館】&#10;一人当たり面積">
          <a:extLst>
            <a:ext uri="{FF2B5EF4-FFF2-40B4-BE49-F238E27FC236}">
              <a16:creationId xmlns:a16="http://schemas.microsoft.com/office/drawing/2014/main" id="{9B4515D7-BAD3-4955-8B8C-DF83F693942F}"/>
            </a:ext>
          </a:extLst>
        </xdr:cNvPr>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53" name="n_2mainValue【公民館】&#10;一人当たり面積">
          <a:extLst>
            <a:ext uri="{FF2B5EF4-FFF2-40B4-BE49-F238E27FC236}">
              <a16:creationId xmlns:a16="http://schemas.microsoft.com/office/drawing/2014/main" id="{FDCEB8D1-0FEB-412F-A7EC-31EBDADE2766}"/>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54" name="n_3mainValue【公民館】&#10;一人当たり面積">
          <a:extLst>
            <a:ext uri="{FF2B5EF4-FFF2-40B4-BE49-F238E27FC236}">
              <a16:creationId xmlns:a16="http://schemas.microsoft.com/office/drawing/2014/main" id="{A042173B-7964-48A5-A43E-B7848B8622B6}"/>
            </a:ext>
          </a:extLst>
        </xdr:cNvPr>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855" name="n_4mainValue【公民館】&#10;一人当たり面積">
          <a:extLst>
            <a:ext uri="{FF2B5EF4-FFF2-40B4-BE49-F238E27FC236}">
              <a16:creationId xmlns:a16="http://schemas.microsoft.com/office/drawing/2014/main" id="{B5647495-865E-49C6-B0D3-5723F68CBC2F}"/>
            </a:ext>
          </a:extLst>
        </xdr:cNvPr>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F59AD103-1BCC-49D4-946A-A5B4E784BD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F6E98D0A-3F8F-46EB-956C-6736BC6BEE8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A00BF2D8-76E2-4AC1-A881-295FE3ABDD1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類似団体と比較して特に有形固定資産減価償却率が高くなっている施設は、公営住宅であり、類似団体内平均値を下回っているものは、道路、橋りょう・トンネルである。</a:t>
          </a:r>
        </a:p>
        <a:p>
          <a:r>
            <a:rPr kumimoji="1" lang="ja-JP" altLang="en-US" sz="1300">
              <a:latin typeface="ＭＳ Ｐゴシック" panose="020B0600070205080204" pitchFamily="50" charset="-128"/>
              <a:ea typeface="ＭＳ Ｐゴシック" panose="020B0600070205080204" pitchFamily="50" charset="-128"/>
            </a:rPr>
            <a:t>公営住宅については、昭和３０～５０年代に多くの建物が建設されており、有形固定資産減価償却率は高くなっているが、住宅マスタープラン及び公営住宅等長寿命化計画に基づき、適切な維持管理及び、長寿命化が困難な施設においては用途廃止・解体を行っている。</a:t>
          </a:r>
        </a:p>
        <a:p>
          <a:r>
            <a:rPr kumimoji="1" lang="ja-JP" altLang="en-US" sz="1300">
              <a:latin typeface="ＭＳ Ｐゴシック" panose="020B0600070205080204" pitchFamily="50" charset="-128"/>
              <a:ea typeface="ＭＳ Ｐゴシック" panose="020B0600070205080204" pitchFamily="50" charset="-128"/>
            </a:rPr>
            <a:t>道路については、都市計画道路の整備などにより有形固定資産減価償却率が類似団体内平均値を下回っている。橋りょう・トンネルについては、一人当たり有形固定資産額が類似団体内平均値を上回っているが、長良川をはじめとする河川が複数あるという地域特有の要因によるものが大きい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4DCEB82-8F2B-498A-B812-25E58FC863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71D447-44B5-48C7-8BC0-8353ADA4154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CA588E-D3FA-42D2-960A-9EB21F7E09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CF8C4E-7E3A-41F1-9BDE-33C2B9D664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82C8D5-A02E-48E3-9920-43C4DBB13E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B2D1F6-20C6-4B9F-9B54-FF79A58F99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978D1E-F9E3-43AA-B973-52C2634A1BB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FE08B9-2947-4A44-9B41-4128133464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209AC94-8120-48A6-9CFF-0BBC8505767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D42098-539F-404C-A522-8C677A28D1A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402,400
392,482
203.60
196,878,547
188,492,600
7,955,344
88,752,918
148,503,913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C37326-13E6-41D2-9470-9F975D6F52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642CF9-16DB-49B6-A178-B3E49B9127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795706-D128-46CE-8839-E1C5AA31E7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A110E3-D94C-4EBF-AB29-E3611A8AAA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894601-169E-4E60-B3B7-2352A99B9D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5C9938-CD71-486D-9A75-6F524FD1499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2AA962-0519-43C3-8D06-74FBED117D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72A13C-9FB5-4134-A397-D874C10D94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1D36F1-6C02-48DA-B099-551B79F9CC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356C85-A877-4282-8E62-3B65F06D5F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B7B98E-1079-444D-AA70-18E5F31318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B9C421-A7DD-44C9-968F-EB4AC68144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368C9F-4C9A-4AF3-8EDD-6B8820C3C15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78DCDD-AD12-4CE5-B402-F6AD82A1615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707E23-B228-4E24-9FDE-813391FF35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9372E2-32AB-467F-8AD3-1231AD532B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4888B07-17C1-4768-A462-E7813BFB87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F4772D0-7B45-47B0-BE0C-9A50C81102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652A7A-5ACA-4A8F-A33B-46BBBBA55C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BF9D5C2-5E4A-4539-A54B-0CBE5022A11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28E12B-7577-4DBB-8EF0-AE34A1F16B6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262070A-BEB3-4282-AC76-BE9DA9AFEF3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49E7EF-F3CB-41EE-9D37-B05ACA281F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D651F2-C1F8-4D68-A411-28BED33BCB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CD15CE-8E6A-4A76-AA56-F1551ADDB6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CC3153-CE10-4389-8957-841F15B1D1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95AF28A-6FC1-4E46-9B65-D47E88B41A7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4499F9-7CB6-413E-9B3A-1FC8AE2442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FAE485-9647-416F-BBD9-49095DC389B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CD4B894-3706-4B9E-94F2-49857DBAD8E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CDE4F4-6C3D-45B0-BD25-7D9968FA729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355A58-27D9-4791-A95E-2D7BDB9EB9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B956718-0216-4761-95D2-D55223DDC65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918656E-9A83-40A2-A2A9-6E2272BDE3A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02AD825-33F7-493B-8A09-C843817AF72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9C3B585-3D89-4C14-87CA-DCAB4C0051C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E369763-F60B-4227-94C5-D2369483A48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B3A07C5-79C0-423B-9830-643656A438F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5E44C54-A82F-4299-B8C1-FBEE532AB67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F3EB81F-DA70-4E2C-9998-4EE1BB2BDF5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48C2EF1-4EDC-4157-9957-266F8C8E927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661CD2B-4B55-4C42-A381-1FA65848D81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EAAE464-7AFA-416A-873C-FF8AB59334D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3B05B37-215D-432C-BF51-E53E88963C4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5A98B84-0FEE-4514-86FF-299949B8484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41D1F4C8-9483-4A1F-A94F-FC0DC754962C}"/>
            </a:ext>
          </a:extLst>
        </xdr:cNvPr>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76E24401-268B-456B-83EE-7716E3C03FED}"/>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23862B2A-9DC6-4722-8D67-FB2C827D5D26}"/>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A35DF4DC-7086-4C61-A360-CA5CDFDE8571}"/>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E53072EF-C3FA-42CF-9341-4E3C098A4AC4}"/>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6B39A2CA-EE44-450B-AF0F-CBB44DBE97B7}"/>
            </a:ext>
          </a:extLst>
        </xdr:cNvPr>
        <xdr:cNvSpPr txBox="1"/>
      </xdr:nvSpPr>
      <xdr:spPr>
        <a:xfrm>
          <a:off x="4673600" y="618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113A80A7-7426-470F-826D-8BE36EAB9869}"/>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00531178-FCFC-4A53-B7FC-02D38AE65808}"/>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304CBC13-E87E-4864-BA96-F2B8A7EB8E83}"/>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A4E307D1-5245-47B6-AC35-C19440623B47}"/>
            </a:ext>
          </a:extLst>
        </xdr:cNvPr>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7C2716CB-288C-4DB6-926A-7A10C597FD20}"/>
            </a:ext>
          </a:extLst>
        </xdr:cNvPr>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7F6822C-D8FF-4277-BAFD-53E6A5B503A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75EE7C-C095-489F-814B-09C66E11505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68136F9-612A-45B8-9A04-A7649136C9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93CFF0C-5B05-4387-918C-03CE4FC19C8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42CC5FF-4628-49B1-9354-3D44BEFBBA1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15875</xdr:rowOff>
    </xdr:from>
    <xdr:to>
      <xdr:col>24</xdr:col>
      <xdr:colOff>114300</xdr:colOff>
      <xdr:row>34</xdr:row>
      <xdr:rowOff>117475</xdr:rowOff>
    </xdr:to>
    <xdr:sp macro="" textlink="">
      <xdr:nvSpPr>
        <xdr:cNvPr id="73" name="楕円 72">
          <a:extLst>
            <a:ext uri="{FF2B5EF4-FFF2-40B4-BE49-F238E27FC236}">
              <a16:creationId xmlns:a16="http://schemas.microsoft.com/office/drawing/2014/main" id="{4C171B13-361E-47BA-80A8-343C15A9243A}"/>
            </a:ext>
          </a:extLst>
        </xdr:cNvPr>
        <xdr:cNvSpPr/>
      </xdr:nvSpPr>
      <xdr:spPr>
        <a:xfrm>
          <a:off x="45847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38752</xdr:rowOff>
    </xdr:from>
    <xdr:ext cx="405111" cy="259045"/>
    <xdr:sp macro="" textlink="">
      <xdr:nvSpPr>
        <xdr:cNvPr id="74" name="【図書館】&#10;有形固定資産減価償却率該当値テキスト">
          <a:extLst>
            <a:ext uri="{FF2B5EF4-FFF2-40B4-BE49-F238E27FC236}">
              <a16:creationId xmlns:a16="http://schemas.microsoft.com/office/drawing/2014/main" id="{312214D7-A129-434C-9F5A-2FE4E0CE85A9}"/>
            </a:ext>
          </a:extLst>
        </xdr:cNvPr>
        <xdr:cNvSpPr txBox="1"/>
      </xdr:nvSpPr>
      <xdr:spPr>
        <a:xfrm>
          <a:off x="4673600"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122555</xdr:rowOff>
    </xdr:from>
    <xdr:to>
      <xdr:col>20</xdr:col>
      <xdr:colOff>38100</xdr:colOff>
      <xdr:row>34</xdr:row>
      <xdr:rowOff>52705</xdr:rowOff>
    </xdr:to>
    <xdr:sp macro="" textlink="">
      <xdr:nvSpPr>
        <xdr:cNvPr id="75" name="楕円 74">
          <a:extLst>
            <a:ext uri="{FF2B5EF4-FFF2-40B4-BE49-F238E27FC236}">
              <a16:creationId xmlns:a16="http://schemas.microsoft.com/office/drawing/2014/main" id="{A4B97F35-105E-4337-A29A-1A7F13E43C57}"/>
            </a:ext>
          </a:extLst>
        </xdr:cNvPr>
        <xdr:cNvSpPr/>
      </xdr:nvSpPr>
      <xdr:spPr>
        <a:xfrm>
          <a:off x="3746500" y="57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1905</xdr:rowOff>
    </xdr:from>
    <xdr:to>
      <xdr:col>24</xdr:col>
      <xdr:colOff>63500</xdr:colOff>
      <xdr:row>34</xdr:row>
      <xdr:rowOff>66675</xdr:rowOff>
    </xdr:to>
    <xdr:cxnSp macro="">
      <xdr:nvCxnSpPr>
        <xdr:cNvPr id="76" name="直線コネクタ 75">
          <a:extLst>
            <a:ext uri="{FF2B5EF4-FFF2-40B4-BE49-F238E27FC236}">
              <a16:creationId xmlns:a16="http://schemas.microsoft.com/office/drawing/2014/main" id="{730A17C3-0A69-43C0-B0E3-6DF8E88B52C6}"/>
            </a:ext>
          </a:extLst>
        </xdr:cNvPr>
        <xdr:cNvCxnSpPr/>
      </xdr:nvCxnSpPr>
      <xdr:spPr>
        <a:xfrm>
          <a:off x="3797300" y="583120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59690</xdr:rowOff>
    </xdr:from>
    <xdr:to>
      <xdr:col>15</xdr:col>
      <xdr:colOff>101600</xdr:colOff>
      <xdr:row>33</xdr:row>
      <xdr:rowOff>161290</xdr:rowOff>
    </xdr:to>
    <xdr:sp macro="" textlink="">
      <xdr:nvSpPr>
        <xdr:cNvPr id="77" name="楕円 76">
          <a:extLst>
            <a:ext uri="{FF2B5EF4-FFF2-40B4-BE49-F238E27FC236}">
              <a16:creationId xmlns:a16="http://schemas.microsoft.com/office/drawing/2014/main" id="{34AEC45D-3E36-492C-83F0-C8FBD65C9156}"/>
            </a:ext>
          </a:extLst>
        </xdr:cNvPr>
        <xdr:cNvSpPr/>
      </xdr:nvSpPr>
      <xdr:spPr>
        <a:xfrm>
          <a:off x="2857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110490</xdr:rowOff>
    </xdr:from>
    <xdr:to>
      <xdr:col>19</xdr:col>
      <xdr:colOff>177800</xdr:colOff>
      <xdr:row>34</xdr:row>
      <xdr:rowOff>1905</xdr:rowOff>
    </xdr:to>
    <xdr:cxnSp macro="">
      <xdr:nvCxnSpPr>
        <xdr:cNvPr id="78" name="直線コネクタ 77">
          <a:extLst>
            <a:ext uri="{FF2B5EF4-FFF2-40B4-BE49-F238E27FC236}">
              <a16:creationId xmlns:a16="http://schemas.microsoft.com/office/drawing/2014/main" id="{DC80F78F-5DDC-4309-9919-83C25C2CE989}"/>
            </a:ext>
          </a:extLst>
        </xdr:cNvPr>
        <xdr:cNvCxnSpPr/>
      </xdr:nvCxnSpPr>
      <xdr:spPr>
        <a:xfrm>
          <a:off x="2908300" y="57683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168275</xdr:rowOff>
    </xdr:from>
    <xdr:to>
      <xdr:col>10</xdr:col>
      <xdr:colOff>165100</xdr:colOff>
      <xdr:row>33</xdr:row>
      <xdr:rowOff>98425</xdr:rowOff>
    </xdr:to>
    <xdr:sp macro="" textlink="">
      <xdr:nvSpPr>
        <xdr:cNvPr id="79" name="楕円 78">
          <a:extLst>
            <a:ext uri="{FF2B5EF4-FFF2-40B4-BE49-F238E27FC236}">
              <a16:creationId xmlns:a16="http://schemas.microsoft.com/office/drawing/2014/main" id="{CDEA402B-6470-4FDC-8404-B8BA5CD2DFFC}"/>
            </a:ext>
          </a:extLst>
        </xdr:cNvPr>
        <xdr:cNvSpPr/>
      </xdr:nvSpPr>
      <xdr:spPr>
        <a:xfrm>
          <a:off x="1968500" y="56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47625</xdr:rowOff>
    </xdr:from>
    <xdr:to>
      <xdr:col>15</xdr:col>
      <xdr:colOff>50800</xdr:colOff>
      <xdr:row>33</xdr:row>
      <xdr:rowOff>110490</xdr:rowOff>
    </xdr:to>
    <xdr:cxnSp macro="">
      <xdr:nvCxnSpPr>
        <xdr:cNvPr id="80" name="直線コネクタ 79">
          <a:extLst>
            <a:ext uri="{FF2B5EF4-FFF2-40B4-BE49-F238E27FC236}">
              <a16:creationId xmlns:a16="http://schemas.microsoft.com/office/drawing/2014/main" id="{82EEE094-B12B-40CA-A62F-BA957175C921}"/>
            </a:ext>
          </a:extLst>
        </xdr:cNvPr>
        <xdr:cNvCxnSpPr/>
      </xdr:nvCxnSpPr>
      <xdr:spPr>
        <a:xfrm>
          <a:off x="2019300" y="57054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105410</xdr:rowOff>
    </xdr:from>
    <xdr:to>
      <xdr:col>6</xdr:col>
      <xdr:colOff>38100</xdr:colOff>
      <xdr:row>33</xdr:row>
      <xdr:rowOff>35560</xdr:rowOff>
    </xdr:to>
    <xdr:sp macro="" textlink="">
      <xdr:nvSpPr>
        <xdr:cNvPr id="81" name="楕円 80">
          <a:extLst>
            <a:ext uri="{FF2B5EF4-FFF2-40B4-BE49-F238E27FC236}">
              <a16:creationId xmlns:a16="http://schemas.microsoft.com/office/drawing/2014/main" id="{9FE697F3-681B-4761-B2FF-90D1810C5728}"/>
            </a:ext>
          </a:extLst>
        </xdr:cNvPr>
        <xdr:cNvSpPr/>
      </xdr:nvSpPr>
      <xdr:spPr>
        <a:xfrm>
          <a:off x="1079500" y="55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156210</xdr:rowOff>
    </xdr:from>
    <xdr:to>
      <xdr:col>10</xdr:col>
      <xdr:colOff>114300</xdr:colOff>
      <xdr:row>33</xdr:row>
      <xdr:rowOff>47625</xdr:rowOff>
    </xdr:to>
    <xdr:cxnSp macro="">
      <xdr:nvCxnSpPr>
        <xdr:cNvPr id="82" name="直線コネクタ 81">
          <a:extLst>
            <a:ext uri="{FF2B5EF4-FFF2-40B4-BE49-F238E27FC236}">
              <a16:creationId xmlns:a16="http://schemas.microsoft.com/office/drawing/2014/main" id="{A1FD7B6E-7C73-4FF8-B087-413203829C60}"/>
            </a:ext>
          </a:extLst>
        </xdr:cNvPr>
        <xdr:cNvCxnSpPr/>
      </xdr:nvCxnSpPr>
      <xdr:spPr>
        <a:xfrm>
          <a:off x="1130300" y="56426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a:extLst>
            <a:ext uri="{FF2B5EF4-FFF2-40B4-BE49-F238E27FC236}">
              <a16:creationId xmlns:a16="http://schemas.microsoft.com/office/drawing/2014/main" id="{86BE870D-7C09-4941-9FA0-CDB496CA9266}"/>
            </a:ext>
          </a:extLst>
        </xdr:cNvPr>
        <xdr:cNvSpPr txBox="1"/>
      </xdr:nvSpPr>
      <xdr:spPr>
        <a:xfrm>
          <a:off x="35820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a:extLst>
            <a:ext uri="{FF2B5EF4-FFF2-40B4-BE49-F238E27FC236}">
              <a16:creationId xmlns:a16="http://schemas.microsoft.com/office/drawing/2014/main" id="{9E393306-14D6-4D85-A5F9-2C2D5CC5A40F}"/>
            </a:ext>
          </a:extLst>
        </xdr:cNvPr>
        <xdr:cNvSpPr txBox="1"/>
      </xdr:nvSpPr>
      <xdr:spPr>
        <a:xfrm>
          <a:off x="27057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a:extLst>
            <a:ext uri="{FF2B5EF4-FFF2-40B4-BE49-F238E27FC236}">
              <a16:creationId xmlns:a16="http://schemas.microsoft.com/office/drawing/2014/main" id="{F876569F-F14E-491A-B5ED-95451DC1F0E8}"/>
            </a:ext>
          </a:extLst>
        </xdr:cNvPr>
        <xdr:cNvSpPr txBox="1"/>
      </xdr:nvSpPr>
      <xdr:spPr>
        <a:xfrm>
          <a:off x="1816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32402</xdr:rowOff>
    </xdr:from>
    <xdr:ext cx="405111" cy="259045"/>
    <xdr:sp macro="" textlink="">
      <xdr:nvSpPr>
        <xdr:cNvPr id="86" name="n_4aveValue【図書館】&#10;有形固定資産減価償却率">
          <a:extLst>
            <a:ext uri="{FF2B5EF4-FFF2-40B4-BE49-F238E27FC236}">
              <a16:creationId xmlns:a16="http://schemas.microsoft.com/office/drawing/2014/main" id="{3C52A406-C8CE-4004-81ED-871C0F07E8CC}"/>
            </a:ext>
          </a:extLst>
        </xdr:cNvPr>
        <xdr:cNvSpPr txBox="1"/>
      </xdr:nvSpPr>
      <xdr:spPr>
        <a:xfrm>
          <a:off x="927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69232</xdr:rowOff>
    </xdr:from>
    <xdr:ext cx="405111" cy="259045"/>
    <xdr:sp macro="" textlink="">
      <xdr:nvSpPr>
        <xdr:cNvPr id="87" name="n_1mainValue【図書館】&#10;有形固定資産減価償却率">
          <a:extLst>
            <a:ext uri="{FF2B5EF4-FFF2-40B4-BE49-F238E27FC236}">
              <a16:creationId xmlns:a16="http://schemas.microsoft.com/office/drawing/2014/main" id="{0979B924-FDE7-4C41-8885-28C4D168D16C}"/>
            </a:ext>
          </a:extLst>
        </xdr:cNvPr>
        <xdr:cNvSpPr txBox="1"/>
      </xdr:nvSpPr>
      <xdr:spPr>
        <a:xfrm>
          <a:off x="3582044" y="55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6367</xdr:rowOff>
    </xdr:from>
    <xdr:ext cx="405111" cy="259045"/>
    <xdr:sp macro="" textlink="">
      <xdr:nvSpPr>
        <xdr:cNvPr id="88" name="n_2mainValue【図書館】&#10;有形固定資産減価償却率">
          <a:extLst>
            <a:ext uri="{FF2B5EF4-FFF2-40B4-BE49-F238E27FC236}">
              <a16:creationId xmlns:a16="http://schemas.microsoft.com/office/drawing/2014/main" id="{3CB6683D-F74D-41FF-A98C-4475BA7B5D98}"/>
            </a:ext>
          </a:extLst>
        </xdr:cNvPr>
        <xdr:cNvSpPr txBox="1"/>
      </xdr:nvSpPr>
      <xdr:spPr>
        <a:xfrm>
          <a:off x="27057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114952</xdr:rowOff>
    </xdr:from>
    <xdr:ext cx="405111" cy="259045"/>
    <xdr:sp macro="" textlink="">
      <xdr:nvSpPr>
        <xdr:cNvPr id="89" name="n_3mainValue【図書館】&#10;有形固定資産減価償却率">
          <a:extLst>
            <a:ext uri="{FF2B5EF4-FFF2-40B4-BE49-F238E27FC236}">
              <a16:creationId xmlns:a16="http://schemas.microsoft.com/office/drawing/2014/main" id="{5DE8F4F3-411D-476E-9119-AAEBFAC1B235}"/>
            </a:ext>
          </a:extLst>
        </xdr:cNvPr>
        <xdr:cNvSpPr txBox="1"/>
      </xdr:nvSpPr>
      <xdr:spPr>
        <a:xfrm>
          <a:off x="1816744" y="54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52087</xdr:rowOff>
    </xdr:from>
    <xdr:ext cx="405111" cy="259045"/>
    <xdr:sp macro="" textlink="">
      <xdr:nvSpPr>
        <xdr:cNvPr id="90" name="n_4mainValue【図書館】&#10;有形固定資産減価償却率">
          <a:extLst>
            <a:ext uri="{FF2B5EF4-FFF2-40B4-BE49-F238E27FC236}">
              <a16:creationId xmlns:a16="http://schemas.microsoft.com/office/drawing/2014/main" id="{3D79FC6C-9833-4E3F-9737-A6B0DCB49F6E}"/>
            </a:ext>
          </a:extLst>
        </xdr:cNvPr>
        <xdr:cNvSpPr txBox="1"/>
      </xdr:nvSpPr>
      <xdr:spPr>
        <a:xfrm>
          <a:off x="927744" y="536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8B60588-4E0E-4A0D-9E33-2758B15171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23BC850-787E-4443-AACD-CAADE38C84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CF07680-B781-4E75-90B6-4380F85A4D8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852F214-2A7E-48C3-8BB4-E07C6355B3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FF8ABBD-9BEA-4E99-BA76-DF2CB8D9E89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0B35DEE-8A37-4DB0-8FE6-B646B1179AC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2D22A8E-FD30-48FB-8B34-1508BD1EB27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7DD6E18-6A1E-433B-99FF-DE0402430A5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A38126E0-003D-44AA-BD9A-22DE14A65BD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7F3E61F-4317-4393-81D2-98960A36EB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3E64D868-3CB6-4E06-81A3-8E6DAECE9FDC}"/>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871B184B-81B3-4AEE-8030-36618DBEE39A}"/>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DD1469E9-1239-46D3-A298-8FC77A201D44}"/>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5A66CB9F-1292-40AA-AF3F-CE803D1A471F}"/>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6BA1AA95-37E3-4AF6-B208-F2345F6DA7AF}"/>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0BCA04BD-9E81-45FA-BA6D-9579F6D8364E}"/>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52D76636-20B8-46F6-910D-46A130847C3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2D362663-99CA-416B-859A-0F319F6C4F0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F1586CCD-B748-4DD3-BB32-2A6F68A1C235}"/>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5C8482DA-4F37-4979-83A5-5A82555F5EBC}"/>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26898A92-664C-435D-B6FB-5A06A3B4445D}"/>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25E33669-D9F0-42DB-B9DD-D05934CFE816}"/>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206ABCA-AF1E-4B40-B1EF-E5740C644A44}"/>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36790919-2AF3-47B5-83BE-0099B3C7FAB4}"/>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11A082FA-4109-474D-91FC-BCBC437DE54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1856A343-BE71-48C3-B502-FBCBB52D5BA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17A0D277-EAF8-4DD8-9C80-AD2E7A4FC44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07A1D4ED-4281-47C3-BC8D-3DB1542F2D7C}"/>
            </a:ext>
          </a:extLst>
        </xdr:cNvPr>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C23D974B-DD95-4847-BC44-7F75294501FF}"/>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91ACC51A-9FE1-421D-B07A-3778075FC9EA}"/>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31210550-D994-4C62-8063-3DEEF6A81632}"/>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9EC10048-C9C3-4FFB-9BD0-31835CB1C42D}"/>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DB91D5E3-BD32-4E27-B82D-192CE5F69B73}"/>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4CC69E51-2591-48BE-99CA-F43278CC9514}"/>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4B118DA6-8381-44DB-BF1E-4F46948E3447}"/>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FA3BBDD6-C96B-4634-BBB8-0F8C967180B3}"/>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BB0D7C81-1066-4CE6-B4E3-B40A9BF0915F}"/>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B0AC7073-08C9-40E0-A054-2BF3651CEFCF}"/>
            </a:ext>
          </a:extLst>
        </xdr:cNvPr>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644E25E-7918-49FE-AD17-41105520736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DEC02C6-5960-43E4-8AE0-4A6C370C704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FCEF870-F725-48E5-B817-0FC11DC6FE8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7CDF449-A0A5-4BAA-A13C-1B4E94BA67A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5A56C46A-177A-4AE2-938D-F4D0AFF7C8C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34" name="楕円 133">
          <a:extLst>
            <a:ext uri="{FF2B5EF4-FFF2-40B4-BE49-F238E27FC236}">
              <a16:creationId xmlns:a16="http://schemas.microsoft.com/office/drawing/2014/main" id="{E695CCEF-CB4F-4E6C-96C7-1972AFDD7C3F}"/>
            </a:ext>
          </a:extLst>
        </xdr:cNvPr>
        <xdr:cNvSpPr/>
      </xdr:nvSpPr>
      <xdr:spPr>
        <a:xfrm>
          <a:off x="10426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134002</xdr:rowOff>
    </xdr:from>
    <xdr:ext cx="469744" cy="259045"/>
    <xdr:sp macro="" textlink="">
      <xdr:nvSpPr>
        <xdr:cNvPr id="135" name="【図書館】&#10;一人当たり面積該当値テキスト">
          <a:extLst>
            <a:ext uri="{FF2B5EF4-FFF2-40B4-BE49-F238E27FC236}">
              <a16:creationId xmlns:a16="http://schemas.microsoft.com/office/drawing/2014/main" id="{5821AE16-65A5-4263-B7CC-418CAD12ED1A}"/>
            </a:ext>
          </a:extLst>
        </xdr:cNvPr>
        <xdr:cNvSpPr txBox="1"/>
      </xdr:nvSpPr>
      <xdr:spPr>
        <a:xfrm>
          <a:off x="10515600"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111125</xdr:rowOff>
    </xdr:from>
    <xdr:to>
      <xdr:col>50</xdr:col>
      <xdr:colOff>165100</xdr:colOff>
      <xdr:row>38</xdr:row>
      <xdr:rowOff>41275</xdr:rowOff>
    </xdr:to>
    <xdr:sp macro="" textlink="">
      <xdr:nvSpPr>
        <xdr:cNvPr id="136" name="楕円 135">
          <a:extLst>
            <a:ext uri="{FF2B5EF4-FFF2-40B4-BE49-F238E27FC236}">
              <a16:creationId xmlns:a16="http://schemas.microsoft.com/office/drawing/2014/main" id="{54FC97AA-7C55-4BE0-B01D-31BE54A70259}"/>
            </a:ext>
          </a:extLst>
        </xdr:cNvPr>
        <xdr:cNvSpPr/>
      </xdr:nvSpPr>
      <xdr:spPr>
        <a:xfrm>
          <a:off x="958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161925</xdr:rowOff>
    </xdr:from>
    <xdr:to>
      <xdr:col>55</xdr:col>
      <xdr:colOff>0</xdr:colOff>
      <xdr:row>37</xdr:row>
      <xdr:rowOff>161925</xdr:rowOff>
    </xdr:to>
    <xdr:cxnSp macro="">
      <xdr:nvCxnSpPr>
        <xdr:cNvPr id="137" name="直線コネクタ 136">
          <a:extLst>
            <a:ext uri="{FF2B5EF4-FFF2-40B4-BE49-F238E27FC236}">
              <a16:creationId xmlns:a16="http://schemas.microsoft.com/office/drawing/2014/main" id="{B1AC5F29-629A-4468-BDE0-B841CFD51361}"/>
            </a:ext>
          </a:extLst>
        </xdr:cNvPr>
        <xdr:cNvCxnSpPr/>
      </xdr:nvCxnSpPr>
      <xdr:spPr>
        <a:xfrm>
          <a:off x="9639300" y="6505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111125</xdr:rowOff>
    </xdr:from>
    <xdr:to>
      <xdr:col>46</xdr:col>
      <xdr:colOff>38100</xdr:colOff>
      <xdr:row>38</xdr:row>
      <xdr:rowOff>41275</xdr:rowOff>
    </xdr:to>
    <xdr:sp macro="" textlink="">
      <xdr:nvSpPr>
        <xdr:cNvPr id="138" name="楕円 137">
          <a:extLst>
            <a:ext uri="{FF2B5EF4-FFF2-40B4-BE49-F238E27FC236}">
              <a16:creationId xmlns:a16="http://schemas.microsoft.com/office/drawing/2014/main" id="{B1000E3E-C8E3-451C-9C16-F120C93F3778}"/>
            </a:ext>
          </a:extLst>
        </xdr:cNvPr>
        <xdr:cNvSpPr/>
      </xdr:nvSpPr>
      <xdr:spPr>
        <a:xfrm>
          <a:off x="8699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161925</xdr:rowOff>
    </xdr:from>
    <xdr:to>
      <xdr:col>50</xdr:col>
      <xdr:colOff>114300</xdr:colOff>
      <xdr:row>37</xdr:row>
      <xdr:rowOff>161925</xdr:rowOff>
    </xdr:to>
    <xdr:cxnSp macro="">
      <xdr:nvCxnSpPr>
        <xdr:cNvPr id="139" name="直線コネクタ 138">
          <a:extLst>
            <a:ext uri="{FF2B5EF4-FFF2-40B4-BE49-F238E27FC236}">
              <a16:creationId xmlns:a16="http://schemas.microsoft.com/office/drawing/2014/main" id="{2B992C89-06BA-4595-BA7C-B7F40D502871}"/>
            </a:ext>
          </a:extLst>
        </xdr:cNvPr>
        <xdr:cNvCxnSpPr/>
      </xdr:nvCxnSpPr>
      <xdr:spPr>
        <a:xfrm>
          <a:off x="8750300" y="6505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111125</xdr:rowOff>
    </xdr:from>
    <xdr:to>
      <xdr:col>41</xdr:col>
      <xdr:colOff>101600</xdr:colOff>
      <xdr:row>38</xdr:row>
      <xdr:rowOff>41275</xdr:rowOff>
    </xdr:to>
    <xdr:sp macro="" textlink="">
      <xdr:nvSpPr>
        <xdr:cNvPr id="140" name="楕円 139">
          <a:extLst>
            <a:ext uri="{FF2B5EF4-FFF2-40B4-BE49-F238E27FC236}">
              <a16:creationId xmlns:a16="http://schemas.microsoft.com/office/drawing/2014/main" id="{188F949B-7E25-40C6-9BC5-D3F439C67FED}"/>
            </a:ext>
          </a:extLst>
        </xdr:cNvPr>
        <xdr:cNvSpPr/>
      </xdr:nvSpPr>
      <xdr:spPr>
        <a:xfrm>
          <a:off x="7810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161925</xdr:rowOff>
    </xdr:from>
    <xdr:to>
      <xdr:col>45</xdr:col>
      <xdr:colOff>177800</xdr:colOff>
      <xdr:row>37</xdr:row>
      <xdr:rowOff>161925</xdr:rowOff>
    </xdr:to>
    <xdr:cxnSp macro="">
      <xdr:nvCxnSpPr>
        <xdr:cNvPr id="141" name="直線コネクタ 140">
          <a:extLst>
            <a:ext uri="{FF2B5EF4-FFF2-40B4-BE49-F238E27FC236}">
              <a16:creationId xmlns:a16="http://schemas.microsoft.com/office/drawing/2014/main" id="{DB210C22-0F3D-425F-B320-BFADD5388718}"/>
            </a:ext>
          </a:extLst>
        </xdr:cNvPr>
        <xdr:cNvCxnSpPr/>
      </xdr:nvCxnSpPr>
      <xdr:spPr>
        <a:xfrm>
          <a:off x="7861300" y="6505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111125</xdr:rowOff>
    </xdr:from>
    <xdr:to>
      <xdr:col>36</xdr:col>
      <xdr:colOff>165100</xdr:colOff>
      <xdr:row>38</xdr:row>
      <xdr:rowOff>41275</xdr:rowOff>
    </xdr:to>
    <xdr:sp macro="" textlink="">
      <xdr:nvSpPr>
        <xdr:cNvPr id="142" name="楕円 141">
          <a:extLst>
            <a:ext uri="{FF2B5EF4-FFF2-40B4-BE49-F238E27FC236}">
              <a16:creationId xmlns:a16="http://schemas.microsoft.com/office/drawing/2014/main" id="{4424C3C0-AB98-4C2F-886C-A8E0ABEE1043}"/>
            </a:ext>
          </a:extLst>
        </xdr:cNvPr>
        <xdr:cNvSpPr/>
      </xdr:nvSpPr>
      <xdr:spPr>
        <a:xfrm>
          <a:off x="6921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161925</xdr:rowOff>
    </xdr:from>
    <xdr:to>
      <xdr:col>41</xdr:col>
      <xdr:colOff>50800</xdr:colOff>
      <xdr:row>37</xdr:row>
      <xdr:rowOff>161925</xdr:rowOff>
    </xdr:to>
    <xdr:cxnSp macro="">
      <xdr:nvCxnSpPr>
        <xdr:cNvPr id="143" name="直線コネクタ 142">
          <a:extLst>
            <a:ext uri="{FF2B5EF4-FFF2-40B4-BE49-F238E27FC236}">
              <a16:creationId xmlns:a16="http://schemas.microsoft.com/office/drawing/2014/main" id="{1722D0B5-7889-4CE9-A910-E283AEC536C8}"/>
            </a:ext>
          </a:extLst>
        </xdr:cNvPr>
        <xdr:cNvCxnSpPr/>
      </xdr:nvCxnSpPr>
      <xdr:spPr>
        <a:xfrm>
          <a:off x="6972300" y="6505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2D9B846A-F166-41CD-BE35-332522A73BF9}"/>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C9156F69-7EA4-4714-A1B8-B79E965577C3}"/>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3B20E71D-92DA-4C0E-B9A8-F3C4CFD20985}"/>
            </a:ext>
          </a:extLst>
        </xdr:cNvPr>
        <xdr:cNvSpPr txBox="1"/>
      </xdr:nvSpPr>
      <xdr:spPr>
        <a:xfrm>
          <a:off x="7626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a:extLst>
            <a:ext uri="{FF2B5EF4-FFF2-40B4-BE49-F238E27FC236}">
              <a16:creationId xmlns:a16="http://schemas.microsoft.com/office/drawing/2014/main" id="{CB277336-A025-41BA-9AEC-CA098C7C9B37}"/>
            </a:ext>
          </a:extLst>
        </xdr:cNvPr>
        <xdr:cNvSpPr txBox="1"/>
      </xdr:nvSpPr>
      <xdr:spPr>
        <a:xfrm>
          <a:off x="6737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57802</xdr:rowOff>
    </xdr:from>
    <xdr:ext cx="469744" cy="259045"/>
    <xdr:sp macro="" textlink="">
      <xdr:nvSpPr>
        <xdr:cNvPr id="148" name="n_1mainValue【図書館】&#10;一人当たり面積">
          <a:extLst>
            <a:ext uri="{FF2B5EF4-FFF2-40B4-BE49-F238E27FC236}">
              <a16:creationId xmlns:a16="http://schemas.microsoft.com/office/drawing/2014/main" id="{440DA578-B005-4B1C-B223-7A1B383D1CD6}"/>
            </a:ext>
          </a:extLst>
        </xdr:cNvPr>
        <xdr:cNvSpPr txBox="1"/>
      </xdr:nvSpPr>
      <xdr:spPr>
        <a:xfrm>
          <a:off x="93917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57802</xdr:rowOff>
    </xdr:from>
    <xdr:ext cx="469744" cy="259045"/>
    <xdr:sp macro="" textlink="">
      <xdr:nvSpPr>
        <xdr:cNvPr id="149" name="n_2mainValue【図書館】&#10;一人当たり面積">
          <a:extLst>
            <a:ext uri="{FF2B5EF4-FFF2-40B4-BE49-F238E27FC236}">
              <a16:creationId xmlns:a16="http://schemas.microsoft.com/office/drawing/2014/main" id="{95169435-BBBF-4E0F-9C79-2825D1FD3C17}"/>
            </a:ext>
          </a:extLst>
        </xdr:cNvPr>
        <xdr:cNvSpPr txBox="1"/>
      </xdr:nvSpPr>
      <xdr:spPr>
        <a:xfrm>
          <a:off x="8515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50" name="n_3mainValue【図書館】&#10;一人当たり面積">
          <a:extLst>
            <a:ext uri="{FF2B5EF4-FFF2-40B4-BE49-F238E27FC236}">
              <a16:creationId xmlns:a16="http://schemas.microsoft.com/office/drawing/2014/main" id="{8DBB51E2-EF1E-4C27-98AD-64734B9E6C03}"/>
            </a:ext>
          </a:extLst>
        </xdr:cNvPr>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57802</xdr:rowOff>
    </xdr:from>
    <xdr:ext cx="469744" cy="259045"/>
    <xdr:sp macro="" textlink="">
      <xdr:nvSpPr>
        <xdr:cNvPr id="151" name="n_4mainValue【図書館】&#10;一人当たり面積">
          <a:extLst>
            <a:ext uri="{FF2B5EF4-FFF2-40B4-BE49-F238E27FC236}">
              <a16:creationId xmlns:a16="http://schemas.microsoft.com/office/drawing/2014/main" id="{42FD2EF0-FC5E-45C2-B897-F4A822908B5D}"/>
            </a:ext>
          </a:extLst>
        </xdr:cNvPr>
        <xdr:cNvSpPr txBox="1"/>
      </xdr:nvSpPr>
      <xdr:spPr>
        <a:xfrm>
          <a:off x="6737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C645C3B6-FEFB-4CCA-9B36-D85592F5CB3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46F37F48-09BE-4185-BDBA-2C3BE44857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525CF48D-806B-420D-AC7C-E27084CB852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1E15DB1B-E216-4C10-9127-24052E09156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98A2756A-1683-44F5-9A05-05482D004E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4C1D5719-F996-4185-A525-3817522677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8767FE7B-D0DD-49BE-9797-B1D2DB1E41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9028380D-D841-4BD2-813A-60EF37F8BF9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EC6F4BF-63C0-4606-AEC9-F09CA865AF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E14B10B4-FC94-4BF8-AE02-769B32CE7E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97F2E1B2-774A-4CF5-821D-FCAD8D16D6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13852A67-FD2B-4EB0-8A60-5901E32B7A0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99387FCC-60CA-413B-8446-72E2351CCDD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9C328C4D-7B1F-45FC-B801-E8970BFF78F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FA792CB5-3F8F-4797-9762-7A7F2044E6F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47BE5478-C114-4426-926F-62D65428DBB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83E7634A-A472-491B-8A2B-281C9C725F1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3F9D6839-F173-4F40-8B71-EDBA0449E3F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7B1E655F-C397-4BDB-8E58-F11EC7A36D3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D68C8E5D-8A97-4D3E-AEC1-9ABFD46732D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1DABDCBF-7D00-4E62-9F21-67FADD9568F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EF7E88AD-6BBC-4271-ADC7-C225628DB4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24EA09AE-5133-4359-846A-C104328C50B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5134667C-8F9C-4B81-A15D-71C55E664C1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F42628D9-EB2B-402F-A349-0302697BA74A}"/>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FE574911-E8CB-462D-A3C3-794692F86A4A}"/>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2C87507F-9D84-4E99-A7F3-C06BF7313B22}"/>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38A4C566-F637-48ED-8C2F-180127AF5EE0}"/>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BD8FAA48-DB12-4769-9A22-1C396AEFE78A}"/>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1B9EC149-B192-4DDD-B8E8-CFC2EB59B0D7}"/>
            </a:ext>
          </a:extLst>
        </xdr:cNvPr>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26E4D3D8-BE32-42F6-8E2E-5059B3B8D130}"/>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FE408540-9CC9-4769-A7B4-E670EBB42120}"/>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718FAA1A-B202-43D2-AC4A-DD5A32FED73A}"/>
            </a:ext>
          </a:extLst>
        </xdr:cNvPr>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F0C5A40F-F918-4018-9072-7819951D327B}"/>
            </a:ext>
          </a:extLst>
        </xdr:cNvPr>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1F6CE5A1-088F-4CE1-B970-97FE395918F6}"/>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B20FDCF-03AC-4D8E-9C89-DB46A5A432C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99C1A1E-8056-4FDD-A7CD-8FBB7331E56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2E1452B-4963-4FD5-A9A7-98E41D2A36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2FD2ADCA-F781-4D91-BD82-C88E5BC805A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3FBE3715-AEE4-45AB-B9F8-612ED3E5224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82550</xdr:rowOff>
    </xdr:from>
    <xdr:to>
      <xdr:col>24</xdr:col>
      <xdr:colOff>114300</xdr:colOff>
      <xdr:row>61</xdr:row>
      <xdr:rowOff>12700</xdr:rowOff>
    </xdr:to>
    <xdr:sp macro="" textlink="">
      <xdr:nvSpPr>
        <xdr:cNvPr id="192" name="楕円 191">
          <a:extLst>
            <a:ext uri="{FF2B5EF4-FFF2-40B4-BE49-F238E27FC236}">
              <a16:creationId xmlns:a16="http://schemas.microsoft.com/office/drawing/2014/main" id="{9CC20B66-3A81-43D2-89F7-AC94327DF174}"/>
            </a:ext>
          </a:extLst>
        </xdr:cNvPr>
        <xdr:cNvSpPr/>
      </xdr:nvSpPr>
      <xdr:spPr>
        <a:xfrm>
          <a:off x="4584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60977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2BC2E41D-4E7A-401D-83D7-D25FBE92B16E}"/>
            </a:ext>
          </a:extLst>
        </xdr:cNvPr>
        <xdr:cNvSpPr txBox="1"/>
      </xdr:nvSpPr>
      <xdr:spPr>
        <a:xfrm>
          <a:off x="46736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94" name="楕円 193">
          <a:extLst>
            <a:ext uri="{FF2B5EF4-FFF2-40B4-BE49-F238E27FC236}">
              <a16:creationId xmlns:a16="http://schemas.microsoft.com/office/drawing/2014/main" id="{94284E11-6C1E-4FE8-8901-926FCE10F147}"/>
            </a:ext>
          </a:extLst>
        </xdr:cNvPr>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133350</xdr:rowOff>
    </xdr:to>
    <xdr:cxnSp macro="">
      <xdr:nvCxnSpPr>
        <xdr:cNvPr id="195" name="直線コネクタ 194">
          <a:extLst>
            <a:ext uri="{FF2B5EF4-FFF2-40B4-BE49-F238E27FC236}">
              <a16:creationId xmlns:a16="http://schemas.microsoft.com/office/drawing/2014/main" id="{B223D196-3D5F-467B-AF42-C1CC0EF5D1E0}"/>
            </a:ext>
          </a:extLst>
        </xdr:cNvPr>
        <xdr:cNvCxnSpPr/>
      </xdr:nvCxnSpPr>
      <xdr:spPr>
        <a:xfrm>
          <a:off x="3797300" y="10401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38735</xdr:rowOff>
    </xdr:from>
    <xdr:to>
      <xdr:col>15</xdr:col>
      <xdr:colOff>101600</xdr:colOff>
      <xdr:row>60</xdr:row>
      <xdr:rowOff>140335</xdr:rowOff>
    </xdr:to>
    <xdr:sp macro="" textlink="">
      <xdr:nvSpPr>
        <xdr:cNvPr id="196" name="楕円 195">
          <a:extLst>
            <a:ext uri="{FF2B5EF4-FFF2-40B4-BE49-F238E27FC236}">
              <a16:creationId xmlns:a16="http://schemas.microsoft.com/office/drawing/2014/main" id="{82F65365-9C93-42A5-A6FF-2496A595C2DC}"/>
            </a:ext>
          </a:extLst>
        </xdr:cNvPr>
        <xdr:cNvSpPr/>
      </xdr:nvSpPr>
      <xdr:spPr>
        <a:xfrm>
          <a:off x="2857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114300</xdr:rowOff>
    </xdr:to>
    <xdr:cxnSp macro="">
      <xdr:nvCxnSpPr>
        <xdr:cNvPr id="197" name="直線コネクタ 196">
          <a:extLst>
            <a:ext uri="{FF2B5EF4-FFF2-40B4-BE49-F238E27FC236}">
              <a16:creationId xmlns:a16="http://schemas.microsoft.com/office/drawing/2014/main" id="{C34ACB3E-4FB1-408F-A496-2316C88DB5E4}"/>
            </a:ext>
          </a:extLst>
        </xdr:cNvPr>
        <xdr:cNvCxnSpPr/>
      </xdr:nvCxnSpPr>
      <xdr:spPr>
        <a:xfrm>
          <a:off x="2908300" y="103765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98" name="楕円 197">
          <a:extLst>
            <a:ext uri="{FF2B5EF4-FFF2-40B4-BE49-F238E27FC236}">
              <a16:creationId xmlns:a16="http://schemas.microsoft.com/office/drawing/2014/main" id="{464F7B9B-3C13-411D-A610-E540F6AD98D6}"/>
            </a:ext>
          </a:extLst>
        </xdr:cNvPr>
        <xdr:cNvSpPr/>
      </xdr:nvSpPr>
      <xdr:spPr>
        <a:xfrm>
          <a:off x="1968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83820</xdr:rowOff>
    </xdr:from>
    <xdr:to>
      <xdr:col>15</xdr:col>
      <xdr:colOff>50800</xdr:colOff>
      <xdr:row>60</xdr:row>
      <xdr:rowOff>89535</xdr:rowOff>
    </xdr:to>
    <xdr:cxnSp macro="">
      <xdr:nvCxnSpPr>
        <xdr:cNvPr id="199" name="直線コネクタ 198">
          <a:extLst>
            <a:ext uri="{FF2B5EF4-FFF2-40B4-BE49-F238E27FC236}">
              <a16:creationId xmlns:a16="http://schemas.microsoft.com/office/drawing/2014/main" id="{3F2F0E49-D27B-4297-BB9F-DE1F71906263}"/>
            </a:ext>
          </a:extLst>
        </xdr:cNvPr>
        <xdr:cNvCxnSpPr/>
      </xdr:nvCxnSpPr>
      <xdr:spPr>
        <a:xfrm>
          <a:off x="2019300" y="103708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170180</xdr:rowOff>
    </xdr:from>
    <xdr:to>
      <xdr:col>6</xdr:col>
      <xdr:colOff>38100</xdr:colOff>
      <xdr:row>60</xdr:row>
      <xdr:rowOff>100330</xdr:rowOff>
    </xdr:to>
    <xdr:sp macro="" textlink="">
      <xdr:nvSpPr>
        <xdr:cNvPr id="200" name="楕円 199">
          <a:extLst>
            <a:ext uri="{FF2B5EF4-FFF2-40B4-BE49-F238E27FC236}">
              <a16:creationId xmlns:a16="http://schemas.microsoft.com/office/drawing/2014/main" id="{9F7A7FFE-FADE-43B2-A3C8-30A7924ACE87}"/>
            </a:ext>
          </a:extLst>
        </xdr:cNvPr>
        <xdr:cNvSpPr/>
      </xdr:nvSpPr>
      <xdr:spPr>
        <a:xfrm>
          <a:off x="1079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49530</xdr:rowOff>
    </xdr:from>
    <xdr:to>
      <xdr:col>10</xdr:col>
      <xdr:colOff>114300</xdr:colOff>
      <xdr:row>60</xdr:row>
      <xdr:rowOff>83820</xdr:rowOff>
    </xdr:to>
    <xdr:cxnSp macro="">
      <xdr:nvCxnSpPr>
        <xdr:cNvPr id="201" name="直線コネクタ 200">
          <a:extLst>
            <a:ext uri="{FF2B5EF4-FFF2-40B4-BE49-F238E27FC236}">
              <a16:creationId xmlns:a16="http://schemas.microsoft.com/office/drawing/2014/main" id="{067F7C19-D3B7-43A8-9F4A-542E01ED297F}"/>
            </a:ext>
          </a:extLst>
        </xdr:cNvPr>
        <xdr:cNvCxnSpPr/>
      </xdr:nvCxnSpPr>
      <xdr:spPr>
        <a:xfrm>
          <a:off x="1130300" y="10336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83501DFC-1827-4FB5-BA57-12BCE57C5DAC}"/>
            </a:ext>
          </a:extLst>
        </xdr:cNvPr>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F0B13146-E4CB-4CA7-A0D8-1C8C11636F81}"/>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7FB98272-B031-4758-94E8-BB4081391853}"/>
            </a:ext>
          </a:extLst>
        </xdr:cNvPr>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A0658C37-B4F3-48A6-B721-9E5F8C136663}"/>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206" name="n_1mainValue【体育館・プール】&#10;有形固定資産減価償却率">
          <a:extLst>
            <a:ext uri="{FF2B5EF4-FFF2-40B4-BE49-F238E27FC236}">
              <a16:creationId xmlns:a16="http://schemas.microsoft.com/office/drawing/2014/main" id="{F4E96CB0-2DE6-4504-9A80-592B2E811341}"/>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131462</xdr:rowOff>
    </xdr:from>
    <xdr:ext cx="405111" cy="259045"/>
    <xdr:sp macro="" textlink="">
      <xdr:nvSpPr>
        <xdr:cNvPr id="207" name="n_2mainValue【体育館・プール】&#10;有形固定資産減価償却率">
          <a:extLst>
            <a:ext uri="{FF2B5EF4-FFF2-40B4-BE49-F238E27FC236}">
              <a16:creationId xmlns:a16="http://schemas.microsoft.com/office/drawing/2014/main" id="{51609C67-E580-4BC3-958D-E807F063FBF2}"/>
            </a:ext>
          </a:extLst>
        </xdr:cNvPr>
        <xdr:cNvSpPr txBox="1"/>
      </xdr:nvSpPr>
      <xdr:spPr>
        <a:xfrm>
          <a:off x="2705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8" name="n_3mainValue【体育館・プール】&#10;有形固定資産減価償却率">
          <a:extLst>
            <a:ext uri="{FF2B5EF4-FFF2-40B4-BE49-F238E27FC236}">
              <a16:creationId xmlns:a16="http://schemas.microsoft.com/office/drawing/2014/main" id="{86342AF7-D6DD-4CE3-9DC2-C91C5ED8622D}"/>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91457</xdr:rowOff>
    </xdr:from>
    <xdr:ext cx="405111" cy="259045"/>
    <xdr:sp macro="" textlink="">
      <xdr:nvSpPr>
        <xdr:cNvPr id="209" name="n_4mainValue【体育館・プール】&#10;有形固定資産減価償却率">
          <a:extLst>
            <a:ext uri="{FF2B5EF4-FFF2-40B4-BE49-F238E27FC236}">
              <a16:creationId xmlns:a16="http://schemas.microsoft.com/office/drawing/2014/main" id="{FE292F73-BA49-462D-9133-469686AC921E}"/>
            </a:ext>
          </a:extLst>
        </xdr:cNvPr>
        <xdr:cNvSpPr txBox="1"/>
      </xdr:nvSpPr>
      <xdr:spPr>
        <a:xfrm>
          <a:off x="927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A7555FCB-8405-4727-9011-47EAD7E2B4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4B820CB9-33B0-46CC-906E-3BC716D909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6A51D14-5B81-4B36-84F9-F253C76828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94B313FA-ABDC-4069-8EA9-1CA6DE9C73B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B87FBCFC-BCD3-41BB-AB0A-53ED3186C2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F69EEC29-674A-47E3-96CE-4235BE259A4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CB4C510A-55C6-4A7F-ADE6-B6A6B5E415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A44254C-6803-49E6-9E57-8FAAA7D089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23E83A44-F08B-4380-B423-A41245B24D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D64E06C6-5AD6-4A02-B016-FC3A6B6E8C8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367FD562-9326-4D80-89C8-AB8078F506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6788C8C5-28BD-4478-AF25-A65B88FB3EF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0D877C0F-4FB4-44BF-A91E-80E9C64EBBB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A02C5030-3FD5-4F2B-8090-77AB4FAA14C1}"/>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73491869-3354-4934-9DC7-0A086A976A4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34D738F6-EE04-46F8-B904-3141D3741493}"/>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DC2BACFD-2FC3-443B-B00A-3BDB1F306A7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6FD9A991-79C0-4180-A059-2D3541EE523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5BFDA31-0B62-4512-B4B5-3C2D8D5AF36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C1B96740-AAEA-492C-9D07-59491BC3C0F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33348EB-2833-4927-8E6B-1D26A8A1C48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2D83626D-8C0F-448A-82C4-BD5388FC0DE2}"/>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943743D4-626D-4FAA-BEB3-DD2F3C53CFC5}"/>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6CCDFFB2-71DA-4C48-BF32-7A4CB912CDDF}"/>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70CAA990-03CB-4D7B-AFEB-3509BEE754B2}"/>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57956D63-0EF0-4C6D-8EC1-DF9AA627DA08}"/>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32E9EF8E-5194-45C8-860F-58FAE3CE2B67}"/>
            </a:ext>
          </a:extLst>
        </xdr:cNvPr>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971D0D45-B4E4-4F65-9B0E-9CDECF58A326}"/>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89BF8520-47EB-4AC1-A15F-83A2807FDB4D}"/>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722DCEF5-1B97-4804-8A37-9152E17FF89C}"/>
            </a:ext>
          </a:extLst>
        </xdr:cNvPr>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87C5E477-F1B8-4CFF-94AC-6D5D258E048F}"/>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263CD276-9FBE-40DF-9CAE-ECA593DB18F1}"/>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9C77F1C-ECD7-45EC-9215-F76B4EF91A8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BD92399-A7EA-41FE-B169-65A1A3F2C65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9758339-99D9-49A8-A970-29C7F8802E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6823945-CC6A-49E4-B040-FEC8FE4B43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EF9DA7D-D1ED-4EAF-8AA0-6C2DBD2ADCB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127508</xdr:rowOff>
    </xdr:from>
    <xdr:to>
      <xdr:col>55</xdr:col>
      <xdr:colOff>50800</xdr:colOff>
      <xdr:row>63</xdr:row>
      <xdr:rowOff>57658</xdr:rowOff>
    </xdr:to>
    <xdr:sp macro="" textlink="">
      <xdr:nvSpPr>
        <xdr:cNvPr id="247" name="楕円 246">
          <a:extLst>
            <a:ext uri="{FF2B5EF4-FFF2-40B4-BE49-F238E27FC236}">
              <a16:creationId xmlns:a16="http://schemas.microsoft.com/office/drawing/2014/main" id="{86D9EAEB-45D3-4F03-B478-012F1E20F208}"/>
            </a:ext>
          </a:extLst>
        </xdr:cNvPr>
        <xdr:cNvSpPr/>
      </xdr:nvSpPr>
      <xdr:spPr>
        <a:xfrm>
          <a:off x="10426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105935</xdr:rowOff>
    </xdr:from>
    <xdr:ext cx="469744" cy="259045"/>
    <xdr:sp macro="" textlink="">
      <xdr:nvSpPr>
        <xdr:cNvPr id="248" name="【体育館・プール】&#10;一人当たり面積該当値テキスト">
          <a:extLst>
            <a:ext uri="{FF2B5EF4-FFF2-40B4-BE49-F238E27FC236}">
              <a16:creationId xmlns:a16="http://schemas.microsoft.com/office/drawing/2014/main" id="{16D2E108-472A-480E-A27D-D72EB0121565}"/>
            </a:ext>
          </a:extLst>
        </xdr:cNvPr>
        <xdr:cNvSpPr txBox="1"/>
      </xdr:nvSpPr>
      <xdr:spPr>
        <a:xfrm>
          <a:off x="10515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129794</xdr:rowOff>
    </xdr:from>
    <xdr:to>
      <xdr:col>50</xdr:col>
      <xdr:colOff>165100</xdr:colOff>
      <xdr:row>63</xdr:row>
      <xdr:rowOff>59944</xdr:rowOff>
    </xdr:to>
    <xdr:sp macro="" textlink="">
      <xdr:nvSpPr>
        <xdr:cNvPr id="249" name="楕円 248">
          <a:extLst>
            <a:ext uri="{FF2B5EF4-FFF2-40B4-BE49-F238E27FC236}">
              <a16:creationId xmlns:a16="http://schemas.microsoft.com/office/drawing/2014/main" id="{63613DAC-855F-4730-BFE1-C41534B6EF03}"/>
            </a:ext>
          </a:extLst>
        </xdr:cNvPr>
        <xdr:cNvSpPr/>
      </xdr:nvSpPr>
      <xdr:spPr>
        <a:xfrm>
          <a:off x="9588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6858</xdr:rowOff>
    </xdr:from>
    <xdr:to>
      <xdr:col>55</xdr:col>
      <xdr:colOff>0</xdr:colOff>
      <xdr:row>63</xdr:row>
      <xdr:rowOff>9144</xdr:rowOff>
    </xdr:to>
    <xdr:cxnSp macro="">
      <xdr:nvCxnSpPr>
        <xdr:cNvPr id="250" name="直線コネクタ 249">
          <a:extLst>
            <a:ext uri="{FF2B5EF4-FFF2-40B4-BE49-F238E27FC236}">
              <a16:creationId xmlns:a16="http://schemas.microsoft.com/office/drawing/2014/main" id="{1D225268-9D2E-48E7-BBA6-C18BD085759E}"/>
            </a:ext>
          </a:extLst>
        </xdr:cNvPr>
        <xdr:cNvCxnSpPr/>
      </xdr:nvCxnSpPr>
      <xdr:spPr>
        <a:xfrm flipV="1">
          <a:off x="9639300" y="10808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129794</xdr:rowOff>
    </xdr:from>
    <xdr:to>
      <xdr:col>46</xdr:col>
      <xdr:colOff>38100</xdr:colOff>
      <xdr:row>63</xdr:row>
      <xdr:rowOff>59944</xdr:rowOff>
    </xdr:to>
    <xdr:sp macro="" textlink="">
      <xdr:nvSpPr>
        <xdr:cNvPr id="251" name="楕円 250">
          <a:extLst>
            <a:ext uri="{FF2B5EF4-FFF2-40B4-BE49-F238E27FC236}">
              <a16:creationId xmlns:a16="http://schemas.microsoft.com/office/drawing/2014/main" id="{EECA410E-AF74-4AEE-B735-AAA2765DAC3D}"/>
            </a:ext>
          </a:extLst>
        </xdr:cNvPr>
        <xdr:cNvSpPr/>
      </xdr:nvSpPr>
      <xdr:spPr>
        <a:xfrm>
          <a:off x="8699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9144</xdr:rowOff>
    </xdr:from>
    <xdr:to>
      <xdr:col>50</xdr:col>
      <xdr:colOff>114300</xdr:colOff>
      <xdr:row>63</xdr:row>
      <xdr:rowOff>9144</xdr:rowOff>
    </xdr:to>
    <xdr:cxnSp macro="">
      <xdr:nvCxnSpPr>
        <xdr:cNvPr id="252" name="直線コネクタ 251">
          <a:extLst>
            <a:ext uri="{FF2B5EF4-FFF2-40B4-BE49-F238E27FC236}">
              <a16:creationId xmlns:a16="http://schemas.microsoft.com/office/drawing/2014/main" id="{840592DE-3F41-4D07-B8FE-D34F5EBDE595}"/>
            </a:ext>
          </a:extLst>
        </xdr:cNvPr>
        <xdr:cNvCxnSpPr/>
      </xdr:nvCxnSpPr>
      <xdr:spPr>
        <a:xfrm>
          <a:off x="8750300" y="1081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129794</xdr:rowOff>
    </xdr:from>
    <xdr:to>
      <xdr:col>41</xdr:col>
      <xdr:colOff>101600</xdr:colOff>
      <xdr:row>63</xdr:row>
      <xdr:rowOff>59944</xdr:rowOff>
    </xdr:to>
    <xdr:sp macro="" textlink="">
      <xdr:nvSpPr>
        <xdr:cNvPr id="253" name="楕円 252">
          <a:extLst>
            <a:ext uri="{FF2B5EF4-FFF2-40B4-BE49-F238E27FC236}">
              <a16:creationId xmlns:a16="http://schemas.microsoft.com/office/drawing/2014/main" id="{49803554-741A-441E-96C6-136DECF4CB8B}"/>
            </a:ext>
          </a:extLst>
        </xdr:cNvPr>
        <xdr:cNvSpPr/>
      </xdr:nvSpPr>
      <xdr:spPr>
        <a:xfrm>
          <a:off x="7810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9144</xdr:rowOff>
    </xdr:from>
    <xdr:to>
      <xdr:col>45</xdr:col>
      <xdr:colOff>177800</xdr:colOff>
      <xdr:row>63</xdr:row>
      <xdr:rowOff>9144</xdr:rowOff>
    </xdr:to>
    <xdr:cxnSp macro="">
      <xdr:nvCxnSpPr>
        <xdr:cNvPr id="254" name="直線コネクタ 253">
          <a:extLst>
            <a:ext uri="{FF2B5EF4-FFF2-40B4-BE49-F238E27FC236}">
              <a16:creationId xmlns:a16="http://schemas.microsoft.com/office/drawing/2014/main" id="{9BB6D1FE-C6EB-4C2A-A0A9-F6AAA558083C}"/>
            </a:ext>
          </a:extLst>
        </xdr:cNvPr>
        <xdr:cNvCxnSpPr/>
      </xdr:nvCxnSpPr>
      <xdr:spPr>
        <a:xfrm>
          <a:off x="7861300" y="1081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5" name="楕円 254">
          <a:extLst>
            <a:ext uri="{FF2B5EF4-FFF2-40B4-BE49-F238E27FC236}">
              <a16:creationId xmlns:a16="http://schemas.microsoft.com/office/drawing/2014/main" id="{EBFFF095-18F9-42C3-9FD1-1D37580B5628}"/>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9144</xdr:rowOff>
    </xdr:from>
    <xdr:to>
      <xdr:col>41</xdr:col>
      <xdr:colOff>50800</xdr:colOff>
      <xdr:row>63</xdr:row>
      <xdr:rowOff>11430</xdr:rowOff>
    </xdr:to>
    <xdr:cxnSp macro="">
      <xdr:nvCxnSpPr>
        <xdr:cNvPr id="256" name="直線コネクタ 255">
          <a:extLst>
            <a:ext uri="{FF2B5EF4-FFF2-40B4-BE49-F238E27FC236}">
              <a16:creationId xmlns:a16="http://schemas.microsoft.com/office/drawing/2014/main" id="{5C1F911F-EDBB-4947-AA2D-B72B24BCD04E}"/>
            </a:ext>
          </a:extLst>
        </xdr:cNvPr>
        <xdr:cNvCxnSpPr/>
      </xdr:nvCxnSpPr>
      <xdr:spPr>
        <a:xfrm flipV="1">
          <a:off x="6972300" y="1081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B572573E-AB20-43C4-9A6C-88ADB6D68F1D}"/>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89C75DA5-ADEB-47B0-95AC-AB383EECD681}"/>
            </a:ext>
          </a:extLst>
        </xdr:cNvPr>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8AC758A1-17A0-4442-BBC2-A5CA32049307}"/>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09F731FC-56A7-4119-9D22-9CBF5269046B}"/>
            </a:ext>
          </a:extLst>
        </xdr:cNvPr>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51071</xdr:rowOff>
    </xdr:from>
    <xdr:ext cx="469744" cy="259045"/>
    <xdr:sp macro="" textlink="">
      <xdr:nvSpPr>
        <xdr:cNvPr id="261" name="n_1mainValue【体育館・プール】&#10;一人当たり面積">
          <a:extLst>
            <a:ext uri="{FF2B5EF4-FFF2-40B4-BE49-F238E27FC236}">
              <a16:creationId xmlns:a16="http://schemas.microsoft.com/office/drawing/2014/main" id="{313082D8-6134-456D-805C-3F01C8AC5E28}"/>
            </a:ext>
          </a:extLst>
        </xdr:cNvPr>
        <xdr:cNvSpPr txBox="1"/>
      </xdr:nvSpPr>
      <xdr:spPr>
        <a:xfrm>
          <a:off x="93917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51071</xdr:rowOff>
    </xdr:from>
    <xdr:ext cx="469744" cy="259045"/>
    <xdr:sp macro="" textlink="">
      <xdr:nvSpPr>
        <xdr:cNvPr id="262" name="n_2mainValue【体育館・プール】&#10;一人当たり面積">
          <a:extLst>
            <a:ext uri="{FF2B5EF4-FFF2-40B4-BE49-F238E27FC236}">
              <a16:creationId xmlns:a16="http://schemas.microsoft.com/office/drawing/2014/main" id="{1201E337-AAF9-4636-AAD1-112DFF9C0BA7}"/>
            </a:ext>
          </a:extLst>
        </xdr:cNvPr>
        <xdr:cNvSpPr txBox="1"/>
      </xdr:nvSpPr>
      <xdr:spPr>
        <a:xfrm>
          <a:off x="8515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51071</xdr:rowOff>
    </xdr:from>
    <xdr:ext cx="469744" cy="259045"/>
    <xdr:sp macro="" textlink="">
      <xdr:nvSpPr>
        <xdr:cNvPr id="263" name="n_3mainValue【体育館・プール】&#10;一人当たり面積">
          <a:extLst>
            <a:ext uri="{FF2B5EF4-FFF2-40B4-BE49-F238E27FC236}">
              <a16:creationId xmlns:a16="http://schemas.microsoft.com/office/drawing/2014/main" id="{F8F64DDD-161A-4E87-B88B-C86C91C9A1F9}"/>
            </a:ext>
          </a:extLst>
        </xdr:cNvPr>
        <xdr:cNvSpPr txBox="1"/>
      </xdr:nvSpPr>
      <xdr:spPr>
        <a:xfrm>
          <a:off x="7626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64" name="n_4mainValue【体育館・プール】&#10;一人当たり面積">
          <a:extLst>
            <a:ext uri="{FF2B5EF4-FFF2-40B4-BE49-F238E27FC236}">
              <a16:creationId xmlns:a16="http://schemas.microsoft.com/office/drawing/2014/main" id="{2B4C3C1A-4EC1-458B-9D91-DEEBF4FDCC70}"/>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3A34A0A-1524-4F84-9EAE-8CED20360E2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CF61362-6B0C-4E96-AF30-824DC115AFB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CEF0715-41A5-477F-BCF9-AB128B1FAA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D2720BD-9798-4825-8EEE-EC5BF94C27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BD579F8-547A-423C-906D-6C022A2C34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43DC96D-FB8F-4888-BD00-7B20B0C3DD2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BDCFC07-EBA5-4835-A67D-8DB84DEA39A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971781E-6839-4D22-A2EA-CA80283B2D5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F592160-7B78-4B24-92B4-23DE37B2BB5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CC75208F-ABCC-45A0-B109-26057116A57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E0F7692-6E3A-48DE-9D82-AC6E889EA0E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E6B91BAF-7F00-46C6-B2C6-A73D2FB5013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FC1AFDC2-D309-4438-B969-84E3DD69D76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9AAB3CD8-8CB6-4809-953C-52F4C49BC26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5D1EB2EA-0145-43CB-B6B0-2700E22A87E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6280895E-47FB-40CA-BB93-3C90BC26579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E236D377-392B-471D-A05A-01665D88F9D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69F8FFB8-187D-4EAC-A23C-76A9EF01926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4DF095C-3941-4FF2-A9B0-E16FEFD0885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7D39CA66-1D0C-4752-8C59-1B2A88CB15E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212D3FD5-3135-4793-A91F-39556F2FA07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DDD8D42E-8D89-4F4B-BA29-F932D7B36AD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967FA0ED-101D-468B-8AD1-016D6AC83459}"/>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70D8D805-B30F-421C-AF5B-7669329A8E8C}"/>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6C870C16-584A-430A-B9D9-4A20D46CE080}"/>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A9465844-4BE3-4B17-A22C-128FACFC4843}"/>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64EE53DB-2673-46E5-B743-99907D915597}"/>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100BAD86-7B00-4742-975B-E38BA83E6ED2}"/>
            </a:ext>
          </a:extLst>
        </xdr:cNvPr>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B9817535-A9DE-4F85-B6EB-16CD6B526E26}"/>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1D98082E-7841-4751-BE5D-851DACE5856F}"/>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BF5039EE-65D5-4B14-90F4-B56FDE42A8C4}"/>
            </a:ext>
          </a:extLst>
        </xdr:cNvPr>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606F80F2-E25E-4B74-B90E-6E5358632A61}"/>
            </a:ext>
          </a:extLst>
        </xdr:cNvPr>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5636667B-510C-44B5-A2AE-6F2867F95D00}"/>
            </a:ext>
          </a:extLst>
        </xdr:cNvPr>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088399B-51EF-47F3-AC4E-864BD305033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EAC38A8-8EE6-4B70-94A6-871C582CF03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8CCBA91-810C-4813-A523-162487454E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BD05EDF-43E8-4323-9ABC-95F1C5EF3FA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E019911-245F-426F-A351-8FC3FDEE86A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3" name="楕円 302">
          <a:extLst>
            <a:ext uri="{FF2B5EF4-FFF2-40B4-BE49-F238E27FC236}">
              <a16:creationId xmlns:a16="http://schemas.microsoft.com/office/drawing/2014/main" id="{BB1C9611-4F8F-4191-803B-1DB4BEFC72D4}"/>
            </a:ext>
          </a:extLst>
        </xdr:cNvPr>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950C9D3-0711-498E-BE8D-18A1CB68DCDB}"/>
            </a:ext>
          </a:extLst>
        </xdr:cNvPr>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305" name="楕円 304">
          <a:extLst>
            <a:ext uri="{FF2B5EF4-FFF2-40B4-BE49-F238E27FC236}">
              <a16:creationId xmlns:a16="http://schemas.microsoft.com/office/drawing/2014/main" id="{61204F58-CF68-4CBB-8545-54E4C4EBF402}"/>
            </a:ext>
          </a:extLst>
        </xdr:cNvPr>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26670</xdr:rowOff>
    </xdr:to>
    <xdr:cxnSp macro="">
      <xdr:nvCxnSpPr>
        <xdr:cNvPr id="306" name="直線コネクタ 305">
          <a:extLst>
            <a:ext uri="{FF2B5EF4-FFF2-40B4-BE49-F238E27FC236}">
              <a16:creationId xmlns:a16="http://schemas.microsoft.com/office/drawing/2014/main" id="{B980640F-1E1C-4AB4-85DF-2F405DA91100}"/>
            </a:ext>
          </a:extLst>
        </xdr:cNvPr>
        <xdr:cNvCxnSpPr/>
      </xdr:nvCxnSpPr>
      <xdr:spPr>
        <a:xfrm>
          <a:off x="3797300" y="144170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145035</xdr:rowOff>
    </xdr:from>
    <xdr:to>
      <xdr:col>15</xdr:col>
      <xdr:colOff>101600</xdr:colOff>
      <xdr:row>84</xdr:row>
      <xdr:rowOff>75185</xdr:rowOff>
    </xdr:to>
    <xdr:sp macro="" textlink="">
      <xdr:nvSpPr>
        <xdr:cNvPr id="307" name="楕円 306">
          <a:extLst>
            <a:ext uri="{FF2B5EF4-FFF2-40B4-BE49-F238E27FC236}">
              <a16:creationId xmlns:a16="http://schemas.microsoft.com/office/drawing/2014/main" id="{D94A77E9-66AB-470A-AFEA-A56A9665EBC3}"/>
            </a:ext>
          </a:extLst>
        </xdr:cNvPr>
        <xdr:cNvSpPr/>
      </xdr:nvSpPr>
      <xdr:spPr>
        <a:xfrm>
          <a:off x="2857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24385</xdr:rowOff>
    </xdr:to>
    <xdr:cxnSp macro="">
      <xdr:nvCxnSpPr>
        <xdr:cNvPr id="308" name="直線コネクタ 307">
          <a:extLst>
            <a:ext uri="{FF2B5EF4-FFF2-40B4-BE49-F238E27FC236}">
              <a16:creationId xmlns:a16="http://schemas.microsoft.com/office/drawing/2014/main" id="{FFB5A03B-F4C9-4A38-B8CA-EDF8619141E7}"/>
            </a:ext>
          </a:extLst>
        </xdr:cNvPr>
        <xdr:cNvCxnSpPr/>
      </xdr:nvCxnSpPr>
      <xdr:spPr>
        <a:xfrm flipV="1">
          <a:off x="2908300" y="144170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147320</xdr:rowOff>
    </xdr:from>
    <xdr:to>
      <xdr:col>10</xdr:col>
      <xdr:colOff>165100</xdr:colOff>
      <xdr:row>84</xdr:row>
      <xdr:rowOff>77470</xdr:rowOff>
    </xdr:to>
    <xdr:sp macro="" textlink="">
      <xdr:nvSpPr>
        <xdr:cNvPr id="309" name="楕円 308">
          <a:extLst>
            <a:ext uri="{FF2B5EF4-FFF2-40B4-BE49-F238E27FC236}">
              <a16:creationId xmlns:a16="http://schemas.microsoft.com/office/drawing/2014/main" id="{6572437A-B069-4BF9-B26B-54E2B426F43B}"/>
            </a:ext>
          </a:extLst>
        </xdr:cNvPr>
        <xdr:cNvSpPr/>
      </xdr:nvSpPr>
      <xdr:spPr>
        <a:xfrm>
          <a:off x="196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24385</xdr:rowOff>
    </xdr:from>
    <xdr:to>
      <xdr:col>15</xdr:col>
      <xdr:colOff>50800</xdr:colOff>
      <xdr:row>84</xdr:row>
      <xdr:rowOff>26670</xdr:rowOff>
    </xdr:to>
    <xdr:cxnSp macro="">
      <xdr:nvCxnSpPr>
        <xdr:cNvPr id="310" name="直線コネクタ 309">
          <a:extLst>
            <a:ext uri="{FF2B5EF4-FFF2-40B4-BE49-F238E27FC236}">
              <a16:creationId xmlns:a16="http://schemas.microsoft.com/office/drawing/2014/main" id="{C06962B4-2DD6-4373-91B5-BF3A657ECCF3}"/>
            </a:ext>
          </a:extLst>
        </xdr:cNvPr>
        <xdr:cNvCxnSpPr/>
      </xdr:nvCxnSpPr>
      <xdr:spPr>
        <a:xfrm flipV="1">
          <a:off x="2019300" y="144261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156463</xdr:rowOff>
    </xdr:from>
    <xdr:to>
      <xdr:col>6</xdr:col>
      <xdr:colOff>38100</xdr:colOff>
      <xdr:row>84</xdr:row>
      <xdr:rowOff>86613</xdr:rowOff>
    </xdr:to>
    <xdr:sp macro="" textlink="">
      <xdr:nvSpPr>
        <xdr:cNvPr id="311" name="楕円 310">
          <a:extLst>
            <a:ext uri="{FF2B5EF4-FFF2-40B4-BE49-F238E27FC236}">
              <a16:creationId xmlns:a16="http://schemas.microsoft.com/office/drawing/2014/main" id="{47E76905-D247-4E0E-9B68-354C58E2C0BC}"/>
            </a:ext>
          </a:extLst>
        </xdr:cNvPr>
        <xdr:cNvSpPr/>
      </xdr:nvSpPr>
      <xdr:spPr>
        <a:xfrm>
          <a:off x="1079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26670</xdr:rowOff>
    </xdr:from>
    <xdr:to>
      <xdr:col>10</xdr:col>
      <xdr:colOff>114300</xdr:colOff>
      <xdr:row>84</xdr:row>
      <xdr:rowOff>35813</xdr:rowOff>
    </xdr:to>
    <xdr:cxnSp macro="">
      <xdr:nvCxnSpPr>
        <xdr:cNvPr id="312" name="直線コネクタ 311">
          <a:extLst>
            <a:ext uri="{FF2B5EF4-FFF2-40B4-BE49-F238E27FC236}">
              <a16:creationId xmlns:a16="http://schemas.microsoft.com/office/drawing/2014/main" id="{3AE06294-4A18-4EF5-AF96-F261C9FCF1DF}"/>
            </a:ext>
          </a:extLst>
        </xdr:cNvPr>
        <xdr:cNvCxnSpPr/>
      </xdr:nvCxnSpPr>
      <xdr:spPr>
        <a:xfrm flipV="1">
          <a:off x="1130300" y="1442847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49E682FA-D57E-4E69-A50F-04CA04C21E82}"/>
            </a:ext>
          </a:extLst>
        </xdr:cNvPr>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AD1D6FF8-CD5F-4011-8FA9-35FADEA77EDC}"/>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411C9F50-F547-47C6-B770-2E0C5A2921EC}"/>
            </a:ext>
          </a:extLst>
        </xdr:cNvPr>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a:extLst>
            <a:ext uri="{FF2B5EF4-FFF2-40B4-BE49-F238E27FC236}">
              <a16:creationId xmlns:a16="http://schemas.microsoft.com/office/drawing/2014/main" id="{B0B4CC54-71C4-479D-85A7-A733AFD9EF3E}"/>
            </a:ext>
          </a:extLst>
        </xdr:cNvPr>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317" name="n_1mainValue【福祉施設】&#10;有形固定資産減価償却率">
          <a:extLst>
            <a:ext uri="{FF2B5EF4-FFF2-40B4-BE49-F238E27FC236}">
              <a16:creationId xmlns:a16="http://schemas.microsoft.com/office/drawing/2014/main" id="{CAB086A0-11BB-409E-BBFE-34E9F9AE7C2B}"/>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66312</xdr:rowOff>
    </xdr:from>
    <xdr:ext cx="405111" cy="259045"/>
    <xdr:sp macro="" textlink="">
      <xdr:nvSpPr>
        <xdr:cNvPr id="318" name="n_2mainValue【福祉施設】&#10;有形固定資産減価償却率">
          <a:extLst>
            <a:ext uri="{FF2B5EF4-FFF2-40B4-BE49-F238E27FC236}">
              <a16:creationId xmlns:a16="http://schemas.microsoft.com/office/drawing/2014/main" id="{FEDA78AE-F5A4-4227-9449-93175BA33A04}"/>
            </a:ext>
          </a:extLst>
        </xdr:cNvPr>
        <xdr:cNvSpPr txBox="1"/>
      </xdr:nvSpPr>
      <xdr:spPr>
        <a:xfrm>
          <a:off x="2705744" y="1446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68597</xdr:rowOff>
    </xdr:from>
    <xdr:ext cx="405111" cy="259045"/>
    <xdr:sp macro="" textlink="">
      <xdr:nvSpPr>
        <xdr:cNvPr id="319" name="n_3mainValue【福祉施設】&#10;有形固定資産減価償却率">
          <a:extLst>
            <a:ext uri="{FF2B5EF4-FFF2-40B4-BE49-F238E27FC236}">
              <a16:creationId xmlns:a16="http://schemas.microsoft.com/office/drawing/2014/main" id="{BDF8B9C7-82B8-4F94-98D3-50DDFD2538E2}"/>
            </a:ext>
          </a:extLst>
        </xdr:cNvPr>
        <xdr:cNvSpPr txBox="1"/>
      </xdr:nvSpPr>
      <xdr:spPr>
        <a:xfrm>
          <a:off x="1816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77740</xdr:rowOff>
    </xdr:from>
    <xdr:ext cx="405111" cy="259045"/>
    <xdr:sp macro="" textlink="">
      <xdr:nvSpPr>
        <xdr:cNvPr id="320" name="n_4mainValue【福祉施設】&#10;有形固定資産減価償却率">
          <a:extLst>
            <a:ext uri="{FF2B5EF4-FFF2-40B4-BE49-F238E27FC236}">
              <a16:creationId xmlns:a16="http://schemas.microsoft.com/office/drawing/2014/main" id="{BC5DB88F-F6A4-444A-BC55-043F911439D9}"/>
            </a:ext>
          </a:extLst>
        </xdr:cNvPr>
        <xdr:cNvSpPr txBox="1"/>
      </xdr:nvSpPr>
      <xdr:spPr>
        <a:xfrm>
          <a:off x="9277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A90D319-B560-4B18-83F7-C74BAA2E0F9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72F0A0E-200C-49B1-B434-DD48A3F226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DA53A34-693C-419E-920F-7FEAC233D4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92AC4AF-70BE-4B6E-8785-0526BA08D4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2A623C4-56A9-41CE-BABD-7E159B1F54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291197D-9879-4B90-8CDD-87898899BA9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861B8FD-7DBB-4A13-BBC8-44EB0BE115A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9545BF9-C2B4-4535-AEAE-BCB33711CA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AFEA8DB-F6FB-4C99-A472-39BA5F4206A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4229731-11DE-44D5-B867-BE12188B570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C422725B-17CF-4CC0-B19F-EC75E174651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74B2E8C0-2050-4F27-9D21-F2ACE20696B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9FE298-DF32-4883-9240-CE27CCF8145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48FE02D2-AC87-4EA9-8B8B-86D9DC34EC5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E212112D-5A8E-4C79-AFD9-07A4C37CB58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2F5F1E8-5C35-47B5-8AD4-67128CE0A0F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9252D26F-CA34-4342-A7F7-4CDA303E2EE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EC03AD66-3B3F-429D-825C-9A2C9431F2B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426A8B19-F7E7-4146-BC12-3F0CC9BEEEF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16DD6207-78BC-4710-A140-903AB33BD9D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97545510-C64E-4F03-BCEF-599389BCA58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ECC2E2B2-EF36-45EA-BEB2-EB5458924B1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9166A9E9-67F5-4B03-9050-ECFC9433917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22EA9859-4AC0-41BF-A674-A286F7366EF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ED0E6EED-2B1E-43BD-A36E-BA0D45F7BA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3CE216EB-B9B0-4EB8-8767-85B7DF92CCB4}"/>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288EA454-9DE3-4317-ABEC-035C602942C3}"/>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8526A34F-329D-4431-9EFC-947550852D72}"/>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B549E6AF-D55C-43C2-836E-563CC438F33B}"/>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F2A9E887-9C7F-4555-8E9B-02303EECABED}"/>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AFB9EAFB-8F55-4F51-8721-63982B58ADB0}"/>
            </a:ext>
          </a:extLst>
        </xdr:cNvPr>
        <xdr:cNvSpPr txBox="1"/>
      </xdr:nvSpPr>
      <xdr:spPr>
        <a:xfrm>
          <a:off x="10515600" y="14137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6A35703D-D951-4E05-8F20-644280228E03}"/>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3968812B-0544-4AA0-BA8A-58BAE4917645}"/>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AD29B5B3-413F-4243-B750-DA0076B9D8A8}"/>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E3C41452-702E-462D-BD78-43ED20392D1E}"/>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E6CE9F6C-4C4D-49A0-A578-1DCF0BA7165B}"/>
            </a:ext>
          </a:extLst>
        </xdr:cNvPr>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7FAAB20-C56D-419B-AD45-69A6256556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3B8739F-7342-4747-9CA1-2007EA687DC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C62C06C-4ACE-4B06-9921-2899DDFBFA2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7C2A739-3E34-4318-8B2D-C8B2FDCB40C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18959DB-FB67-43AD-8C2E-34D2E46D08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62" name="楕円 361">
          <a:extLst>
            <a:ext uri="{FF2B5EF4-FFF2-40B4-BE49-F238E27FC236}">
              <a16:creationId xmlns:a16="http://schemas.microsoft.com/office/drawing/2014/main" id="{AF66A797-B851-477C-A295-8CE4A7B641A2}"/>
            </a:ext>
          </a:extLst>
        </xdr:cNvPr>
        <xdr:cNvSpPr/>
      </xdr:nvSpPr>
      <xdr:spPr>
        <a:xfrm>
          <a:off x="10426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63" name="【福祉施設】&#10;一人当たり面積該当値テキスト">
          <a:extLst>
            <a:ext uri="{FF2B5EF4-FFF2-40B4-BE49-F238E27FC236}">
              <a16:creationId xmlns:a16="http://schemas.microsoft.com/office/drawing/2014/main" id="{1EFBC827-3850-438D-A7C2-E2AF215E1AC2}"/>
            </a:ext>
          </a:extLst>
        </xdr:cNvPr>
        <xdr:cNvSpPr txBox="1"/>
      </xdr:nvSpPr>
      <xdr:spPr>
        <a:xfrm>
          <a:off x="10515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64" name="楕円 363">
          <a:extLst>
            <a:ext uri="{FF2B5EF4-FFF2-40B4-BE49-F238E27FC236}">
              <a16:creationId xmlns:a16="http://schemas.microsoft.com/office/drawing/2014/main" id="{51F8370D-989F-4DB0-994C-C68AB9ED4C78}"/>
            </a:ext>
          </a:extLst>
        </xdr:cNvPr>
        <xdr:cNvSpPr/>
      </xdr:nvSpPr>
      <xdr:spPr>
        <a:xfrm>
          <a:off x="9588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xdr:rowOff>
    </xdr:from>
    <xdr:to>
      <xdr:col>55</xdr:col>
      <xdr:colOff>0</xdr:colOff>
      <xdr:row>85</xdr:row>
      <xdr:rowOff>2721</xdr:rowOff>
    </xdr:to>
    <xdr:cxnSp macro="">
      <xdr:nvCxnSpPr>
        <xdr:cNvPr id="365" name="直線コネクタ 364">
          <a:extLst>
            <a:ext uri="{FF2B5EF4-FFF2-40B4-BE49-F238E27FC236}">
              <a16:creationId xmlns:a16="http://schemas.microsoft.com/office/drawing/2014/main" id="{F2E617DE-D2E2-4B65-B762-3058C7C5BDC2}"/>
            </a:ext>
          </a:extLst>
        </xdr:cNvPr>
        <xdr:cNvCxnSpPr/>
      </xdr:nvCxnSpPr>
      <xdr:spPr>
        <a:xfrm>
          <a:off x="9639300" y="14575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123371</xdr:rowOff>
    </xdr:from>
    <xdr:to>
      <xdr:col>46</xdr:col>
      <xdr:colOff>38100</xdr:colOff>
      <xdr:row>85</xdr:row>
      <xdr:rowOff>53521</xdr:rowOff>
    </xdr:to>
    <xdr:sp macro="" textlink="">
      <xdr:nvSpPr>
        <xdr:cNvPr id="366" name="楕円 365">
          <a:extLst>
            <a:ext uri="{FF2B5EF4-FFF2-40B4-BE49-F238E27FC236}">
              <a16:creationId xmlns:a16="http://schemas.microsoft.com/office/drawing/2014/main" id="{AC9A68DE-3758-4FC6-9330-B1A766441693}"/>
            </a:ext>
          </a:extLst>
        </xdr:cNvPr>
        <xdr:cNvSpPr/>
      </xdr:nvSpPr>
      <xdr:spPr>
        <a:xfrm>
          <a:off x="8699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2721</xdr:rowOff>
    </xdr:to>
    <xdr:cxnSp macro="">
      <xdr:nvCxnSpPr>
        <xdr:cNvPr id="367" name="直線コネクタ 366">
          <a:extLst>
            <a:ext uri="{FF2B5EF4-FFF2-40B4-BE49-F238E27FC236}">
              <a16:creationId xmlns:a16="http://schemas.microsoft.com/office/drawing/2014/main" id="{932DEC7E-0A69-4355-9C8A-8FA043492F07}"/>
            </a:ext>
          </a:extLst>
        </xdr:cNvPr>
        <xdr:cNvCxnSpPr/>
      </xdr:nvCxnSpPr>
      <xdr:spPr>
        <a:xfrm>
          <a:off x="8750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145143</xdr:rowOff>
    </xdr:from>
    <xdr:to>
      <xdr:col>41</xdr:col>
      <xdr:colOff>101600</xdr:colOff>
      <xdr:row>85</xdr:row>
      <xdr:rowOff>75293</xdr:rowOff>
    </xdr:to>
    <xdr:sp macro="" textlink="">
      <xdr:nvSpPr>
        <xdr:cNvPr id="368" name="楕円 367">
          <a:extLst>
            <a:ext uri="{FF2B5EF4-FFF2-40B4-BE49-F238E27FC236}">
              <a16:creationId xmlns:a16="http://schemas.microsoft.com/office/drawing/2014/main" id="{30F09F73-1A21-444D-8CE1-C220C9D56C9D}"/>
            </a:ext>
          </a:extLst>
        </xdr:cNvPr>
        <xdr:cNvSpPr/>
      </xdr:nvSpPr>
      <xdr:spPr>
        <a:xfrm>
          <a:off x="7810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2721</xdr:rowOff>
    </xdr:from>
    <xdr:to>
      <xdr:col>45</xdr:col>
      <xdr:colOff>177800</xdr:colOff>
      <xdr:row>85</xdr:row>
      <xdr:rowOff>24493</xdr:rowOff>
    </xdr:to>
    <xdr:cxnSp macro="">
      <xdr:nvCxnSpPr>
        <xdr:cNvPr id="369" name="直線コネクタ 368">
          <a:extLst>
            <a:ext uri="{FF2B5EF4-FFF2-40B4-BE49-F238E27FC236}">
              <a16:creationId xmlns:a16="http://schemas.microsoft.com/office/drawing/2014/main" id="{1273FECB-BADA-4148-A98D-66F3FCBBF135}"/>
            </a:ext>
          </a:extLst>
        </xdr:cNvPr>
        <xdr:cNvCxnSpPr/>
      </xdr:nvCxnSpPr>
      <xdr:spPr>
        <a:xfrm flipV="1">
          <a:off x="7861300" y="145759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145143</xdr:rowOff>
    </xdr:from>
    <xdr:to>
      <xdr:col>36</xdr:col>
      <xdr:colOff>165100</xdr:colOff>
      <xdr:row>85</xdr:row>
      <xdr:rowOff>75293</xdr:rowOff>
    </xdr:to>
    <xdr:sp macro="" textlink="">
      <xdr:nvSpPr>
        <xdr:cNvPr id="370" name="楕円 369">
          <a:extLst>
            <a:ext uri="{FF2B5EF4-FFF2-40B4-BE49-F238E27FC236}">
              <a16:creationId xmlns:a16="http://schemas.microsoft.com/office/drawing/2014/main" id="{D4CF1980-6F8B-4FF9-A335-15A1C480BCD4}"/>
            </a:ext>
          </a:extLst>
        </xdr:cNvPr>
        <xdr:cNvSpPr/>
      </xdr:nvSpPr>
      <xdr:spPr>
        <a:xfrm>
          <a:off x="6921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24493</xdr:rowOff>
    </xdr:from>
    <xdr:to>
      <xdr:col>41</xdr:col>
      <xdr:colOff>50800</xdr:colOff>
      <xdr:row>85</xdr:row>
      <xdr:rowOff>24493</xdr:rowOff>
    </xdr:to>
    <xdr:cxnSp macro="">
      <xdr:nvCxnSpPr>
        <xdr:cNvPr id="371" name="直線コネクタ 370">
          <a:extLst>
            <a:ext uri="{FF2B5EF4-FFF2-40B4-BE49-F238E27FC236}">
              <a16:creationId xmlns:a16="http://schemas.microsoft.com/office/drawing/2014/main" id="{961C5619-BC00-4629-8A1E-17DCE430D3FF}"/>
            </a:ext>
          </a:extLst>
        </xdr:cNvPr>
        <xdr:cNvCxnSpPr/>
      </xdr:nvCxnSpPr>
      <xdr:spPr>
        <a:xfrm>
          <a:off x="6972300" y="14597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D3CF1D43-07F0-4D44-B1C2-FBECC36052C5}"/>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DA313FDE-7034-4BFE-BD1E-324947CC2BDB}"/>
            </a:ext>
          </a:extLst>
        </xdr:cNvPr>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87770D02-1401-4DD6-8C5E-9EE92EF1C79C}"/>
            </a:ext>
          </a:extLst>
        </xdr:cNvPr>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a:extLst>
            <a:ext uri="{FF2B5EF4-FFF2-40B4-BE49-F238E27FC236}">
              <a16:creationId xmlns:a16="http://schemas.microsoft.com/office/drawing/2014/main" id="{4C7A15C3-3F86-4FBE-B601-B22B80575FD8}"/>
            </a:ext>
          </a:extLst>
        </xdr:cNvPr>
        <xdr:cNvSpPr txBox="1"/>
      </xdr:nvSpPr>
      <xdr:spPr>
        <a:xfrm>
          <a:off x="6737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6" name="n_1mainValue【福祉施設】&#10;一人当たり面積">
          <a:extLst>
            <a:ext uri="{FF2B5EF4-FFF2-40B4-BE49-F238E27FC236}">
              <a16:creationId xmlns:a16="http://schemas.microsoft.com/office/drawing/2014/main" id="{E96A9983-49DA-4270-A462-244E406C5658}"/>
            </a:ext>
          </a:extLst>
        </xdr:cNvPr>
        <xdr:cNvSpPr txBox="1"/>
      </xdr:nvSpPr>
      <xdr:spPr>
        <a:xfrm>
          <a:off x="9391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44648</xdr:rowOff>
    </xdr:from>
    <xdr:ext cx="469744" cy="259045"/>
    <xdr:sp macro="" textlink="">
      <xdr:nvSpPr>
        <xdr:cNvPr id="377" name="n_2mainValue【福祉施設】&#10;一人当たり面積">
          <a:extLst>
            <a:ext uri="{FF2B5EF4-FFF2-40B4-BE49-F238E27FC236}">
              <a16:creationId xmlns:a16="http://schemas.microsoft.com/office/drawing/2014/main" id="{E1BA6627-1E87-4A63-B062-18F73F16EBB9}"/>
            </a:ext>
          </a:extLst>
        </xdr:cNvPr>
        <xdr:cNvSpPr txBox="1"/>
      </xdr:nvSpPr>
      <xdr:spPr>
        <a:xfrm>
          <a:off x="8515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66420</xdr:rowOff>
    </xdr:from>
    <xdr:ext cx="469744" cy="259045"/>
    <xdr:sp macro="" textlink="">
      <xdr:nvSpPr>
        <xdr:cNvPr id="378" name="n_3mainValue【福祉施設】&#10;一人当たり面積">
          <a:extLst>
            <a:ext uri="{FF2B5EF4-FFF2-40B4-BE49-F238E27FC236}">
              <a16:creationId xmlns:a16="http://schemas.microsoft.com/office/drawing/2014/main" id="{1B5BD11A-0AF4-43B1-904F-5D1E46D8EA56}"/>
            </a:ext>
          </a:extLst>
        </xdr:cNvPr>
        <xdr:cNvSpPr txBox="1"/>
      </xdr:nvSpPr>
      <xdr:spPr>
        <a:xfrm>
          <a:off x="7626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66420</xdr:rowOff>
    </xdr:from>
    <xdr:ext cx="469744" cy="259045"/>
    <xdr:sp macro="" textlink="">
      <xdr:nvSpPr>
        <xdr:cNvPr id="379" name="n_4mainValue【福祉施設】&#10;一人当たり面積">
          <a:extLst>
            <a:ext uri="{FF2B5EF4-FFF2-40B4-BE49-F238E27FC236}">
              <a16:creationId xmlns:a16="http://schemas.microsoft.com/office/drawing/2014/main" id="{4A19420C-83A7-4A03-873E-D62C1D84BE38}"/>
            </a:ext>
          </a:extLst>
        </xdr:cNvPr>
        <xdr:cNvSpPr txBox="1"/>
      </xdr:nvSpPr>
      <xdr:spPr>
        <a:xfrm>
          <a:off x="6737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E86C204-ADC2-40AB-99EA-2257823CEB1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2DA0E95-046D-42EC-BB77-B2B97C56486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33E4CECD-756E-44B3-BA61-8DEBA92C841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298ED46-157D-46A6-A8E2-ACBF035105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BD493D80-B013-46A8-8B2D-34FABF5A679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3992607-9CAE-4624-8250-86FE322C80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4004DBBD-5DC0-476B-98CE-F8A502027F2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D517A25-0404-4C97-8688-D38261D5E8A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FEBB0E4F-0A7E-4A81-8290-B1AB6B9F202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ED1E43E4-7EE3-4419-9767-A0D03413D4F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71825CE6-FF4F-4186-ABFB-32900016C0A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66B84138-3AD1-4582-8675-5DE1246A53E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64BE889-3121-46DB-985C-3077278D334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DBEFA9E0-BD19-4053-A102-55E8D567AFD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227224EC-E02C-4AAA-BC3F-6D52CC03A5B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A6DF5CB2-83C1-4E5A-A7DD-D0DFA49F3BE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6AF15687-C19B-47ED-B262-D1E922310AC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A34E654B-FDA8-4FB0-9399-16797715A85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61A205AF-E0F5-493C-B450-5997276E204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AC448992-F386-4CD5-AF4A-3F8F66A3CF0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79087921-0FDE-45CB-B464-A35F87549D3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7C0D1DE3-85F1-4070-9EEA-80D478AEEFF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80A52CCA-25B9-47D9-AD49-1BBEAB0C9EB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AB250AF-2985-4AD1-803E-DB35668D283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C78B27B6-06FC-48BA-851B-1ED40B31549A}"/>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467A2D74-3FE5-403C-A060-F75D79B8D99C}"/>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607C7F7A-F4A5-448A-9090-273D9ADBAA7D}"/>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A609154D-A5B8-4608-B7CA-5BC028D8AC5D}"/>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CA83DC4D-9794-4525-86E5-927CE480D7BD}"/>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51FDF7CE-6519-48EF-9A83-777728435479}"/>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6DBD045A-F8A3-4558-8CEE-1FF98C442F1E}"/>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3900A0E7-98CB-4201-9A58-000339144B7F}"/>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CAEE7CF0-597C-48D6-9659-EBD280867B54}"/>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C332DE5B-CF5B-4192-AA90-F09A15B4D164}"/>
            </a:ext>
          </a:extLst>
        </xdr:cNvPr>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04A90D9E-45CE-4CC7-9BB3-2EA1783CF01B}"/>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FF82FFC-909B-4795-8B17-AA76DAC62A0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9667A8D-B0F1-4AB2-A969-59D6F6F6A90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E5CB2E6-E7A7-4176-BAD2-917CD1F3986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6B4DBC3-4BA6-40CD-A306-7702D572200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943512F-4E69-4812-A3FD-B7C807D9A6B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420" name="楕円 419">
          <a:extLst>
            <a:ext uri="{FF2B5EF4-FFF2-40B4-BE49-F238E27FC236}">
              <a16:creationId xmlns:a16="http://schemas.microsoft.com/office/drawing/2014/main" id="{E0B2528C-78BE-4D1D-8946-3C47D59218AC}"/>
            </a:ext>
          </a:extLst>
        </xdr:cNvPr>
        <xdr:cNvSpPr/>
      </xdr:nvSpPr>
      <xdr:spPr>
        <a:xfrm>
          <a:off x="4584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125747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86E4BDB5-21B3-4E51-A677-AFE71FAF0CE0}"/>
            </a:ext>
          </a:extLst>
        </xdr:cNvPr>
        <xdr:cNvSpPr txBox="1"/>
      </xdr:nvSpPr>
      <xdr:spPr>
        <a:xfrm>
          <a:off x="46736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118745</xdr:rowOff>
    </xdr:from>
    <xdr:to>
      <xdr:col>20</xdr:col>
      <xdr:colOff>38100</xdr:colOff>
      <xdr:row>105</xdr:row>
      <xdr:rowOff>48895</xdr:rowOff>
    </xdr:to>
    <xdr:sp macro="" textlink="">
      <xdr:nvSpPr>
        <xdr:cNvPr id="422" name="楕円 421">
          <a:extLst>
            <a:ext uri="{FF2B5EF4-FFF2-40B4-BE49-F238E27FC236}">
              <a16:creationId xmlns:a16="http://schemas.microsoft.com/office/drawing/2014/main" id="{08008F84-2257-470A-A017-CB7DF5BC39DB}"/>
            </a:ext>
          </a:extLst>
        </xdr:cNvPr>
        <xdr:cNvSpPr/>
      </xdr:nvSpPr>
      <xdr:spPr>
        <a:xfrm>
          <a:off x="3746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169545</xdr:rowOff>
    </xdr:from>
    <xdr:to>
      <xdr:col>24</xdr:col>
      <xdr:colOff>63500</xdr:colOff>
      <xdr:row>105</xdr:row>
      <xdr:rowOff>26670</xdr:rowOff>
    </xdr:to>
    <xdr:cxnSp macro="">
      <xdr:nvCxnSpPr>
        <xdr:cNvPr id="423" name="直線コネクタ 422">
          <a:extLst>
            <a:ext uri="{FF2B5EF4-FFF2-40B4-BE49-F238E27FC236}">
              <a16:creationId xmlns:a16="http://schemas.microsoft.com/office/drawing/2014/main" id="{1A962F06-2E79-44CC-BF32-93D0580EA81B}"/>
            </a:ext>
          </a:extLst>
        </xdr:cNvPr>
        <xdr:cNvCxnSpPr/>
      </xdr:nvCxnSpPr>
      <xdr:spPr>
        <a:xfrm>
          <a:off x="3797300" y="180003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80645</xdr:rowOff>
    </xdr:from>
    <xdr:to>
      <xdr:col>15</xdr:col>
      <xdr:colOff>101600</xdr:colOff>
      <xdr:row>105</xdr:row>
      <xdr:rowOff>10795</xdr:rowOff>
    </xdr:to>
    <xdr:sp macro="" textlink="">
      <xdr:nvSpPr>
        <xdr:cNvPr id="424" name="楕円 423">
          <a:extLst>
            <a:ext uri="{FF2B5EF4-FFF2-40B4-BE49-F238E27FC236}">
              <a16:creationId xmlns:a16="http://schemas.microsoft.com/office/drawing/2014/main" id="{0BCE679B-5E84-4BDE-BBA3-575E7B543A54}"/>
            </a:ext>
          </a:extLst>
        </xdr:cNvPr>
        <xdr:cNvSpPr/>
      </xdr:nvSpPr>
      <xdr:spPr>
        <a:xfrm>
          <a:off x="2857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131445</xdr:rowOff>
    </xdr:from>
    <xdr:to>
      <xdr:col>19</xdr:col>
      <xdr:colOff>177800</xdr:colOff>
      <xdr:row>104</xdr:row>
      <xdr:rowOff>169545</xdr:rowOff>
    </xdr:to>
    <xdr:cxnSp macro="">
      <xdr:nvCxnSpPr>
        <xdr:cNvPr id="425" name="直線コネクタ 424">
          <a:extLst>
            <a:ext uri="{FF2B5EF4-FFF2-40B4-BE49-F238E27FC236}">
              <a16:creationId xmlns:a16="http://schemas.microsoft.com/office/drawing/2014/main" id="{3DE0E61D-A6B5-4854-A20A-0284475A8BAB}"/>
            </a:ext>
          </a:extLst>
        </xdr:cNvPr>
        <xdr:cNvCxnSpPr/>
      </xdr:nvCxnSpPr>
      <xdr:spPr>
        <a:xfrm>
          <a:off x="2908300" y="17962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44450</xdr:rowOff>
    </xdr:from>
    <xdr:to>
      <xdr:col>10</xdr:col>
      <xdr:colOff>165100</xdr:colOff>
      <xdr:row>104</xdr:row>
      <xdr:rowOff>146050</xdr:rowOff>
    </xdr:to>
    <xdr:sp macro="" textlink="">
      <xdr:nvSpPr>
        <xdr:cNvPr id="426" name="楕円 425">
          <a:extLst>
            <a:ext uri="{FF2B5EF4-FFF2-40B4-BE49-F238E27FC236}">
              <a16:creationId xmlns:a16="http://schemas.microsoft.com/office/drawing/2014/main" id="{B61C7220-2090-4318-A5CD-A37170E64F4B}"/>
            </a:ext>
          </a:extLst>
        </xdr:cNvPr>
        <xdr:cNvSpPr/>
      </xdr:nvSpPr>
      <xdr:spPr>
        <a:xfrm>
          <a:off x="1968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95250</xdr:rowOff>
    </xdr:from>
    <xdr:to>
      <xdr:col>15</xdr:col>
      <xdr:colOff>50800</xdr:colOff>
      <xdr:row>104</xdr:row>
      <xdr:rowOff>131445</xdr:rowOff>
    </xdr:to>
    <xdr:cxnSp macro="">
      <xdr:nvCxnSpPr>
        <xdr:cNvPr id="427" name="直線コネクタ 426">
          <a:extLst>
            <a:ext uri="{FF2B5EF4-FFF2-40B4-BE49-F238E27FC236}">
              <a16:creationId xmlns:a16="http://schemas.microsoft.com/office/drawing/2014/main" id="{5F9E249C-CF10-443C-97C3-085EEEC7CD70}"/>
            </a:ext>
          </a:extLst>
        </xdr:cNvPr>
        <xdr:cNvCxnSpPr/>
      </xdr:nvCxnSpPr>
      <xdr:spPr>
        <a:xfrm>
          <a:off x="2019300" y="17926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12064</xdr:rowOff>
    </xdr:from>
    <xdr:to>
      <xdr:col>6</xdr:col>
      <xdr:colOff>38100</xdr:colOff>
      <xdr:row>104</xdr:row>
      <xdr:rowOff>113664</xdr:rowOff>
    </xdr:to>
    <xdr:sp macro="" textlink="">
      <xdr:nvSpPr>
        <xdr:cNvPr id="428" name="楕円 427">
          <a:extLst>
            <a:ext uri="{FF2B5EF4-FFF2-40B4-BE49-F238E27FC236}">
              <a16:creationId xmlns:a16="http://schemas.microsoft.com/office/drawing/2014/main" id="{B8F4C5C5-DC1D-431D-89A0-406A37AF93AB}"/>
            </a:ext>
          </a:extLst>
        </xdr:cNvPr>
        <xdr:cNvSpPr/>
      </xdr:nvSpPr>
      <xdr:spPr>
        <a:xfrm>
          <a:off x="1079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62864</xdr:rowOff>
    </xdr:from>
    <xdr:to>
      <xdr:col>10</xdr:col>
      <xdr:colOff>114300</xdr:colOff>
      <xdr:row>104</xdr:row>
      <xdr:rowOff>95250</xdr:rowOff>
    </xdr:to>
    <xdr:cxnSp macro="">
      <xdr:nvCxnSpPr>
        <xdr:cNvPr id="429" name="直線コネクタ 428">
          <a:extLst>
            <a:ext uri="{FF2B5EF4-FFF2-40B4-BE49-F238E27FC236}">
              <a16:creationId xmlns:a16="http://schemas.microsoft.com/office/drawing/2014/main" id="{CD13678A-E345-49E0-BC4D-58108DBABC10}"/>
            </a:ext>
          </a:extLst>
        </xdr:cNvPr>
        <xdr:cNvCxnSpPr/>
      </xdr:nvCxnSpPr>
      <xdr:spPr>
        <a:xfrm>
          <a:off x="1130300" y="178936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6192E036-B6F4-4C4F-84BD-4CD721C796B9}"/>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5786320D-5A94-4440-8A47-C2E990F18065}"/>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AB6AB79C-9E02-4C72-ADA4-E4F3E31E2BD2}"/>
            </a:ext>
          </a:extLst>
        </xdr:cNvPr>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D825436F-A78E-410E-B7A8-224779D66FC6}"/>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40022</xdr:rowOff>
    </xdr:from>
    <xdr:ext cx="405111" cy="259045"/>
    <xdr:sp macro="" textlink="">
      <xdr:nvSpPr>
        <xdr:cNvPr id="434" name="n_1mainValue【市民会館】&#10;有形固定資産減価償却率">
          <a:extLst>
            <a:ext uri="{FF2B5EF4-FFF2-40B4-BE49-F238E27FC236}">
              <a16:creationId xmlns:a16="http://schemas.microsoft.com/office/drawing/2014/main" id="{9A6742F7-DFC6-4D96-8527-D41714AC93B2}"/>
            </a:ext>
          </a:extLst>
        </xdr:cNvPr>
        <xdr:cNvSpPr txBox="1"/>
      </xdr:nvSpPr>
      <xdr:spPr>
        <a:xfrm>
          <a:off x="35820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1922</xdr:rowOff>
    </xdr:from>
    <xdr:ext cx="405111" cy="259045"/>
    <xdr:sp macro="" textlink="">
      <xdr:nvSpPr>
        <xdr:cNvPr id="435" name="n_2mainValue【市民会館】&#10;有形固定資産減価償却率">
          <a:extLst>
            <a:ext uri="{FF2B5EF4-FFF2-40B4-BE49-F238E27FC236}">
              <a16:creationId xmlns:a16="http://schemas.microsoft.com/office/drawing/2014/main" id="{35E767F6-9244-4DF2-928C-73CF0E16B14D}"/>
            </a:ext>
          </a:extLst>
        </xdr:cNvPr>
        <xdr:cNvSpPr txBox="1"/>
      </xdr:nvSpPr>
      <xdr:spPr>
        <a:xfrm>
          <a:off x="27057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137177</xdr:rowOff>
    </xdr:from>
    <xdr:ext cx="405111" cy="259045"/>
    <xdr:sp macro="" textlink="">
      <xdr:nvSpPr>
        <xdr:cNvPr id="436" name="n_3mainValue【市民会館】&#10;有形固定資産減価償却率">
          <a:extLst>
            <a:ext uri="{FF2B5EF4-FFF2-40B4-BE49-F238E27FC236}">
              <a16:creationId xmlns:a16="http://schemas.microsoft.com/office/drawing/2014/main" id="{7481D76B-36F0-41E0-B19A-ED3D16F8C473}"/>
            </a:ext>
          </a:extLst>
        </xdr:cNvPr>
        <xdr:cNvSpPr txBox="1"/>
      </xdr:nvSpPr>
      <xdr:spPr>
        <a:xfrm>
          <a:off x="1816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104791</xdr:rowOff>
    </xdr:from>
    <xdr:ext cx="405111" cy="259045"/>
    <xdr:sp macro="" textlink="">
      <xdr:nvSpPr>
        <xdr:cNvPr id="437" name="n_4mainValue【市民会館】&#10;有形固定資産減価償却率">
          <a:extLst>
            <a:ext uri="{FF2B5EF4-FFF2-40B4-BE49-F238E27FC236}">
              <a16:creationId xmlns:a16="http://schemas.microsoft.com/office/drawing/2014/main" id="{3A0A2ABE-8CD7-4398-89E6-0EFEC3309F7C}"/>
            </a:ext>
          </a:extLst>
        </xdr:cNvPr>
        <xdr:cNvSpPr txBox="1"/>
      </xdr:nvSpPr>
      <xdr:spPr>
        <a:xfrm>
          <a:off x="927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3CB5451E-16BB-4BFD-A49C-94E06039C35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A5F7831A-AEFA-4B85-9437-19CF5DB196E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23EC3A62-E13E-4CE6-8D6C-C6E4235F91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1186D7B1-EA12-496D-A92C-C5D643134CA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802256AF-16A9-4D75-ADC6-EDF96FFA3DB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07B1D20-631C-4FAC-BEB1-6B07ACF8BB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73D2B5D5-200E-4566-851F-A179DC3091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D03C12F-9033-484E-9DC9-132CF9C18C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5D9E34BA-5A83-4A4E-A33C-7ECC78FA0C9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138502D3-1158-49DA-BB49-7E8855A8592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B3A7132E-07FA-4531-B055-3546DCAE1039}"/>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9D52F3EC-CDE4-4958-89EF-539270156343}"/>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BDFD9CC2-9F46-4108-B7BE-B2022BC6AA7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3043DEB6-3952-41BB-A2EF-77335209D16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77FBDE07-F6FD-4924-8B0A-0CEA17A01C62}"/>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CCA0BC2D-7035-4BD4-B22B-21556520427E}"/>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4B76591-2737-4010-BEA2-CAEAA84FD9F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8EEC91A8-9916-4FDE-8C12-3C67D6ED08A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D095962F-6CD9-4A66-956C-99CE2D00668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227E7ECE-CEFD-4A70-93E3-3F46DC37B6B5}"/>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955184EA-C3BD-471B-90FA-8402BCD0F2FA}"/>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1801F0C5-1347-40CF-8CBB-6687B3E14486}"/>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625C25EA-4FA8-4474-900B-A00D364A1088}"/>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6746DA9C-22C9-451D-A974-4C9524DB7D17}"/>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a:extLst>
            <a:ext uri="{FF2B5EF4-FFF2-40B4-BE49-F238E27FC236}">
              <a16:creationId xmlns:a16="http://schemas.microsoft.com/office/drawing/2014/main" id="{7EE07E3E-A410-4001-A925-5B7EB7C61DE6}"/>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3734EEB0-9D42-427F-863A-C53045946C7F}"/>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AA954D4B-0FE6-4C52-9892-BF948F77945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0FFCA2C1-9F28-41DF-B44D-77609C8F00C1}"/>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EE1139F9-4839-4A65-A8A7-2A963E45ABB7}"/>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F298F1FA-4C7A-462E-9AF9-D3A3D55B59B5}"/>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A826764-E77E-468A-BAA9-45A3A0E7FE5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EB43667-F5D0-4927-9F5E-2320605A57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05A2D43-3044-44AF-B3E2-B05A1C844D4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6A6872A-5E99-4139-8CBD-E47C74E4DCE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DCEE8CA-C063-4E60-B059-771388CB682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88264</xdr:rowOff>
    </xdr:from>
    <xdr:to>
      <xdr:col>55</xdr:col>
      <xdr:colOff>50800</xdr:colOff>
      <xdr:row>104</xdr:row>
      <xdr:rowOff>18414</xdr:rowOff>
    </xdr:to>
    <xdr:sp macro="" textlink="">
      <xdr:nvSpPr>
        <xdr:cNvPr id="473" name="楕円 472">
          <a:extLst>
            <a:ext uri="{FF2B5EF4-FFF2-40B4-BE49-F238E27FC236}">
              <a16:creationId xmlns:a16="http://schemas.microsoft.com/office/drawing/2014/main" id="{6ACEF72F-68B1-4C10-BEC5-B0CC417FACAC}"/>
            </a:ext>
          </a:extLst>
        </xdr:cNvPr>
        <xdr:cNvSpPr/>
      </xdr:nvSpPr>
      <xdr:spPr>
        <a:xfrm>
          <a:off x="104267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111141</xdr:rowOff>
    </xdr:from>
    <xdr:ext cx="469744" cy="259045"/>
    <xdr:sp macro="" textlink="">
      <xdr:nvSpPr>
        <xdr:cNvPr id="474" name="【市民会館】&#10;一人当たり面積該当値テキスト">
          <a:extLst>
            <a:ext uri="{FF2B5EF4-FFF2-40B4-BE49-F238E27FC236}">
              <a16:creationId xmlns:a16="http://schemas.microsoft.com/office/drawing/2014/main" id="{B769AFD9-2805-4CE7-8A11-15A95A1FCEC0}"/>
            </a:ext>
          </a:extLst>
        </xdr:cNvPr>
        <xdr:cNvSpPr txBox="1"/>
      </xdr:nvSpPr>
      <xdr:spPr>
        <a:xfrm>
          <a:off x="10515600" y="1759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88264</xdr:rowOff>
    </xdr:from>
    <xdr:to>
      <xdr:col>50</xdr:col>
      <xdr:colOff>165100</xdr:colOff>
      <xdr:row>104</xdr:row>
      <xdr:rowOff>18414</xdr:rowOff>
    </xdr:to>
    <xdr:sp macro="" textlink="">
      <xdr:nvSpPr>
        <xdr:cNvPr id="475" name="楕円 474">
          <a:extLst>
            <a:ext uri="{FF2B5EF4-FFF2-40B4-BE49-F238E27FC236}">
              <a16:creationId xmlns:a16="http://schemas.microsoft.com/office/drawing/2014/main" id="{9D402F99-7B69-4EEC-B62A-205CDF585E0C}"/>
            </a:ext>
          </a:extLst>
        </xdr:cNvPr>
        <xdr:cNvSpPr/>
      </xdr:nvSpPr>
      <xdr:spPr>
        <a:xfrm>
          <a:off x="9588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139064</xdr:rowOff>
    </xdr:from>
    <xdr:to>
      <xdr:col>55</xdr:col>
      <xdr:colOff>0</xdr:colOff>
      <xdr:row>103</xdr:row>
      <xdr:rowOff>139064</xdr:rowOff>
    </xdr:to>
    <xdr:cxnSp macro="">
      <xdr:nvCxnSpPr>
        <xdr:cNvPr id="476" name="直線コネクタ 475">
          <a:extLst>
            <a:ext uri="{FF2B5EF4-FFF2-40B4-BE49-F238E27FC236}">
              <a16:creationId xmlns:a16="http://schemas.microsoft.com/office/drawing/2014/main" id="{CE29EF6D-446E-4B2D-B0B5-F50DB5434893}"/>
            </a:ext>
          </a:extLst>
        </xdr:cNvPr>
        <xdr:cNvCxnSpPr/>
      </xdr:nvCxnSpPr>
      <xdr:spPr>
        <a:xfrm>
          <a:off x="9639300" y="1779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93980</xdr:rowOff>
    </xdr:from>
    <xdr:to>
      <xdr:col>46</xdr:col>
      <xdr:colOff>38100</xdr:colOff>
      <xdr:row>104</xdr:row>
      <xdr:rowOff>24130</xdr:rowOff>
    </xdr:to>
    <xdr:sp macro="" textlink="">
      <xdr:nvSpPr>
        <xdr:cNvPr id="477" name="楕円 476">
          <a:extLst>
            <a:ext uri="{FF2B5EF4-FFF2-40B4-BE49-F238E27FC236}">
              <a16:creationId xmlns:a16="http://schemas.microsoft.com/office/drawing/2014/main" id="{B555360D-B9A1-42DC-B092-DEDB75B0DEA4}"/>
            </a:ext>
          </a:extLst>
        </xdr:cNvPr>
        <xdr:cNvSpPr/>
      </xdr:nvSpPr>
      <xdr:spPr>
        <a:xfrm>
          <a:off x="8699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139064</xdr:rowOff>
    </xdr:from>
    <xdr:to>
      <xdr:col>50</xdr:col>
      <xdr:colOff>114300</xdr:colOff>
      <xdr:row>103</xdr:row>
      <xdr:rowOff>144780</xdr:rowOff>
    </xdr:to>
    <xdr:cxnSp macro="">
      <xdr:nvCxnSpPr>
        <xdr:cNvPr id="478" name="直線コネクタ 477">
          <a:extLst>
            <a:ext uri="{FF2B5EF4-FFF2-40B4-BE49-F238E27FC236}">
              <a16:creationId xmlns:a16="http://schemas.microsoft.com/office/drawing/2014/main" id="{EA1B1308-E011-4F18-AC9B-305519C6C4F4}"/>
            </a:ext>
          </a:extLst>
        </xdr:cNvPr>
        <xdr:cNvCxnSpPr/>
      </xdr:nvCxnSpPr>
      <xdr:spPr>
        <a:xfrm flipV="1">
          <a:off x="8750300" y="177984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93980</xdr:rowOff>
    </xdr:from>
    <xdr:to>
      <xdr:col>41</xdr:col>
      <xdr:colOff>101600</xdr:colOff>
      <xdr:row>104</xdr:row>
      <xdr:rowOff>24130</xdr:rowOff>
    </xdr:to>
    <xdr:sp macro="" textlink="">
      <xdr:nvSpPr>
        <xdr:cNvPr id="479" name="楕円 478">
          <a:extLst>
            <a:ext uri="{FF2B5EF4-FFF2-40B4-BE49-F238E27FC236}">
              <a16:creationId xmlns:a16="http://schemas.microsoft.com/office/drawing/2014/main" id="{5B837FF8-3088-41EE-B3EA-B6BA1AE19DC1}"/>
            </a:ext>
          </a:extLst>
        </xdr:cNvPr>
        <xdr:cNvSpPr/>
      </xdr:nvSpPr>
      <xdr:spPr>
        <a:xfrm>
          <a:off x="781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144780</xdr:rowOff>
    </xdr:from>
    <xdr:to>
      <xdr:col>45</xdr:col>
      <xdr:colOff>177800</xdr:colOff>
      <xdr:row>103</xdr:row>
      <xdr:rowOff>144780</xdr:rowOff>
    </xdr:to>
    <xdr:cxnSp macro="">
      <xdr:nvCxnSpPr>
        <xdr:cNvPr id="480" name="直線コネクタ 479">
          <a:extLst>
            <a:ext uri="{FF2B5EF4-FFF2-40B4-BE49-F238E27FC236}">
              <a16:creationId xmlns:a16="http://schemas.microsoft.com/office/drawing/2014/main" id="{A25FFBA0-D0E2-4D92-B160-5090AFCD24F3}"/>
            </a:ext>
          </a:extLst>
        </xdr:cNvPr>
        <xdr:cNvCxnSpPr/>
      </xdr:nvCxnSpPr>
      <xdr:spPr>
        <a:xfrm>
          <a:off x="7861300" y="1780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99695</xdr:rowOff>
    </xdr:from>
    <xdr:to>
      <xdr:col>36</xdr:col>
      <xdr:colOff>165100</xdr:colOff>
      <xdr:row>104</xdr:row>
      <xdr:rowOff>29845</xdr:rowOff>
    </xdr:to>
    <xdr:sp macro="" textlink="">
      <xdr:nvSpPr>
        <xdr:cNvPr id="481" name="楕円 480">
          <a:extLst>
            <a:ext uri="{FF2B5EF4-FFF2-40B4-BE49-F238E27FC236}">
              <a16:creationId xmlns:a16="http://schemas.microsoft.com/office/drawing/2014/main" id="{87CDBCC7-D2F9-4E90-86DC-45E49F845F35}"/>
            </a:ext>
          </a:extLst>
        </xdr:cNvPr>
        <xdr:cNvSpPr/>
      </xdr:nvSpPr>
      <xdr:spPr>
        <a:xfrm>
          <a:off x="6921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144780</xdr:rowOff>
    </xdr:from>
    <xdr:to>
      <xdr:col>41</xdr:col>
      <xdr:colOff>50800</xdr:colOff>
      <xdr:row>103</xdr:row>
      <xdr:rowOff>150495</xdr:rowOff>
    </xdr:to>
    <xdr:cxnSp macro="">
      <xdr:nvCxnSpPr>
        <xdr:cNvPr id="482" name="直線コネクタ 481">
          <a:extLst>
            <a:ext uri="{FF2B5EF4-FFF2-40B4-BE49-F238E27FC236}">
              <a16:creationId xmlns:a16="http://schemas.microsoft.com/office/drawing/2014/main" id="{B05BB7BB-40AE-4B60-AD04-874386146151}"/>
            </a:ext>
          </a:extLst>
        </xdr:cNvPr>
        <xdr:cNvCxnSpPr/>
      </xdr:nvCxnSpPr>
      <xdr:spPr>
        <a:xfrm flipV="1">
          <a:off x="6972300" y="178041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a:extLst>
            <a:ext uri="{FF2B5EF4-FFF2-40B4-BE49-F238E27FC236}">
              <a16:creationId xmlns:a16="http://schemas.microsoft.com/office/drawing/2014/main" id="{40EF75CC-E3CB-4E20-8592-276211842217}"/>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3A0A346A-A6BD-4084-AEE3-0C1EDDB9C269}"/>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a:extLst>
            <a:ext uri="{FF2B5EF4-FFF2-40B4-BE49-F238E27FC236}">
              <a16:creationId xmlns:a16="http://schemas.microsoft.com/office/drawing/2014/main" id="{833FE125-D0FA-425F-AA31-EE9C62EB9D0B}"/>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a:extLst>
            <a:ext uri="{FF2B5EF4-FFF2-40B4-BE49-F238E27FC236}">
              <a16:creationId xmlns:a16="http://schemas.microsoft.com/office/drawing/2014/main" id="{CC7E7910-0BF1-4C38-92CC-945905B153BB}"/>
            </a:ext>
          </a:extLst>
        </xdr:cNvPr>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34941</xdr:rowOff>
    </xdr:from>
    <xdr:ext cx="469744" cy="259045"/>
    <xdr:sp macro="" textlink="">
      <xdr:nvSpPr>
        <xdr:cNvPr id="487" name="n_1mainValue【市民会館】&#10;一人当たり面積">
          <a:extLst>
            <a:ext uri="{FF2B5EF4-FFF2-40B4-BE49-F238E27FC236}">
              <a16:creationId xmlns:a16="http://schemas.microsoft.com/office/drawing/2014/main" id="{3A1F37CE-FF79-4EB4-8F3B-DB1FD023F9F3}"/>
            </a:ext>
          </a:extLst>
        </xdr:cNvPr>
        <xdr:cNvSpPr txBox="1"/>
      </xdr:nvSpPr>
      <xdr:spPr>
        <a:xfrm>
          <a:off x="9391727" y="175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40657</xdr:rowOff>
    </xdr:from>
    <xdr:ext cx="469744" cy="259045"/>
    <xdr:sp macro="" textlink="">
      <xdr:nvSpPr>
        <xdr:cNvPr id="488" name="n_2mainValue【市民会館】&#10;一人当たり面積">
          <a:extLst>
            <a:ext uri="{FF2B5EF4-FFF2-40B4-BE49-F238E27FC236}">
              <a16:creationId xmlns:a16="http://schemas.microsoft.com/office/drawing/2014/main" id="{115E8FE4-8239-46AE-AB23-B5E396A0260E}"/>
            </a:ext>
          </a:extLst>
        </xdr:cNvPr>
        <xdr:cNvSpPr txBox="1"/>
      </xdr:nvSpPr>
      <xdr:spPr>
        <a:xfrm>
          <a:off x="8515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40657</xdr:rowOff>
    </xdr:from>
    <xdr:ext cx="469744" cy="259045"/>
    <xdr:sp macro="" textlink="">
      <xdr:nvSpPr>
        <xdr:cNvPr id="489" name="n_3mainValue【市民会館】&#10;一人当たり面積">
          <a:extLst>
            <a:ext uri="{FF2B5EF4-FFF2-40B4-BE49-F238E27FC236}">
              <a16:creationId xmlns:a16="http://schemas.microsoft.com/office/drawing/2014/main" id="{B716A4FB-C3AB-4175-B6A2-C3A33ACDC1BE}"/>
            </a:ext>
          </a:extLst>
        </xdr:cNvPr>
        <xdr:cNvSpPr txBox="1"/>
      </xdr:nvSpPr>
      <xdr:spPr>
        <a:xfrm>
          <a:off x="7626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46372</xdr:rowOff>
    </xdr:from>
    <xdr:ext cx="469744" cy="259045"/>
    <xdr:sp macro="" textlink="">
      <xdr:nvSpPr>
        <xdr:cNvPr id="490" name="n_4mainValue【市民会館】&#10;一人当たり面積">
          <a:extLst>
            <a:ext uri="{FF2B5EF4-FFF2-40B4-BE49-F238E27FC236}">
              <a16:creationId xmlns:a16="http://schemas.microsoft.com/office/drawing/2014/main" id="{37AB66B7-5D1D-446B-BF82-8869796760EE}"/>
            </a:ext>
          </a:extLst>
        </xdr:cNvPr>
        <xdr:cNvSpPr txBox="1"/>
      </xdr:nvSpPr>
      <xdr:spPr>
        <a:xfrm>
          <a:off x="67374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3E3DEB3E-22D8-457F-B67E-69AB9F09BBA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376BEBB3-82DD-46DE-AAD2-512DC3CBA7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1280C7B0-C98B-4FA8-A835-7FE1A90D96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854035B7-8A8D-46E9-A9E8-6DB8F1FDDC4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489D9D92-F3F7-430F-877B-2CF770DAAF2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2D1C90B3-D328-4B56-885E-74BA5948ED4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2B95A0D4-5DF8-4C97-829A-DBF1E822A7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78035D9C-C39A-4262-8E43-CA1692B0347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70438803-99D2-455B-943D-521D892E9D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87A593AB-AA1F-4A24-9067-2B049947BD2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B496CE7-460A-4FAB-9147-225D0824EE6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B12ECFD2-2344-49F0-8878-898CD277EF4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D6DFC0BD-E246-4A12-928D-3462221BFF4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E6391E57-9EE7-4C9B-A88B-FC391A3B150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8B85533C-CC83-482E-A4AD-88E9A0D0E71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D831EB45-6EA3-47E1-BA65-85B06F33931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26E2B6E7-EEE1-4105-A9E0-7C7D77DAED7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D2EA8CE-8C50-4EAB-9BDC-347DB6A7A68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611515EA-A436-44E5-82B5-A7A70B1B45E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375C2E37-01B9-4645-912E-C28A87C5253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A655C1FC-2D3B-495B-9C2F-DC142733A3D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315A989A-9617-4E22-A30D-01147C61DC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66F481D2-0244-40B1-9F9B-9D4096B9E6E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82AD47E7-8BF5-45AB-A8F1-56B65BA947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01FC62A3-0C7F-48A8-8E48-9344351DBC4B}"/>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78DC80E1-B02E-4632-A2EF-0149A996533C}"/>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F14E995B-8382-4476-903F-50DC49CE6D80}"/>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6D587E49-23AF-4B6A-9212-C7AAD359D0E8}"/>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B960B945-5F08-42BA-BD09-A65398B5EFE6}"/>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34FAEDD5-53B1-4142-A8F1-7A69AAA58043}"/>
            </a:ext>
          </a:extLst>
        </xdr:cNvPr>
        <xdr:cNvSpPr txBox="1"/>
      </xdr:nvSpPr>
      <xdr:spPr>
        <a:xfrm>
          <a:off x="16357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C6B2578D-7D80-43D2-A230-305CCD98508E}"/>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67D0920F-CAC9-4CD3-A77D-F58E83B16212}"/>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1EF5D3E7-A781-4917-A964-7D43D8AACB30}"/>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C9B42978-F020-4AB5-83B3-E719BE45AA08}"/>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816B78EA-955E-4C4B-BA41-736024BAF922}"/>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09A8815-5718-4117-8723-49AE273ACDC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7B4B9C0-455B-447F-A70D-FA5157B4FAF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F000B1B-4ACF-4EDA-A5C7-2FBF522E03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15AA2E5-52F0-41F7-98C0-09365677D8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7F10D5C-BFE6-4105-96EB-DF203EC6CE1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154940</xdr:rowOff>
    </xdr:from>
    <xdr:to>
      <xdr:col>85</xdr:col>
      <xdr:colOff>177800</xdr:colOff>
      <xdr:row>36</xdr:row>
      <xdr:rowOff>85090</xdr:rowOff>
    </xdr:to>
    <xdr:sp macro="" textlink="">
      <xdr:nvSpPr>
        <xdr:cNvPr id="531" name="楕円 530">
          <a:extLst>
            <a:ext uri="{FF2B5EF4-FFF2-40B4-BE49-F238E27FC236}">
              <a16:creationId xmlns:a16="http://schemas.microsoft.com/office/drawing/2014/main" id="{33901F01-F37B-49FB-B548-B4AB5A95F257}"/>
            </a:ext>
          </a:extLst>
        </xdr:cNvPr>
        <xdr:cNvSpPr/>
      </xdr:nvSpPr>
      <xdr:spPr>
        <a:xfrm>
          <a:off x="16268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6367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C6EF2FB8-E119-4D39-9285-D6FBC18CF6AC}"/>
            </a:ext>
          </a:extLst>
        </xdr:cNvPr>
        <xdr:cNvSpPr txBox="1"/>
      </xdr:nvSpPr>
      <xdr:spPr>
        <a:xfrm>
          <a:off x="16357600"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92075</xdr:rowOff>
    </xdr:from>
    <xdr:to>
      <xdr:col>81</xdr:col>
      <xdr:colOff>101600</xdr:colOff>
      <xdr:row>36</xdr:row>
      <xdr:rowOff>22225</xdr:rowOff>
    </xdr:to>
    <xdr:sp macro="" textlink="">
      <xdr:nvSpPr>
        <xdr:cNvPr id="533" name="楕円 532">
          <a:extLst>
            <a:ext uri="{FF2B5EF4-FFF2-40B4-BE49-F238E27FC236}">
              <a16:creationId xmlns:a16="http://schemas.microsoft.com/office/drawing/2014/main" id="{96D0A9C2-D0F9-4B2E-BEC7-F890DF802414}"/>
            </a:ext>
          </a:extLst>
        </xdr:cNvPr>
        <xdr:cNvSpPr/>
      </xdr:nvSpPr>
      <xdr:spPr>
        <a:xfrm>
          <a:off x="15430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142875</xdr:rowOff>
    </xdr:from>
    <xdr:to>
      <xdr:col>85</xdr:col>
      <xdr:colOff>127000</xdr:colOff>
      <xdr:row>36</xdr:row>
      <xdr:rowOff>34290</xdr:rowOff>
    </xdr:to>
    <xdr:cxnSp macro="">
      <xdr:nvCxnSpPr>
        <xdr:cNvPr id="534" name="直線コネクタ 533">
          <a:extLst>
            <a:ext uri="{FF2B5EF4-FFF2-40B4-BE49-F238E27FC236}">
              <a16:creationId xmlns:a16="http://schemas.microsoft.com/office/drawing/2014/main" id="{6F89A6E9-8159-4D58-B1F0-6E275B5F139B}"/>
            </a:ext>
          </a:extLst>
        </xdr:cNvPr>
        <xdr:cNvCxnSpPr/>
      </xdr:nvCxnSpPr>
      <xdr:spPr>
        <a:xfrm>
          <a:off x="15481300" y="614362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535" name="楕円 534">
          <a:extLst>
            <a:ext uri="{FF2B5EF4-FFF2-40B4-BE49-F238E27FC236}">
              <a16:creationId xmlns:a16="http://schemas.microsoft.com/office/drawing/2014/main" id="{99E9F470-6658-4A68-B914-0D3AFCF1BC28}"/>
            </a:ext>
          </a:extLst>
        </xdr:cNvPr>
        <xdr:cNvSpPr/>
      </xdr:nvSpPr>
      <xdr:spPr>
        <a:xfrm>
          <a:off x="1454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142875</xdr:rowOff>
    </xdr:from>
    <xdr:to>
      <xdr:col>81</xdr:col>
      <xdr:colOff>50800</xdr:colOff>
      <xdr:row>38</xdr:row>
      <xdr:rowOff>108585</xdr:rowOff>
    </xdr:to>
    <xdr:cxnSp macro="">
      <xdr:nvCxnSpPr>
        <xdr:cNvPr id="536" name="直線コネクタ 535">
          <a:extLst>
            <a:ext uri="{FF2B5EF4-FFF2-40B4-BE49-F238E27FC236}">
              <a16:creationId xmlns:a16="http://schemas.microsoft.com/office/drawing/2014/main" id="{E04A429A-FE1F-40EE-807A-A56B7AF0A089}"/>
            </a:ext>
          </a:extLst>
        </xdr:cNvPr>
        <xdr:cNvCxnSpPr/>
      </xdr:nvCxnSpPr>
      <xdr:spPr>
        <a:xfrm flipV="1">
          <a:off x="14592300" y="6143625"/>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537" name="楕円 536">
          <a:extLst>
            <a:ext uri="{FF2B5EF4-FFF2-40B4-BE49-F238E27FC236}">
              <a16:creationId xmlns:a16="http://schemas.microsoft.com/office/drawing/2014/main" id="{A4E71032-8EE7-4259-A661-BDB71F1212A9}"/>
            </a:ext>
          </a:extLst>
        </xdr:cNvPr>
        <xdr:cNvSpPr/>
      </xdr:nvSpPr>
      <xdr:spPr>
        <a:xfrm>
          <a:off x="1365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108585</xdr:rowOff>
    </xdr:to>
    <xdr:cxnSp macro="">
      <xdr:nvCxnSpPr>
        <xdr:cNvPr id="538" name="直線コネクタ 537">
          <a:extLst>
            <a:ext uri="{FF2B5EF4-FFF2-40B4-BE49-F238E27FC236}">
              <a16:creationId xmlns:a16="http://schemas.microsoft.com/office/drawing/2014/main" id="{DAF034BE-1137-4447-A575-79953B7DE750}"/>
            </a:ext>
          </a:extLst>
        </xdr:cNvPr>
        <xdr:cNvCxnSpPr/>
      </xdr:nvCxnSpPr>
      <xdr:spPr>
        <a:xfrm>
          <a:off x="13703300" y="651129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95885</xdr:rowOff>
    </xdr:from>
    <xdr:to>
      <xdr:col>67</xdr:col>
      <xdr:colOff>101600</xdr:colOff>
      <xdr:row>38</xdr:row>
      <xdr:rowOff>26035</xdr:rowOff>
    </xdr:to>
    <xdr:sp macro="" textlink="">
      <xdr:nvSpPr>
        <xdr:cNvPr id="539" name="楕円 538">
          <a:extLst>
            <a:ext uri="{FF2B5EF4-FFF2-40B4-BE49-F238E27FC236}">
              <a16:creationId xmlns:a16="http://schemas.microsoft.com/office/drawing/2014/main" id="{08D830E4-639C-4189-A402-32D63300F164}"/>
            </a:ext>
          </a:extLst>
        </xdr:cNvPr>
        <xdr:cNvSpPr/>
      </xdr:nvSpPr>
      <xdr:spPr>
        <a:xfrm>
          <a:off x="12763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146685</xdr:rowOff>
    </xdr:from>
    <xdr:to>
      <xdr:col>71</xdr:col>
      <xdr:colOff>177800</xdr:colOff>
      <xdr:row>37</xdr:row>
      <xdr:rowOff>167640</xdr:rowOff>
    </xdr:to>
    <xdr:cxnSp macro="">
      <xdr:nvCxnSpPr>
        <xdr:cNvPr id="540" name="直線コネクタ 539">
          <a:extLst>
            <a:ext uri="{FF2B5EF4-FFF2-40B4-BE49-F238E27FC236}">
              <a16:creationId xmlns:a16="http://schemas.microsoft.com/office/drawing/2014/main" id="{F291AC99-A7F7-4B57-B66A-65FDF009C375}"/>
            </a:ext>
          </a:extLst>
        </xdr:cNvPr>
        <xdr:cNvCxnSpPr/>
      </xdr:nvCxnSpPr>
      <xdr:spPr>
        <a:xfrm>
          <a:off x="12814300" y="64903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1494DFC2-EEAC-43DD-B31E-BFC26CEBF8DB}"/>
            </a:ext>
          </a:extLst>
        </xdr:cNvPr>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8239E496-F80D-4F27-BBBF-4BB06381D01C}"/>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E0D4D90B-A090-415D-A5D5-8C4B70AF09A6}"/>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5CA4C6DD-4EC8-4793-B4F8-495F96E52AA0}"/>
            </a:ext>
          </a:extLst>
        </xdr:cNvPr>
        <xdr:cNvSpPr txBox="1"/>
      </xdr:nvSpPr>
      <xdr:spPr>
        <a:xfrm>
          <a:off x="12611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38752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A23AA8FA-EE55-43C0-BE28-F71178DE756B}"/>
            </a:ext>
          </a:extLst>
        </xdr:cNvPr>
        <xdr:cNvSpPr txBox="1"/>
      </xdr:nvSpPr>
      <xdr:spPr>
        <a:xfrm>
          <a:off x="152660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150512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CE29D08A-98C2-4259-B9BB-B751AF9E48BC}"/>
            </a:ext>
          </a:extLst>
        </xdr:cNvPr>
        <xdr:cNvSpPr txBox="1"/>
      </xdr:nvSpPr>
      <xdr:spPr>
        <a:xfrm>
          <a:off x="14389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38117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4944553F-925A-4EB6-B458-145E4885F984}"/>
            </a:ext>
          </a:extLst>
        </xdr:cNvPr>
        <xdr:cNvSpPr txBox="1"/>
      </xdr:nvSpPr>
      <xdr:spPr>
        <a:xfrm>
          <a:off x="13500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17162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31CD34E5-56C4-4EAD-B239-08FE4D37BE1F}"/>
            </a:ext>
          </a:extLst>
        </xdr:cNvPr>
        <xdr:cNvSpPr txBox="1"/>
      </xdr:nvSpPr>
      <xdr:spPr>
        <a:xfrm>
          <a:off x="12611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4F17E434-0AEE-4620-BCF9-FFE0B741EF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7312E42A-B610-4894-B973-1B6E3B2B78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4D418210-122D-4B45-A7AA-356BB87AE5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E3BFD68B-80A7-4F53-B2D5-08728DDB0C5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C95A63BE-7BBA-4A2B-9D07-8B169FC314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112AE331-715F-4CEE-9D91-FD68E556E04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46FF3394-7BD4-4137-AB68-7E0086E395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7F9FCE7D-B1B5-4495-BE7C-096EC04EEFA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A0C9502C-ADDC-4F67-9941-54EEF23F6D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14AE8DF2-A3D6-4FCB-99DB-995533890AC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45DCEB0-77CD-4B95-B2F3-9ECE8F005D5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7C30701F-3CD8-4759-877E-A66EAB8BACD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8A335A7F-8B08-4FBF-9F55-286B00FBCC7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85DA87E5-38CD-4386-821D-0A7F8BC8CF0E}"/>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71F64EC4-4CEA-481E-A851-B2FEC5BD0EB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8B751F33-7292-413C-BD1E-2AC4BE82410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5B069987-E9F9-4631-9BCA-345D731602F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6A5F024A-BA1A-43F7-A39F-7D915ADB163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91E88355-8931-452C-8666-85FF9D02616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21A93D07-88C4-420C-A947-993B38C6576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82A42158-1067-4491-9C94-80F36209E61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519AD239-151A-48D6-A999-128E80EAC64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82CB8BB9-80DD-4EAF-A0F0-8629BCDD312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CEFA106B-2AB1-48E1-AA31-136FF0998A2E}"/>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9AA9410A-ACBD-4D36-8A2F-AF7DB46C4E6C}"/>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B5DE7188-8FD8-49C1-8E82-C5BD2655BA56}"/>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993DD8CE-520D-46B5-9D20-5525D334D782}"/>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5D074E1D-DAD6-4441-98FA-36D092BCDD34}"/>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681030A7-F1CB-4A84-8658-FB59FF38DC80}"/>
            </a:ext>
          </a:extLst>
        </xdr:cNvPr>
        <xdr:cNvSpPr txBox="1"/>
      </xdr:nvSpPr>
      <xdr:spPr>
        <a:xfrm>
          <a:off x="22199600" y="646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35D25770-BF06-40C3-9F6C-116C13E98EC3}"/>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4F45C800-CDD9-4CAE-AC3C-E4A52C159A0D}"/>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838520FE-167C-4C11-8290-191C23D5104D}"/>
            </a:ext>
          </a:extLst>
        </xdr:cNvPr>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AEB90C8C-6E50-41D6-A1CE-BF8CD728C780}"/>
            </a:ext>
          </a:extLst>
        </xdr:cNvPr>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4575DCA9-6B96-496A-A978-61C896083600}"/>
            </a:ext>
          </a:extLst>
        </xdr:cNvPr>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EC47CF5-77DF-432B-80D8-49A8B57845B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31606F7-4A00-4FEA-8C21-84FE1AB5DCB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0327751-F2DE-4E7C-A557-33E66658847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A096F82-ECAC-4E96-8EE0-64A1BFBEDD8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FD81611-44B4-4CAE-B595-632CAE7BC57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168542</xdr:rowOff>
    </xdr:from>
    <xdr:to>
      <xdr:col>116</xdr:col>
      <xdr:colOff>114300</xdr:colOff>
      <xdr:row>39</xdr:row>
      <xdr:rowOff>98692</xdr:rowOff>
    </xdr:to>
    <xdr:sp macro="" textlink="">
      <xdr:nvSpPr>
        <xdr:cNvPr id="588" name="楕円 587">
          <a:extLst>
            <a:ext uri="{FF2B5EF4-FFF2-40B4-BE49-F238E27FC236}">
              <a16:creationId xmlns:a16="http://schemas.microsoft.com/office/drawing/2014/main" id="{0F6BC901-AD44-40E2-B652-A97191C192B8}"/>
            </a:ext>
          </a:extLst>
        </xdr:cNvPr>
        <xdr:cNvSpPr/>
      </xdr:nvSpPr>
      <xdr:spPr>
        <a:xfrm>
          <a:off x="22110700" y="66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146969</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46209F45-EE0F-48C3-A85E-0676AF4452B8}"/>
            </a:ext>
          </a:extLst>
        </xdr:cNvPr>
        <xdr:cNvSpPr txBox="1"/>
      </xdr:nvSpPr>
      <xdr:spPr>
        <a:xfrm>
          <a:off x="22199600" y="66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3812</xdr:rowOff>
    </xdr:from>
    <xdr:to>
      <xdr:col>112</xdr:col>
      <xdr:colOff>38100</xdr:colOff>
      <xdr:row>39</xdr:row>
      <xdr:rowOff>105412</xdr:rowOff>
    </xdr:to>
    <xdr:sp macro="" textlink="">
      <xdr:nvSpPr>
        <xdr:cNvPr id="590" name="楕円 589">
          <a:extLst>
            <a:ext uri="{FF2B5EF4-FFF2-40B4-BE49-F238E27FC236}">
              <a16:creationId xmlns:a16="http://schemas.microsoft.com/office/drawing/2014/main" id="{4DA4A719-4502-4432-A2BC-8BCA6AF531FE}"/>
            </a:ext>
          </a:extLst>
        </xdr:cNvPr>
        <xdr:cNvSpPr/>
      </xdr:nvSpPr>
      <xdr:spPr>
        <a:xfrm>
          <a:off x="21272500" y="66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47892</xdr:rowOff>
    </xdr:from>
    <xdr:to>
      <xdr:col>116</xdr:col>
      <xdr:colOff>63500</xdr:colOff>
      <xdr:row>39</xdr:row>
      <xdr:rowOff>54612</xdr:rowOff>
    </xdr:to>
    <xdr:cxnSp macro="">
      <xdr:nvCxnSpPr>
        <xdr:cNvPr id="591" name="直線コネクタ 590">
          <a:extLst>
            <a:ext uri="{FF2B5EF4-FFF2-40B4-BE49-F238E27FC236}">
              <a16:creationId xmlns:a16="http://schemas.microsoft.com/office/drawing/2014/main" id="{26A4A536-529D-46CC-BA48-501ACF58675C}"/>
            </a:ext>
          </a:extLst>
        </xdr:cNvPr>
        <xdr:cNvCxnSpPr/>
      </xdr:nvCxnSpPr>
      <xdr:spPr>
        <a:xfrm flipV="1">
          <a:off x="21323300" y="6734442"/>
          <a:ext cx="8382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62913</xdr:rowOff>
    </xdr:from>
    <xdr:to>
      <xdr:col>107</xdr:col>
      <xdr:colOff>101600</xdr:colOff>
      <xdr:row>39</xdr:row>
      <xdr:rowOff>164513</xdr:rowOff>
    </xdr:to>
    <xdr:sp macro="" textlink="">
      <xdr:nvSpPr>
        <xdr:cNvPr id="592" name="楕円 591">
          <a:extLst>
            <a:ext uri="{FF2B5EF4-FFF2-40B4-BE49-F238E27FC236}">
              <a16:creationId xmlns:a16="http://schemas.microsoft.com/office/drawing/2014/main" id="{1B81D118-1F26-4A96-8E2B-850FA81B75CE}"/>
            </a:ext>
          </a:extLst>
        </xdr:cNvPr>
        <xdr:cNvSpPr/>
      </xdr:nvSpPr>
      <xdr:spPr>
        <a:xfrm>
          <a:off x="20383500" y="674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54612</xdr:rowOff>
    </xdr:from>
    <xdr:to>
      <xdr:col>111</xdr:col>
      <xdr:colOff>177800</xdr:colOff>
      <xdr:row>39</xdr:row>
      <xdr:rowOff>113713</xdr:rowOff>
    </xdr:to>
    <xdr:cxnSp macro="">
      <xdr:nvCxnSpPr>
        <xdr:cNvPr id="593" name="直線コネクタ 592">
          <a:extLst>
            <a:ext uri="{FF2B5EF4-FFF2-40B4-BE49-F238E27FC236}">
              <a16:creationId xmlns:a16="http://schemas.microsoft.com/office/drawing/2014/main" id="{D4CF81F8-9FFE-4695-AC0A-CB2557E6863B}"/>
            </a:ext>
          </a:extLst>
        </xdr:cNvPr>
        <xdr:cNvCxnSpPr/>
      </xdr:nvCxnSpPr>
      <xdr:spPr>
        <a:xfrm flipV="1">
          <a:off x="20434300" y="6741162"/>
          <a:ext cx="889000" cy="5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46348</xdr:rowOff>
    </xdr:from>
    <xdr:to>
      <xdr:col>102</xdr:col>
      <xdr:colOff>165100</xdr:colOff>
      <xdr:row>39</xdr:row>
      <xdr:rowOff>147948</xdr:rowOff>
    </xdr:to>
    <xdr:sp macro="" textlink="">
      <xdr:nvSpPr>
        <xdr:cNvPr id="594" name="楕円 593">
          <a:extLst>
            <a:ext uri="{FF2B5EF4-FFF2-40B4-BE49-F238E27FC236}">
              <a16:creationId xmlns:a16="http://schemas.microsoft.com/office/drawing/2014/main" id="{01C974BC-66CD-4C99-815F-653D6BE28704}"/>
            </a:ext>
          </a:extLst>
        </xdr:cNvPr>
        <xdr:cNvSpPr/>
      </xdr:nvSpPr>
      <xdr:spPr>
        <a:xfrm>
          <a:off x="19494500" y="67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97148</xdr:rowOff>
    </xdr:from>
    <xdr:to>
      <xdr:col>107</xdr:col>
      <xdr:colOff>50800</xdr:colOff>
      <xdr:row>39</xdr:row>
      <xdr:rowOff>113713</xdr:rowOff>
    </xdr:to>
    <xdr:cxnSp macro="">
      <xdr:nvCxnSpPr>
        <xdr:cNvPr id="595" name="直線コネクタ 594">
          <a:extLst>
            <a:ext uri="{FF2B5EF4-FFF2-40B4-BE49-F238E27FC236}">
              <a16:creationId xmlns:a16="http://schemas.microsoft.com/office/drawing/2014/main" id="{7ADD32D6-1CE8-486E-BA77-BDC169154B22}"/>
            </a:ext>
          </a:extLst>
        </xdr:cNvPr>
        <xdr:cNvCxnSpPr/>
      </xdr:nvCxnSpPr>
      <xdr:spPr>
        <a:xfrm>
          <a:off x="19545300" y="6783698"/>
          <a:ext cx="889000" cy="1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38278</xdr:rowOff>
    </xdr:from>
    <xdr:to>
      <xdr:col>98</xdr:col>
      <xdr:colOff>38100</xdr:colOff>
      <xdr:row>39</xdr:row>
      <xdr:rowOff>139878</xdr:rowOff>
    </xdr:to>
    <xdr:sp macro="" textlink="">
      <xdr:nvSpPr>
        <xdr:cNvPr id="596" name="楕円 595">
          <a:extLst>
            <a:ext uri="{FF2B5EF4-FFF2-40B4-BE49-F238E27FC236}">
              <a16:creationId xmlns:a16="http://schemas.microsoft.com/office/drawing/2014/main" id="{993DFAED-DD27-4194-ABA4-BED67ED6F210}"/>
            </a:ext>
          </a:extLst>
        </xdr:cNvPr>
        <xdr:cNvSpPr/>
      </xdr:nvSpPr>
      <xdr:spPr>
        <a:xfrm>
          <a:off x="18605500" y="67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89078</xdr:rowOff>
    </xdr:from>
    <xdr:to>
      <xdr:col>102</xdr:col>
      <xdr:colOff>114300</xdr:colOff>
      <xdr:row>39</xdr:row>
      <xdr:rowOff>97148</xdr:rowOff>
    </xdr:to>
    <xdr:cxnSp macro="">
      <xdr:nvCxnSpPr>
        <xdr:cNvPr id="597" name="直線コネクタ 596">
          <a:extLst>
            <a:ext uri="{FF2B5EF4-FFF2-40B4-BE49-F238E27FC236}">
              <a16:creationId xmlns:a16="http://schemas.microsoft.com/office/drawing/2014/main" id="{1F0A9DA8-5CF1-49B7-80C7-3476E7090368}"/>
            </a:ext>
          </a:extLst>
        </xdr:cNvPr>
        <xdr:cNvCxnSpPr/>
      </xdr:nvCxnSpPr>
      <xdr:spPr>
        <a:xfrm>
          <a:off x="18656300" y="6775628"/>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5B3F4EA4-F9A7-4CBC-B9D7-F7302B9D2A1D}"/>
            </a:ext>
          </a:extLst>
        </xdr:cNvPr>
        <xdr:cNvSpPr txBox="1"/>
      </xdr:nvSpPr>
      <xdr:spPr>
        <a:xfrm>
          <a:off x="210434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A7B77367-67D0-4D69-871B-46D3648BF62A}"/>
            </a:ext>
          </a:extLst>
        </xdr:cNvPr>
        <xdr:cNvSpPr txBox="1"/>
      </xdr:nvSpPr>
      <xdr:spPr>
        <a:xfrm>
          <a:off x="2016711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62595A31-80AA-4061-906E-CE538080CBD7}"/>
            </a:ext>
          </a:extLst>
        </xdr:cNvPr>
        <xdr:cNvSpPr txBox="1"/>
      </xdr:nvSpPr>
      <xdr:spPr>
        <a:xfrm>
          <a:off x="19278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C5EF7D64-E310-4130-9E34-1AC9897914CC}"/>
            </a:ext>
          </a:extLst>
        </xdr:cNvPr>
        <xdr:cNvSpPr txBox="1"/>
      </xdr:nvSpPr>
      <xdr:spPr>
        <a:xfrm>
          <a:off x="18389111" y="6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96539</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E7BF1B9A-F3AE-4868-9B32-B89FBC9B9F8F}"/>
            </a:ext>
          </a:extLst>
        </xdr:cNvPr>
        <xdr:cNvSpPr txBox="1"/>
      </xdr:nvSpPr>
      <xdr:spPr>
        <a:xfrm>
          <a:off x="21043411" y="678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155640</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D0836C06-1834-4886-9EE4-15B0F275A444}"/>
            </a:ext>
          </a:extLst>
        </xdr:cNvPr>
        <xdr:cNvSpPr txBox="1"/>
      </xdr:nvSpPr>
      <xdr:spPr>
        <a:xfrm>
          <a:off x="20167111" y="684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139075</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2FB41AD2-A080-40A1-826A-56AA4C65957F}"/>
            </a:ext>
          </a:extLst>
        </xdr:cNvPr>
        <xdr:cNvSpPr txBox="1"/>
      </xdr:nvSpPr>
      <xdr:spPr>
        <a:xfrm>
          <a:off x="19278111" y="68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131005</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6229A99C-7039-431A-874C-1A9569C95BC6}"/>
            </a:ext>
          </a:extLst>
        </xdr:cNvPr>
        <xdr:cNvSpPr txBox="1"/>
      </xdr:nvSpPr>
      <xdr:spPr>
        <a:xfrm>
          <a:off x="18389111" y="68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2FF331D1-7794-434F-82C0-DBF87A0A36F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CF5AE6A3-6F17-40F5-9919-843E07CB868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46D0BC7-C292-4DFC-86DE-22ED1CA08E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CE40FEC1-4BC9-4563-9945-F6C98129F0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75736936-4957-4F9A-A777-9D9C6AB2FA1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A9A0A227-8585-497B-8AE6-33C4758F2C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FA15E0D4-0DC2-4263-AF6C-F80B66AE366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E9FACF28-6416-4501-9CC0-754A55C634B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A8C2840B-D55B-4016-8715-925C37B65E2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25B53EF1-5DA7-4DEC-8F25-EAE068EEA39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5FAB0BDB-ACD7-41BF-ACC8-AD49F03E74B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215235F4-72EF-48BC-A4A0-6183E474F2D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58986EEE-A695-4EF2-A0F1-2E8719C03D6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FCEED29B-A566-4C06-8BC7-547F66BDAA4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118344D8-5705-4B52-B8D6-505992FEE56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E23F8008-442D-484C-BF6C-BA6F2F72A0B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D5B762B3-1C53-478F-9F42-24FC330A751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97B9BD69-05C8-455E-B7D4-4D00BD7A7FE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9A71DA6B-45A6-44B6-84E8-5B55F2ACCB6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C6D842C3-6A87-4267-9048-58A8EA771CF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539E7B32-507A-40D1-B96C-E2D91BDB168F}"/>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1BB16695-3E37-4C3C-A881-AF8B73AF250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4D1556FD-2864-4118-81F1-C854D75DDA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54EC1492-38E2-47AE-8AB1-936F707F33BC}"/>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96A21B89-376E-4D8B-AF30-5FF80B325D9F}"/>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8C1FEE77-F7D4-4A10-B61E-03E8F1EEB96A}"/>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8F675AFB-B0AE-4E2F-9778-1ABCEEEC82CE}"/>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3A109B93-DD8C-4C8E-BFC2-D7C4C6A09156}"/>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9C23B1A8-3139-4E01-9BAF-D7ED01C5C2B5}"/>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B62A5A3A-78F4-41F3-AAD5-DD887575412A}"/>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DAC930EA-2165-4929-964B-352634292F3E}"/>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DE2AC76B-42DD-4F3D-A135-65956A0BE19E}"/>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91A98BBB-FD04-41C7-B43B-170C8FEFE029}"/>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6A16CB92-454A-49E3-B26A-FD97F2D3C665}"/>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FA500FB-FD52-4727-A7EA-9B96943E9C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54881A7-5E13-4658-A26E-90E197D66E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0534366-C8FE-43BD-99AC-D40C0471CC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4A10AE2-9A03-4D76-A548-2F7CCD9815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CB90493A-E257-4DAA-8316-BC704A571D7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645" name="楕円 644">
          <a:extLst>
            <a:ext uri="{FF2B5EF4-FFF2-40B4-BE49-F238E27FC236}">
              <a16:creationId xmlns:a16="http://schemas.microsoft.com/office/drawing/2014/main" id="{6FDCE007-1C16-4B51-905B-E60DCF2786C6}"/>
            </a:ext>
          </a:extLst>
        </xdr:cNvPr>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16822D2A-BFFF-4011-ABBB-C931AA3916E7}"/>
            </a:ext>
          </a:extLst>
        </xdr:cNvPr>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647" name="楕円 646">
          <a:extLst>
            <a:ext uri="{FF2B5EF4-FFF2-40B4-BE49-F238E27FC236}">
              <a16:creationId xmlns:a16="http://schemas.microsoft.com/office/drawing/2014/main" id="{2BDCDE06-CC05-47A3-8934-CDA1489B121E}"/>
            </a:ext>
          </a:extLst>
        </xdr:cNvPr>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114300</xdr:rowOff>
    </xdr:to>
    <xdr:cxnSp macro="">
      <xdr:nvCxnSpPr>
        <xdr:cNvPr id="648" name="直線コネクタ 647">
          <a:extLst>
            <a:ext uri="{FF2B5EF4-FFF2-40B4-BE49-F238E27FC236}">
              <a16:creationId xmlns:a16="http://schemas.microsoft.com/office/drawing/2014/main" id="{AB925A0F-4C28-4DEB-9A57-130D2A553459}"/>
            </a:ext>
          </a:extLst>
        </xdr:cNvPr>
        <xdr:cNvCxnSpPr/>
      </xdr:nvCxnSpPr>
      <xdr:spPr>
        <a:xfrm>
          <a:off x="15481300" y="105384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xdr:rowOff>
    </xdr:from>
    <xdr:to>
      <xdr:col>76</xdr:col>
      <xdr:colOff>165100</xdr:colOff>
      <xdr:row>61</xdr:row>
      <xdr:rowOff>113665</xdr:rowOff>
    </xdr:to>
    <xdr:sp macro="" textlink="">
      <xdr:nvSpPr>
        <xdr:cNvPr id="649" name="楕円 648">
          <a:extLst>
            <a:ext uri="{FF2B5EF4-FFF2-40B4-BE49-F238E27FC236}">
              <a16:creationId xmlns:a16="http://schemas.microsoft.com/office/drawing/2014/main" id="{5F068117-4C71-415A-81C1-34ED5D60BCB5}"/>
            </a:ext>
          </a:extLst>
        </xdr:cNvPr>
        <xdr:cNvSpPr/>
      </xdr:nvSpPr>
      <xdr:spPr>
        <a:xfrm>
          <a:off x="14541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62865</xdr:rowOff>
    </xdr:from>
    <xdr:to>
      <xdr:col>81</xdr:col>
      <xdr:colOff>50800</xdr:colOff>
      <xdr:row>61</xdr:row>
      <xdr:rowOff>80010</xdr:rowOff>
    </xdr:to>
    <xdr:cxnSp macro="">
      <xdr:nvCxnSpPr>
        <xdr:cNvPr id="650" name="直線コネクタ 649">
          <a:extLst>
            <a:ext uri="{FF2B5EF4-FFF2-40B4-BE49-F238E27FC236}">
              <a16:creationId xmlns:a16="http://schemas.microsoft.com/office/drawing/2014/main" id="{DFEAB74E-CA49-4B6D-9581-6EA22116DE17}"/>
            </a:ext>
          </a:extLst>
        </xdr:cNvPr>
        <xdr:cNvCxnSpPr/>
      </xdr:nvCxnSpPr>
      <xdr:spPr>
        <a:xfrm>
          <a:off x="14592300" y="105213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51" name="楕円 650">
          <a:extLst>
            <a:ext uri="{FF2B5EF4-FFF2-40B4-BE49-F238E27FC236}">
              <a16:creationId xmlns:a16="http://schemas.microsoft.com/office/drawing/2014/main" id="{1BC94510-B5A9-4B49-8895-50340733B8BB}"/>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62865</xdr:rowOff>
    </xdr:to>
    <xdr:cxnSp macro="">
      <xdr:nvCxnSpPr>
        <xdr:cNvPr id="652" name="直線コネクタ 651">
          <a:extLst>
            <a:ext uri="{FF2B5EF4-FFF2-40B4-BE49-F238E27FC236}">
              <a16:creationId xmlns:a16="http://schemas.microsoft.com/office/drawing/2014/main" id="{0F064C5F-AA55-4225-8264-A3E197098D01}"/>
            </a:ext>
          </a:extLst>
        </xdr:cNvPr>
        <xdr:cNvCxnSpPr/>
      </xdr:nvCxnSpPr>
      <xdr:spPr>
        <a:xfrm>
          <a:off x="13703300" y="104698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107315</xdr:rowOff>
    </xdr:from>
    <xdr:to>
      <xdr:col>67</xdr:col>
      <xdr:colOff>101600</xdr:colOff>
      <xdr:row>61</xdr:row>
      <xdr:rowOff>37465</xdr:rowOff>
    </xdr:to>
    <xdr:sp macro="" textlink="">
      <xdr:nvSpPr>
        <xdr:cNvPr id="653" name="楕円 652">
          <a:extLst>
            <a:ext uri="{FF2B5EF4-FFF2-40B4-BE49-F238E27FC236}">
              <a16:creationId xmlns:a16="http://schemas.microsoft.com/office/drawing/2014/main" id="{C2042575-EE6C-427D-B709-7D3D38AB3B69}"/>
            </a:ext>
          </a:extLst>
        </xdr:cNvPr>
        <xdr:cNvSpPr/>
      </xdr:nvSpPr>
      <xdr:spPr>
        <a:xfrm>
          <a:off x="12763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158115</xdr:rowOff>
    </xdr:from>
    <xdr:to>
      <xdr:col>71</xdr:col>
      <xdr:colOff>177800</xdr:colOff>
      <xdr:row>61</xdr:row>
      <xdr:rowOff>11430</xdr:rowOff>
    </xdr:to>
    <xdr:cxnSp macro="">
      <xdr:nvCxnSpPr>
        <xdr:cNvPr id="654" name="直線コネクタ 653">
          <a:extLst>
            <a:ext uri="{FF2B5EF4-FFF2-40B4-BE49-F238E27FC236}">
              <a16:creationId xmlns:a16="http://schemas.microsoft.com/office/drawing/2014/main" id="{479EC742-0ADB-49B3-9BB3-6C4896B13E0A}"/>
            </a:ext>
          </a:extLst>
        </xdr:cNvPr>
        <xdr:cNvCxnSpPr/>
      </xdr:nvCxnSpPr>
      <xdr:spPr>
        <a:xfrm>
          <a:off x="12814300" y="104451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3195826A-4DDA-428C-9F63-A9C5235719A6}"/>
            </a:ext>
          </a:extLst>
        </xdr:cNvPr>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9C78DCF0-F899-4E82-822D-B9F5958DF6D3}"/>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3ADC6F0C-7518-40C7-A0E9-DB3BB397E525}"/>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AF7D42E0-69FD-44E5-BF53-982E28333601}"/>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9503D278-7E76-4767-B905-2685F4F48240}"/>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BEA6DAC4-8FCD-49A8-8BD9-4258E2F28926}"/>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D2E29892-E6B7-409D-95BC-144C8C803019}"/>
            </a:ext>
          </a:extLst>
        </xdr:cNvPr>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28592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6B88B3B1-EEF2-4DFF-BD4E-CE414E9D66A5}"/>
            </a:ext>
          </a:extLst>
        </xdr:cNvPr>
        <xdr:cNvSpPr txBox="1"/>
      </xdr:nvSpPr>
      <xdr:spPr>
        <a:xfrm>
          <a:off x="12611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BF2336C8-48DD-4A38-BFEF-684165995A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E08C7A50-D1CE-4BF9-951E-491702A3ACA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6E6AD311-B546-4A27-A657-C732237489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E81603E4-D88B-4CC6-AFEE-307462436F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B6D2D10B-3F28-455D-855A-7F6C0FAFDF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F34A70EF-9DAE-4664-A4FC-46CB84CBFE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B9F7D594-24E2-455C-A622-FF11D1BAE8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23200406-4BCE-4185-8285-D2D4D097BFF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5B6533EE-F5BD-4841-9139-AF8D39F7667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D6AC1F32-330A-4117-B1A9-FE741495A8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B6A9986A-504F-4D0F-8E0C-213D0152162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A1B5B6FA-7B38-44DC-B821-D12C0A9F2F0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F8E315E5-7998-41D6-A065-DE93FC4378C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54B1D506-E6C4-40EF-A0CA-28F26B6AB29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B5E04CA6-F53A-4826-884D-5FA8474D56B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CB600650-976B-46DC-9804-2C3FC0D9362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1DD4F099-6521-42ED-8E2F-5CD6F7B3C68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64CEE220-4782-44D7-A5C2-F5359C20DD1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332C6D5D-458C-42F6-97E4-76CFDC540D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FED289FE-5B70-4519-84EB-4BD9A04D1D6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211DCECD-B9D5-4AA7-9822-3521509050C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A26EA4F6-DA69-47F1-9A6E-F24AD4F3C165}"/>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494C6522-D4DF-4A2C-9CCC-DD8E081DB8E6}"/>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C9E91FBB-ED46-477A-ACCD-A4698FC6789C}"/>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B7E78A8B-3804-41A8-95FB-0DBDB1859167}"/>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9B739744-B5D6-470D-9A79-64ACE8F838E6}"/>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389E7366-4900-4C7E-B1BE-210A924F4E26}"/>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A52559F2-6871-4DE6-B73B-5F2AE38DCC0A}"/>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CBA1A13E-9F08-439F-9427-3A0D3CDCE506}"/>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024723C5-9160-4E25-83E9-AEDE92898B15}"/>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ADEFA012-50F0-4B56-B62A-E2928E172302}"/>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814DAC6B-DBF8-4A71-BDFC-03CF2E4CA3B5}"/>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950B5163-3AD1-45E8-8582-2561F57057A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37A2733E-50F7-48F0-87E9-D23BFD4F1B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2295FA9-53E4-4CE7-94D0-AC9286DE3B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6B709A67-466D-49A2-9B5E-FF33A3EB20F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3F83B1B-FA4E-4EC0-9791-EB1D510790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700" name="楕円 699">
          <a:extLst>
            <a:ext uri="{FF2B5EF4-FFF2-40B4-BE49-F238E27FC236}">
              <a16:creationId xmlns:a16="http://schemas.microsoft.com/office/drawing/2014/main" id="{63E66C03-703D-4FF3-8173-F2FB034B7524}"/>
            </a:ext>
          </a:extLst>
        </xdr:cNvPr>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F06AC0E0-FC85-4CCD-803A-11DF2C8EC5CC}"/>
            </a:ext>
          </a:extLst>
        </xdr:cNvPr>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702" name="楕円 701">
          <a:extLst>
            <a:ext uri="{FF2B5EF4-FFF2-40B4-BE49-F238E27FC236}">
              <a16:creationId xmlns:a16="http://schemas.microsoft.com/office/drawing/2014/main" id="{1B2CCF51-3131-4918-8B1E-F01FEB8A52E1}"/>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63</xdr:row>
      <xdr:rowOff>25146</xdr:rowOff>
    </xdr:to>
    <xdr:cxnSp macro="">
      <xdr:nvCxnSpPr>
        <xdr:cNvPr id="703" name="直線コネクタ 702">
          <a:extLst>
            <a:ext uri="{FF2B5EF4-FFF2-40B4-BE49-F238E27FC236}">
              <a16:creationId xmlns:a16="http://schemas.microsoft.com/office/drawing/2014/main" id="{04AEA6D7-05C9-4E92-A0F2-BF72013267C5}"/>
            </a:ext>
          </a:extLst>
        </xdr:cNvPr>
        <xdr:cNvCxnSpPr/>
      </xdr:nvCxnSpPr>
      <xdr:spPr>
        <a:xfrm flipV="1">
          <a:off x="21323300" y="107716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704" name="楕円 703">
          <a:extLst>
            <a:ext uri="{FF2B5EF4-FFF2-40B4-BE49-F238E27FC236}">
              <a16:creationId xmlns:a16="http://schemas.microsoft.com/office/drawing/2014/main" id="{0193233E-8327-49E6-843F-76872EED24A0}"/>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705" name="直線コネクタ 704">
          <a:extLst>
            <a:ext uri="{FF2B5EF4-FFF2-40B4-BE49-F238E27FC236}">
              <a16:creationId xmlns:a16="http://schemas.microsoft.com/office/drawing/2014/main" id="{70FD6C58-4339-4173-BB9F-C81FEC72431E}"/>
            </a:ext>
          </a:extLst>
        </xdr:cNvPr>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6" name="楕円 705">
          <a:extLst>
            <a:ext uri="{FF2B5EF4-FFF2-40B4-BE49-F238E27FC236}">
              <a16:creationId xmlns:a16="http://schemas.microsoft.com/office/drawing/2014/main" id="{AC2456EA-E20D-4CA5-8F7B-BA694C1F666B}"/>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707" name="直線コネクタ 706">
          <a:extLst>
            <a:ext uri="{FF2B5EF4-FFF2-40B4-BE49-F238E27FC236}">
              <a16:creationId xmlns:a16="http://schemas.microsoft.com/office/drawing/2014/main" id="{05EF7E4C-D967-48A2-BCF5-C31055FB9952}"/>
            </a:ext>
          </a:extLst>
        </xdr:cNvPr>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08" name="楕円 707">
          <a:extLst>
            <a:ext uri="{FF2B5EF4-FFF2-40B4-BE49-F238E27FC236}">
              <a16:creationId xmlns:a16="http://schemas.microsoft.com/office/drawing/2014/main" id="{F34251DD-BBA4-49D1-85CA-E92EEBBE841D}"/>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709" name="直線コネクタ 708">
          <a:extLst>
            <a:ext uri="{FF2B5EF4-FFF2-40B4-BE49-F238E27FC236}">
              <a16:creationId xmlns:a16="http://schemas.microsoft.com/office/drawing/2014/main" id="{4BCC713B-B3BA-42FF-AB14-39B2CAF66BDF}"/>
            </a:ext>
          </a:extLst>
        </xdr:cNvPr>
        <xdr:cNvCxnSpPr/>
      </xdr:nvCxnSpPr>
      <xdr:spPr>
        <a:xfrm>
          <a:off x="18656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03566AE4-5CD5-42D7-86B5-102FD053A18B}"/>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6B780E9A-8FDA-47FB-9FD6-4A08D9DE724E}"/>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C85F015A-0FD0-43BC-8EE7-8327BD018186}"/>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a:extLst>
            <a:ext uri="{FF2B5EF4-FFF2-40B4-BE49-F238E27FC236}">
              <a16:creationId xmlns:a16="http://schemas.microsoft.com/office/drawing/2014/main" id="{1CA8DC2E-3C8A-40DE-B702-6366CF6300B0}"/>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14" name="n_1mainValue【保健センター・保健所】&#10;一人当たり面積">
          <a:extLst>
            <a:ext uri="{FF2B5EF4-FFF2-40B4-BE49-F238E27FC236}">
              <a16:creationId xmlns:a16="http://schemas.microsoft.com/office/drawing/2014/main" id="{C514CED8-841F-490D-81BA-008DAFB6107F}"/>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15" name="n_2mainValue【保健センター・保健所】&#10;一人当たり面積">
          <a:extLst>
            <a:ext uri="{FF2B5EF4-FFF2-40B4-BE49-F238E27FC236}">
              <a16:creationId xmlns:a16="http://schemas.microsoft.com/office/drawing/2014/main" id="{712EBDB8-44FC-4FAB-89DB-B231FF7650FE}"/>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6" name="n_3mainValue【保健センター・保健所】&#10;一人当たり面積">
          <a:extLst>
            <a:ext uri="{FF2B5EF4-FFF2-40B4-BE49-F238E27FC236}">
              <a16:creationId xmlns:a16="http://schemas.microsoft.com/office/drawing/2014/main" id="{40341498-FBCD-4BBB-974E-5C0172220C35}"/>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17" name="n_4mainValue【保健センター・保健所】&#10;一人当たり面積">
          <a:extLst>
            <a:ext uri="{FF2B5EF4-FFF2-40B4-BE49-F238E27FC236}">
              <a16:creationId xmlns:a16="http://schemas.microsoft.com/office/drawing/2014/main" id="{111B532A-A58F-480D-8583-8E6E30108576}"/>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E553593-ED66-4A9C-AA69-165F0EEB3C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1EB809D2-F93D-45FF-BB6E-6D90AC69ED7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BC94AB8B-ADB5-4723-A26F-79E89954A6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FD31F49D-898E-4510-A449-15E19765E0B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E0DBFED2-E3A8-41B8-B33B-079FC6ED0DF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C335CBC0-5F23-4533-97DF-FC6FA2715A2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42160803-1AFC-482E-97A9-C3665E5C85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88DF31AD-00DE-48E4-B3CB-8EB02621224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E0539291-5A77-4B1B-981B-E55EF74C098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56F63EA8-9B48-4F6C-84F4-7FF6CE1FDBB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74171961-5A05-4123-96B8-83B30439AFD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A29A4E53-B575-4A88-B298-BE4A256B5F14}"/>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0300D9E7-189E-41D6-929B-4C71134ACF5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C5A52470-1DAF-408D-87D0-96C1216DFE3E}"/>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75F28745-6CDB-4173-97D2-8DF4E874440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3A041015-C3DE-4FEA-8F2F-7AEAD128A1B7}"/>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99671362-B4E9-48DB-84E3-AC3E9B89BB29}"/>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58A5B58E-6B75-4D07-9C67-664CCA07822E}"/>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F71393C7-E0F4-40AC-B6EC-884969A4B963}"/>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CD7C4323-6971-4182-AE45-155D494C4D5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48EBC8B6-1540-4B42-BB8B-FABC96FA576E}"/>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71AE55E7-55F1-4533-B30B-BC6E34BFD30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705C11A7-34D7-4E9C-9851-4DD530CBAF44}"/>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FEEA6748-3839-487E-8921-28D7DBEEE4C4}"/>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70DE0AA3-4453-4406-B5C3-AE1D7A4B4D61}"/>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8B092C95-3F4C-4B20-9826-360666220507}"/>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8D9328D9-7C57-48E2-BE95-8663F922675A}"/>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25C72959-E897-41D2-88E5-4485042D00D9}"/>
            </a:ext>
          </a:extLst>
        </xdr:cNvPr>
        <xdr:cNvSpPr txBox="1"/>
      </xdr:nvSpPr>
      <xdr:spPr>
        <a:xfrm>
          <a:off x="16357600" y="1375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9D91A464-D3FE-44A9-82CA-9083A84E98E6}"/>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95A39187-CAB7-4BBA-B335-C47B40B6615D}"/>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9907DAC8-D9DE-4290-8F1B-B23EEE9E70D2}"/>
            </a:ext>
          </a:extLst>
        </xdr:cNvPr>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98CED0CF-8146-4B47-B051-16B1047AB58C}"/>
            </a:ext>
          </a:extLst>
        </xdr:cNvPr>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6C284940-EF15-4BA6-88B0-F929DC2AD68F}"/>
            </a:ext>
          </a:extLst>
        </xdr:cNvPr>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9893001-7BC2-4F67-A5ED-96F93D51821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2D19170F-153F-47AE-862E-018635B9883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470CC10-4399-43C2-B290-4BB55E73815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B71F0AB9-38F9-4982-B727-B38E3DDC45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3FF07378-2A7B-4742-AEDB-CF72DABDDC2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37592</xdr:rowOff>
    </xdr:from>
    <xdr:to>
      <xdr:col>85</xdr:col>
      <xdr:colOff>177800</xdr:colOff>
      <xdr:row>79</xdr:row>
      <xdr:rowOff>139192</xdr:rowOff>
    </xdr:to>
    <xdr:sp macro="" textlink="">
      <xdr:nvSpPr>
        <xdr:cNvPr id="756" name="楕円 755">
          <a:extLst>
            <a:ext uri="{FF2B5EF4-FFF2-40B4-BE49-F238E27FC236}">
              <a16:creationId xmlns:a16="http://schemas.microsoft.com/office/drawing/2014/main" id="{3CBDCADF-9426-49B0-8A53-3B322E9381C2}"/>
            </a:ext>
          </a:extLst>
        </xdr:cNvPr>
        <xdr:cNvSpPr/>
      </xdr:nvSpPr>
      <xdr:spPr>
        <a:xfrm>
          <a:off x="1626870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60469</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DC020594-7D7E-4BA3-9E9A-D134CB44F9B2}"/>
            </a:ext>
          </a:extLst>
        </xdr:cNvPr>
        <xdr:cNvSpPr txBox="1"/>
      </xdr:nvSpPr>
      <xdr:spPr>
        <a:xfrm>
          <a:off x="16357600" y="1343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161037</xdr:rowOff>
    </xdr:from>
    <xdr:to>
      <xdr:col>81</xdr:col>
      <xdr:colOff>101600</xdr:colOff>
      <xdr:row>79</xdr:row>
      <xdr:rowOff>91187</xdr:rowOff>
    </xdr:to>
    <xdr:sp macro="" textlink="">
      <xdr:nvSpPr>
        <xdr:cNvPr id="758" name="楕円 757">
          <a:extLst>
            <a:ext uri="{FF2B5EF4-FFF2-40B4-BE49-F238E27FC236}">
              <a16:creationId xmlns:a16="http://schemas.microsoft.com/office/drawing/2014/main" id="{BCF3505C-2150-4F39-8FBF-1C949B1CDC47}"/>
            </a:ext>
          </a:extLst>
        </xdr:cNvPr>
        <xdr:cNvSpPr/>
      </xdr:nvSpPr>
      <xdr:spPr>
        <a:xfrm>
          <a:off x="15430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40387</xdr:rowOff>
    </xdr:from>
    <xdr:to>
      <xdr:col>85</xdr:col>
      <xdr:colOff>127000</xdr:colOff>
      <xdr:row>79</xdr:row>
      <xdr:rowOff>88392</xdr:rowOff>
    </xdr:to>
    <xdr:cxnSp macro="">
      <xdr:nvCxnSpPr>
        <xdr:cNvPr id="759" name="直線コネクタ 758">
          <a:extLst>
            <a:ext uri="{FF2B5EF4-FFF2-40B4-BE49-F238E27FC236}">
              <a16:creationId xmlns:a16="http://schemas.microsoft.com/office/drawing/2014/main" id="{D6F52DD1-11C9-4ACE-A42B-B63C06D014BC}"/>
            </a:ext>
          </a:extLst>
        </xdr:cNvPr>
        <xdr:cNvCxnSpPr/>
      </xdr:nvCxnSpPr>
      <xdr:spPr>
        <a:xfrm>
          <a:off x="15481300" y="13584937"/>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119887</xdr:rowOff>
    </xdr:from>
    <xdr:to>
      <xdr:col>76</xdr:col>
      <xdr:colOff>165100</xdr:colOff>
      <xdr:row>79</xdr:row>
      <xdr:rowOff>50037</xdr:rowOff>
    </xdr:to>
    <xdr:sp macro="" textlink="">
      <xdr:nvSpPr>
        <xdr:cNvPr id="760" name="楕円 759">
          <a:extLst>
            <a:ext uri="{FF2B5EF4-FFF2-40B4-BE49-F238E27FC236}">
              <a16:creationId xmlns:a16="http://schemas.microsoft.com/office/drawing/2014/main" id="{C9256983-B581-4417-B8B6-FF23DC52A332}"/>
            </a:ext>
          </a:extLst>
        </xdr:cNvPr>
        <xdr:cNvSpPr/>
      </xdr:nvSpPr>
      <xdr:spPr>
        <a:xfrm>
          <a:off x="14541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170687</xdr:rowOff>
    </xdr:from>
    <xdr:to>
      <xdr:col>81</xdr:col>
      <xdr:colOff>50800</xdr:colOff>
      <xdr:row>79</xdr:row>
      <xdr:rowOff>40387</xdr:rowOff>
    </xdr:to>
    <xdr:cxnSp macro="">
      <xdr:nvCxnSpPr>
        <xdr:cNvPr id="761" name="直線コネクタ 760">
          <a:extLst>
            <a:ext uri="{FF2B5EF4-FFF2-40B4-BE49-F238E27FC236}">
              <a16:creationId xmlns:a16="http://schemas.microsoft.com/office/drawing/2014/main" id="{30797F7C-B6E2-462A-BB2C-DAFAB0503FAA}"/>
            </a:ext>
          </a:extLst>
        </xdr:cNvPr>
        <xdr:cNvCxnSpPr/>
      </xdr:nvCxnSpPr>
      <xdr:spPr>
        <a:xfrm>
          <a:off x="14592300" y="13543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65024</xdr:rowOff>
    </xdr:from>
    <xdr:to>
      <xdr:col>72</xdr:col>
      <xdr:colOff>38100</xdr:colOff>
      <xdr:row>78</xdr:row>
      <xdr:rowOff>166624</xdr:rowOff>
    </xdr:to>
    <xdr:sp macro="" textlink="">
      <xdr:nvSpPr>
        <xdr:cNvPr id="762" name="楕円 761">
          <a:extLst>
            <a:ext uri="{FF2B5EF4-FFF2-40B4-BE49-F238E27FC236}">
              <a16:creationId xmlns:a16="http://schemas.microsoft.com/office/drawing/2014/main" id="{5E3AF40D-5916-4E0D-AFB9-88994B16459E}"/>
            </a:ext>
          </a:extLst>
        </xdr:cNvPr>
        <xdr:cNvSpPr/>
      </xdr:nvSpPr>
      <xdr:spPr>
        <a:xfrm>
          <a:off x="13652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115824</xdr:rowOff>
    </xdr:from>
    <xdr:to>
      <xdr:col>76</xdr:col>
      <xdr:colOff>114300</xdr:colOff>
      <xdr:row>78</xdr:row>
      <xdr:rowOff>170687</xdr:rowOff>
    </xdr:to>
    <xdr:cxnSp macro="">
      <xdr:nvCxnSpPr>
        <xdr:cNvPr id="763" name="直線コネクタ 762">
          <a:extLst>
            <a:ext uri="{FF2B5EF4-FFF2-40B4-BE49-F238E27FC236}">
              <a16:creationId xmlns:a16="http://schemas.microsoft.com/office/drawing/2014/main" id="{DF20A8E8-2D0C-49A1-9B0C-6F10B3D8F08E}"/>
            </a:ext>
          </a:extLst>
        </xdr:cNvPr>
        <xdr:cNvCxnSpPr/>
      </xdr:nvCxnSpPr>
      <xdr:spPr>
        <a:xfrm>
          <a:off x="13703300" y="134889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33020</xdr:rowOff>
    </xdr:from>
    <xdr:to>
      <xdr:col>67</xdr:col>
      <xdr:colOff>101600</xdr:colOff>
      <xdr:row>78</xdr:row>
      <xdr:rowOff>134620</xdr:rowOff>
    </xdr:to>
    <xdr:sp macro="" textlink="">
      <xdr:nvSpPr>
        <xdr:cNvPr id="764" name="楕円 763">
          <a:extLst>
            <a:ext uri="{FF2B5EF4-FFF2-40B4-BE49-F238E27FC236}">
              <a16:creationId xmlns:a16="http://schemas.microsoft.com/office/drawing/2014/main" id="{16C42DE4-6E47-4B0D-8FEB-CBD586916FD4}"/>
            </a:ext>
          </a:extLst>
        </xdr:cNvPr>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83820</xdr:rowOff>
    </xdr:from>
    <xdr:to>
      <xdr:col>71</xdr:col>
      <xdr:colOff>177800</xdr:colOff>
      <xdr:row>78</xdr:row>
      <xdr:rowOff>115824</xdr:rowOff>
    </xdr:to>
    <xdr:cxnSp macro="">
      <xdr:nvCxnSpPr>
        <xdr:cNvPr id="765" name="直線コネクタ 764">
          <a:extLst>
            <a:ext uri="{FF2B5EF4-FFF2-40B4-BE49-F238E27FC236}">
              <a16:creationId xmlns:a16="http://schemas.microsoft.com/office/drawing/2014/main" id="{E9D10824-24C6-40BD-A7C1-112065AA3FF6}"/>
            </a:ext>
          </a:extLst>
        </xdr:cNvPr>
        <xdr:cNvCxnSpPr/>
      </xdr:nvCxnSpPr>
      <xdr:spPr>
        <a:xfrm>
          <a:off x="12814300" y="13456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6B1AF3C1-5EE4-4934-B2AB-3F4BF122450A}"/>
            </a:ext>
          </a:extLst>
        </xdr:cNvPr>
        <xdr:cNvSpPr txBox="1"/>
      </xdr:nvSpPr>
      <xdr:spPr>
        <a:xfrm>
          <a:off x="15266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a:extLst>
            <a:ext uri="{FF2B5EF4-FFF2-40B4-BE49-F238E27FC236}">
              <a16:creationId xmlns:a16="http://schemas.microsoft.com/office/drawing/2014/main" id="{81987A26-9748-421B-ADE3-9047EA43A371}"/>
            </a:ext>
          </a:extLst>
        </xdr:cNvPr>
        <xdr:cNvSpPr txBox="1"/>
      </xdr:nvSpPr>
      <xdr:spPr>
        <a:xfrm>
          <a:off x="143897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a:extLst>
            <a:ext uri="{FF2B5EF4-FFF2-40B4-BE49-F238E27FC236}">
              <a16:creationId xmlns:a16="http://schemas.microsoft.com/office/drawing/2014/main" id="{8B9DD0C9-ECF5-4329-9A9D-DF55064ED875}"/>
            </a:ext>
          </a:extLst>
        </xdr:cNvPr>
        <xdr:cNvSpPr txBox="1"/>
      </xdr:nvSpPr>
      <xdr:spPr>
        <a:xfrm>
          <a:off x="13500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69" name="n_4aveValue【消防施設】&#10;有形固定資産減価償却率">
          <a:extLst>
            <a:ext uri="{FF2B5EF4-FFF2-40B4-BE49-F238E27FC236}">
              <a16:creationId xmlns:a16="http://schemas.microsoft.com/office/drawing/2014/main" id="{994C26F9-F9B8-4EE3-B979-891C05FAA18F}"/>
            </a:ext>
          </a:extLst>
        </xdr:cNvPr>
        <xdr:cNvSpPr txBox="1"/>
      </xdr:nvSpPr>
      <xdr:spPr>
        <a:xfrm>
          <a:off x="12611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107714</xdr:rowOff>
    </xdr:from>
    <xdr:ext cx="405111" cy="259045"/>
    <xdr:sp macro="" textlink="">
      <xdr:nvSpPr>
        <xdr:cNvPr id="770" name="n_1mainValue【消防施設】&#10;有形固定資産減価償却率">
          <a:extLst>
            <a:ext uri="{FF2B5EF4-FFF2-40B4-BE49-F238E27FC236}">
              <a16:creationId xmlns:a16="http://schemas.microsoft.com/office/drawing/2014/main" id="{B0F43FDD-06D6-4BBA-A9AF-575B26B8AC9B}"/>
            </a:ext>
          </a:extLst>
        </xdr:cNvPr>
        <xdr:cNvSpPr txBox="1"/>
      </xdr:nvSpPr>
      <xdr:spPr>
        <a:xfrm>
          <a:off x="152660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66564</xdr:rowOff>
    </xdr:from>
    <xdr:ext cx="405111" cy="259045"/>
    <xdr:sp macro="" textlink="">
      <xdr:nvSpPr>
        <xdr:cNvPr id="771" name="n_2mainValue【消防施設】&#10;有形固定資産減価償却率">
          <a:extLst>
            <a:ext uri="{FF2B5EF4-FFF2-40B4-BE49-F238E27FC236}">
              <a16:creationId xmlns:a16="http://schemas.microsoft.com/office/drawing/2014/main" id="{11792946-3378-4D52-9ADC-4B339E7B784F}"/>
            </a:ext>
          </a:extLst>
        </xdr:cNvPr>
        <xdr:cNvSpPr txBox="1"/>
      </xdr:nvSpPr>
      <xdr:spPr>
        <a:xfrm>
          <a:off x="14389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11701</xdr:rowOff>
    </xdr:from>
    <xdr:ext cx="405111" cy="259045"/>
    <xdr:sp macro="" textlink="">
      <xdr:nvSpPr>
        <xdr:cNvPr id="772" name="n_3mainValue【消防施設】&#10;有形固定資産減価償却率">
          <a:extLst>
            <a:ext uri="{FF2B5EF4-FFF2-40B4-BE49-F238E27FC236}">
              <a16:creationId xmlns:a16="http://schemas.microsoft.com/office/drawing/2014/main" id="{F15F30DF-C85F-4C2A-A307-FEFA4905A94B}"/>
            </a:ext>
          </a:extLst>
        </xdr:cNvPr>
        <xdr:cNvSpPr txBox="1"/>
      </xdr:nvSpPr>
      <xdr:spPr>
        <a:xfrm>
          <a:off x="1350074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151147</xdr:rowOff>
    </xdr:from>
    <xdr:ext cx="405111" cy="259045"/>
    <xdr:sp macro="" textlink="">
      <xdr:nvSpPr>
        <xdr:cNvPr id="773" name="n_4mainValue【消防施設】&#10;有形固定資産減価償却率">
          <a:extLst>
            <a:ext uri="{FF2B5EF4-FFF2-40B4-BE49-F238E27FC236}">
              <a16:creationId xmlns:a16="http://schemas.microsoft.com/office/drawing/2014/main" id="{28D99052-EE09-41EF-B5D5-867FA35D1729}"/>
            </a:ext>
          </a:extLst>
        </xdr:cNvPr>
        <xdr:cNvSpPr txBox="1"/>
      </xdr:nvSpPr>
      <xdr:spPr>
        <a:xfrm>
          <a:off x="12611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69531988-C5C5-4651-946B-14C7A28F85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31A7A26B-2705-4C13-AA3A-6BFA518211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795CF0A9-3253-4A29-9C38-E3E2790AB4E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3CFE823E-1198-4305-813D-0C683CB7A1E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B71A4395-7CA2-4E03-819C-6431CBBB1B3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7F500E6E-D784-41D5-8C2B-6306759FCC9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7F3D6DB6-9BA7-4BCA-8BFB-DACD8EBD1F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6552A5B1-4E35-48E8-B616-428B2A0F3B2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BBD16E4F-0751-4498-96D5-876D5EF2817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4489FBAD-C465-4F1C-8D68-1B5EB4E7E7A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326FE45C-9A58-4665-8ECE-9C25AA96C2B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54F4858B-F4A1-4723-8593-705FDB46F1F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F7F981DC-9209-4802-8FAF-573ABF0A4EA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EC2D5E28-19C0-4CBE-8916-F9805ACAF75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2207B1E2-FFF3-4823-892F-58E9DC1232A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949CCD6A-02CE-440E-A3DB-DC36B1ACEFB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F8ACE951-3AE8-40C0-82EE-4647EC3073A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DBE60526-F179-4138-8666-289E59F3E0A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461CD934-9C42-46A0-B0C9-0B571F1A704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5BE0B688-C1BD-4733-820E-43EF6271E9C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17668453-30A9-4819-9031-6047506F0AE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FA1B7430-A8F7-4DEA-9BA2-5AF04E632C8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4DA46329-6FDC-4C66-8EAF-FEE1E8BF13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68BA05F2-2923-4EB1-A891-3D289A43CB8F}"/>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5A83CB0A-B8A2-48E5-8603-7CC3595F3CED}"/>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FBF6B067-CE49-4797-B652-AAD3F4C41875}"/>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5AB7B85A-83CC-440F-9FE9-3608290629BA}"/>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F21CCFF3-4AA7-426A-A72D-A85FA81A3C4C}"/>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a:extLst>
            <a:ext uri="{FF2B5EF4-FFF2-40B4-BE49-F238E27FC236}">
              <a16:creationId xmlns:a16="http://schemas.microsoft.com/office/drawing/2014/main" id="{090A220E-DE81-478F-8D28-9AD5F50C15AE}"/>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A63462DE-8099-4FA1-89D4-C6FE65BE2DC3}"/>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A1A8039B-5EF3-4563-912E-B667437131C7}"/>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18F89B0D-0F19-4A2D-93F0-5A77FD03405A}"/>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F11BAC7B-545B-46CC-AC1A-6482854A29F4}"/>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C61F1B44-2D28-483D-BC04-92B022FE2572}"/>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8DE8F0C3-C862-4B13-BDAB-F676D9688D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1B2E87EA-1B06-47F7-9BB3-60AD7A91E9E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E9CFA74B-4A6D-4B52-B9A3-0F7CFFE5836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9E2F57B7-C1B1-4435-B7E8-62FFC5D670A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ECE9AB81-0F55-4687-9AAC-541CD27144E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0</xdr:rowOff>
    </xdr:from>
    <xdr:to>
      <xdr:col>116</xdr:col>
      <xdr:colOff>114300</xdr:colOff>
      <xdr:row>82</xdr:row>
      <xdr:rowOff>101600</xdr:rowOff>
    </xdr:to>
    <xdr:sp macro="" textlink="">
      <xdr:nvSpPr>
        <xdr:cNvPr id="813" name="楕円 812">
          <a:extLst>
            <a:ext uri="{FF2B5EF4-FFF2-40B4-BE49-F238E27FC236}">
              <a16:creationId xmlns:a16="http://schemas.microsoft.com/office/drawing/2014/main" id="{23DA0C66-D3F3-4F53-84BB-B252489F58CC}"/>
            </a:ext>
          </a:extLst>
        </xdr:cNvPr>
        <xdr:cNvSpPr/>
      </xdr:nvSpPr>
      <xdr:spPr>
        <a:xfrm>
          <a:off x="221107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22877</xdr:rowOff>
    </xdr:from>
    <xdr:ext cx="469744" cy="259045"/>
    <xdr:sp macro="" textlink="">
      <xdr:nvSpPr>
        <xdr:cNvPr id="814" name="【消防施設】&#10;一人当たり面積該当値テキスト">
          <a:extLst>
            <a:ext uri="{FF2B5EF4-FFF2-40B4-BE49-F238E27FC236}">
              <a16:creationId xmlns:a16="http://schemas.microsoft.com/office/drawing/2014/main" id="{D8FF8AFA-5C2A-4698-9D4C-8A22E50EC561}"/>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0</xdr:rowOff>
    </xdr:from>
    <xdr:to>
      <xdr:col>112</xdr:col>
      <xdr:colOff>38100</xdr:colOff>
      <xdr:row>82</xdr:row>
      <xdr:rowOff>101600</xdr:rowOff>
    </xdr:to>
    <xdr:sp macro="" textlink="">
      <xdr:nvSpPr>
        <xdr:cNvPr id="815" name="楕円 814">
          <a:extLst>
            <a:ext uri="{FF2B5EF4-FFF2-40B4-BE49-F238E27FC236}">
              <a16:creationId xmlns:a16="http://schemas.microsoft.com/office/drawing/2014/main" id="{B62E5A66-FF07-4852-85A1-726B18E97880}"/>
            </a:ext>
          </a:extLst>
        </xdr:cNvPr>
        <xdr:cNvSpPr/>
      </xdr:nvSpPr>
      <xdr:spPr>
        <a:xfrm>
          <a:off x="21272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50800</xdr:rowOff>
    </xdr:from>
    <xdr:to>
      <xdr:col>116</xdr:col>
      <xdr:colOff>63500</xdr:colOff>
      <xdr:row>82</xdr:row>
      <xdr:rowOff>50800</xdr:rowOff>
    </xdr:to>
    <xdr:cxnSp macro="">
      <xdr:nvCxnSpPr>
        <xdr:cNvPr id="816" name="直線コネクタ 815">
          <a:extLst>
            <a:ext uri="{FF2B5EF4-FFF2-40B4-BE49-F238E27FC236}">
              <a16:creationId xmlns:a16="http://schemas.microsoft.com/office/drawing/2014/main" id="{94FD8249-0FAD-43CE-8F5F-DBA803FE6229}"/>
            </a:ext>
          </a:extLst>
        </xdr:cNvPr>
        <xdr:cNvCxnSpPr/>
      </xdr:nvCxnSpPr>
      <xdr:spPr>
        <a:xfrm>
          <a:off x="21323300" y="1410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0</xdr:rowOff>
    </xdr:from>
    <xdr:to>
      <xdr:col>107</xdr:col>
      <xdr:colOff>101600</xdr:colOff>
      <xdr:row>82</xdr:row>
      <xdr:rowOff>101600</xdr:rowOff>
    </xdr:to>
    <xdr:sp macro="" textlink="">
      <xdr:nvSpPr>
        <xdr:cNvPr id="817" name="楕円 816">
          <a:extLst>
            <a:ext uri="{FF2B5EF4-FFF2-40B4-BE49-F238E27FC236}">
              <a16:creationId xmlns:a16="http://schemas.microsoft.com/office/drawing/2014/main" id="{C3E3FBF1-0B8F-49F7-935F-A039AB99C17F}"/>
            </a:ext>
          </a:extLst>
        </xdr:cNvPr>
        <xdr:cNvSpPr/>
      </xdr:nvSpPr>
      <xdr:spPr>
        <a:xfrm>
          <a:off x="20383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50800</xdr:rowOff>
    </xdr:from>
    <xdr:to>
      <xdr:col>111</xdr:col>
      <xdr:colOff>177800</xdr:colOff>
      <xdr:row>82</xdr:row>
      <xdr:rowOff>50800</xdr:rowOff>
    </xdr:to>
    <xdr:cxnSp macro="">
      <xdr:nvCxnSpPr>
        <xdr:cNvPr id="818" name="直線コネクタ 817">
          <a:extLst>
            <a:ext uri="{FF2B5EF4-FFF2-40B4-BE49-F238E27FC236}">
              <a16:creationId xmlns:a16="http://schemas.microsoft.com/office/drawing/2014/main" id="{F14171E9-8A3B-45DB-8967-77FDC500EDE3}"/>
            </a:ext>
          </a:extLst>
        </xdr:cNvPr>
        <xdr:cNvCxnSpPr/>
      </xdr:nvCxnSpPr>
      <xdr:spPr>
        <a:xfrm>
          <a:off x="20434300" y="1410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12700</xdr:rowOff>
    </xdr:from>
    <xdr:to>
      <xdr:col>102</xdr:col>
      <xdr:colOff>165100</xdr:colOff>
      <xdr:row>82</xdr:row>
      <xdr:rowOff>114300</xdr:rowOff>
    </xdr:to>
    <xdr:sp macro="" textlink="">
      <xdr:nvSpPr>
        <xdr:cNvPr id="819" name="楕円 818">
          <a:extLst>
            <a:ext uri="{FF2B5EF4-FFF2-40B4-BE49-F238E27FC236}">
              <a16:creationId xmlns:a16="http://schemas.microsoft.com/office/drawing/2014/main" id="{F9EB5321-B251-46B7-BF20-FB42DE9F2EE6}"/>
            </a:ext>
          </a:extLst>
        </xdr:cNvPr>
        <xdr:cNvSpPr/>
      </xdr:nvSpPr>
      <xdr:spPr>
        <a:xfrm>
          <a:off x="19494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50800</xdr:rowOff>
    </xdr:from>
    <xdr:to>
      <xdr:col>107</xdr:col>
      <xdr:colOff>50800</xdr:colOff>
      <xdr:row>82</xdr:row>
      <xdr:rowOff>63500</xdr:rowOff>
    </xdr:to>
    <xdr:cxnSp macro="">
      <xdr:nvCxnSpPr>
        <xdr:cNvPr id="820" name="直線コネクタ 819">
          <a:extLst>
            <a:ext uri="{FF2B5EF4-FFF2-40B4-BE49-F238E27FC236}">
              <a16:creationId xmlns:a16="http://schemas.microsoft.com/office/drawing/2014/main" id="{20D4295C-6980-4087-84CB-41DCD8213670}"/>
            </a:ext>
          </a:extLst>
        </xdr:cNvPr>
        <xdr:cNvCxnSpPr/>
      </xdr:nvCxnSpPr>
      <xdr:spPr>
        <a:xfrm flipV="1">
          <a:off x="19545300" y="1410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821" name="楕円 820">
          <a:extLst>
            <a:ext uri="{FF2B5EF4-FFF2-40B4-BE49-F238E27FC236}">
              <a16:creationId xmlns:a16="http://schemas.microsoft.com/office/drawing/2014/main" id="{2B0A2EC0-2344-4CB2-A365-0059C05C738B}"/>
            </a:ext>
          </a:extLst>
        </xdr:cNvPr>
        <xdr:cNvSpPr/>
      </xdr:nvSpPr>
      <xdr:spPr>
        <a:xfrm>
          <a:off x="18605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63500</xdr:rowOff>
    </xdr:from>
    <xdr:to>
      <xdr:col>102</xdr:col>
      <xdr:colOff>114300</xdr:colOff>
      <xdr:row>82</xdr:row>
      <xdr:rowOff>76200</xdr:rowOff>
    </xdr:to>
    <xdr:cxnSp macro="">
      <xdr:nvCxnSpPr>
        <xdr:cNvPr id="822" name="直線コネクタ 821">
          <a:extLst>
            <a:ext uri="{FF2B5EF4-FFF2-40B4-BE49-F238E27FC236}">
              <a16:creationId xmlns:a16="http://schemas.microsoft.com/office/drawing/2014/main" id="{40CC3253-E36F-4C30-B6B3-FEFD0FE9F3F1}"/>
            </a:ext>
          </a:extLst>
        </xdr:cNvPr>
        <xdr:cNvCxnSpPr/>
      </xdr:nvCxnSpPr>
      <xdr:spPr>
        <a:xfrm flipV="1">
          <a:off x="18656300" y="1412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a:extLst>
            <a:ext uri="{FF2B5EF4-FFF2-40B4-BE49-F238E27FC236}">
              <a16:creationId xmlns:a16="http://schemas.microsoft.com/office/drawing/2014/main" id="{243E4E25-6DCF-4077-905F-3D0ADFC0D4DA}"/>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a:extLst>
            <a:ext uri="{FF2B5EF4-FFF2-40B4-BE49-F238E27FC236}">
              <a16:creationId xmlns:a16="http://schemas.microsoft.com/office/drawing/2014/main" id="{9325AFC8-A4AF-4683-A18A-73DB4C852E2D}"/>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a:extLst>
            <a:ext uri="{FF2B5EF4-FFF2-40B4-BE49-F238E27FC236}">
              <a16:creationId xmlns:a16="http://schemas.microsoft.com/office/drawing/2014/main" id="{75831807-3446-44BF-863F-10C0647E2499}"/>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6" name="n_4aveValue【消防施設】&#10;一人当たり面積">
          <a:extLst>
            <a:ext uri="{FF2B5EF4-FFF2-40B4-BE49-F238E27FC236}">
              <a16:creationId xmlns:a16="http://schemas.microsoft.com/office/drawing/2014/main" id="{D612AFAF-94EF-4A9E-A8D3-D4A1E8C271F1}"/>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118127</xdr:rowOff>
    </xdr:from>
    <xdr:ext cx="469744" cy="259045"/>
    <xdr:sp macro="" textlink="">
      <xdr:nvSpPr>
        <xdr:cNvPr id="827" name="n_1mainValue【消防施設】&#10;一人当たり面積">
          <a:extLst>
            <a:ext uri="{FF2B5EF4-FFF2-40B4-BE49-F238E27FC236}">
              <a16:creationId xmlns:a16="http://schemas.microsoft.com/office/drawing/2014/main" id="{FB6B49C3-C362-46E1-BDFF-71682B4988AE}"/>
            </a:ext>
          </a:extLst>
        </xdr:cNvPr>
        <xdr:cNvSpPr txBox="1"/>
      </xdr:nvSpPr>
      <xdr:spPr>
        <a:xfrm>
          <a:off x="210757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118127</xdr:rowOff>
    </xdr:from>
    <xdr:ext cx="469744" cy="259045"/>
    <xdr:sp macro="" textlink="">
      <xdr:nvSpPr>
        <xdr:cNvPr id="828" name="n_2mainValue【消防施設】&#10;一人当たり面積">
          <a:extLst>
            <a:ext uri="{FF2B5EF4-FFF2-40B4-BE49-F238E27FC236}">
              <a16:creationId xmlns:a16="http://schemas.microsoft.com/office/drawing/2014/main" id="{EC3E010B-E7E0-4FEF-ACEB-44D9CF7AF483}"/>
            </a:ext>
          </a:extLst>
        </xdr:cNvPr>
        <xdr:cNvSpPr txBox="1"/>
      </xdr:nvSpPr>
      <xdr:spPr>
        <a:xfrm>
          <a:off x="20199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130827</xdr:rowOff>
    </xdr:from>
    <xdr:ext cx="469744" cy="259045"/>
    <xdr:sp macro="" textlink="">
      <xdr:nvSpPr>
        <xdr:cNvPr id="829" name="n_3mainValue【消防施設】&#10;一人当たり面積">
          <a:extLst>
            <a:ext uri="{FF2B5EF4-FFF2-40B4-BE49-F238E27FC236}">
              <a16:creationId xmlns:a16="http://schemas.microsoft.com/office/drawing/2014/main" id="{D11FAF88-4F0E-493E-8063-BF02621A8355}"/>
            </a:ext>
          </a:extLst>
        </xdr:cNvPr>
        <xdr:cNvSpPr txBox="1"/>
      </xdr:nvSpPr>
      <xdr:spPr>
        <a:xfrm>
          <a:off x="19310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143527</xdr:rowOff>
    </xdr:from>
    <xdr:ext cx="469744" cy="259045"/>
    <xdr:sp macro="" textlink="">
      <xdr:nvSpPr>
        <xdr:cNvPr id="830" name="n_4mainValue【消防施設】&#10;一人当たり面積">
          <a:extLst>
            <a:ext uri="{FF2B5EF4-FFF2-40B4-BE49-F238E27FC236}">
              <a16:creationId xmlns:a16="http://schemas.microsoft.com/office/drawing/2014/main" id="{58077940-FF2B-4708-9462-3C35B87D3892}"/>
            </a:ext>
          </a:extLst>
        </xdr:cNvPr>
        <xdr:cNvSpPr txBox="1"/>
      </xdr:nvSpPr>
      <xdr:spPr>
        <a:xfrm>
          <a:off x="18421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9231C3DF-692C-418A-8818-43FE8B818F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D44CF203-D2D2-48C4-B823-290F18D4149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1588FE4D-71F2-4C06-A9CD-C24CA01F82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FFF000BD-72AC-4270-A251-6EE6C827DE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D464D516-28E6-45F6-963B-45008BC0F5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90773093-8F86-4BA2-910B-6BAF3359B3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6F074AFF-EE22-42F1-8BA0-BCB38CC2B72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AA27269A-AC9C-488C-BA79-43A893A2E8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5FE6E5FB-E694-401D-A834-D2AC20E7D7F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4E0D1B86-F917-465B-A40D-4BA5412535E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A7C484FC-EC6E-4BD0-9A17-E8A59833499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D98D1EF-2EF3-49FD-9CD4-7D53E042F3E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AEBBC1CB-0D29-46A4-A78F-756ED017615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6E6B26FB-6FA6-4D6A-9E0A-480E4827D2E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9526FB2F-E130-4B6F-A462-8E44D103AAA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CC9FC5A1-E2AD-466A-94D3-FDE824B2FE8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A9A9886D-FFB1-4BDE-A363-59DAE934073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A2C4E213-786E-4E0C-9459-D2D1F2DB0C8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6633579B-7668-4579-A435-738D12FD915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755BCFD1-69C8-4C2E-9E02-07D86502174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3A61DC98-817A-45EA-935E-1CCB6D5BC67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61A838BA-DA41-44ED-9618-CF64C834D5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7AEA0D28-C9F1-4B8D-A45B-7F1A56195CB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712EF4B8-2B98-43D4-9747-CAC71842E33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9A06C37B-3389-482A-97B0-40F3D12329B5}"/>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5C449A0F-FD98-4072-AA85-CC8C937B53F6}"/>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FFD29159-121A-48F6-91D6-9E0BD74BCAD4}"/>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D730FEC3-B1A0-4586-9D80-1F3658DD9911}"/>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1C465D1D-0E07-4B81-8CAE-1C3F8337CA44}"/>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a:extLst>
            <a:ext uri="{FF2B5EF4-FFF2-40B4-BE49-F238E27FC236}">
              <a16:creationId xmlns:a16="http://schemas.microsoft.com/office/drawing/2014/main" id="{9E3DE50B-929C-49B6-B3D0-9CCEC19166C4}"/>
            </a:ext>
          </a:extLst>
        </xdr:cNvPr>
        <xdr:cNvSpPr txBox="1"/>
      </xdr:nvSpPr>
      <xdr:spPr>
        <a:xfrm>
          <a:off x="16357600" y="1774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C7CF94BD-D9F9-41EC-95D5-FA0A76B08277}"/>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D5D5B7E4-1E0C-42E8-A193-2485CA035D92}"/>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1518FD60-20E1-43A5-92A4-CA8ED20F5A8E}"/>
            </a:ext>
          </a:extLst>
        </xdr:cNvPr>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459EB9F3-D3EE-466B-ADC3-4D87BEF89091}"/>
            </a:ext>
          </a:extLst>
        </xdr:cNvPr>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75A8602B-BF4D-44D0-BB81-AAF700248A6A}"/>
            </a:ext>
          </a:extLst>
        </xdr:cNvPr>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F1B1D3F0-C26C-4375-8CCA-403CB125CF5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AC344F9C-BE19-4DF7-AC4C-8C5234B940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9916768-A9C1-4623-BFF2-35538D48A1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7FA84646-65DD-42E7-BEF5-B04EB096B6E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A491A9FD-526D-48B8-BDD1-C994CD2A84C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36830</xdr:rowOff>
    </xdr:from>
    <xdr:to>
      <xdr:col>85</xdr:col>
      <xdr:colOff>177800</xdr:colOff>
      <xdr:row>100</xdr:row>
      <xdr:rowOff>138430</xdr:rowOff>
    </xdr:to>
    <xdr:sp macro="" textlink="">
      <xdr:nvSpPr>
        <xdr:cNvPr id="871" name="楕円 870">
          <a:extLst>
            <a:ext uri="{FF2B5EF4-FFF2-40B4-BE49-F238E27FC236}">
              <a16:creationId xmlns:a16="http://schemas.microsoft.com/office/drawing/2014/main" id="{B0CF9CDA-54B1-42D2-BC1F-C785117AC85A}"/>
            </a:ext>
          </a:extLst>
        </xdr:cNvPr>
        <xdr:cNvSpPr/>
      </xdr:nvSpPr>
      <xdr:spPr>
        <a:xfrm>
          <a:off x="162687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59707</xdr:rowOff>
    </xdr:from>
    <xdr:ext cx="405111" cy="259045"/>
    <xdr:sp macro="" textlink="">
      <xdr:nvSpPr>
        <xdr:cNvPr id="872" name="【庁舎】&#10;有形固定資産減価償却率該当値テキスト">
          <a:extLst>
            <a:ext uri="{FF2B5EF4-FFF2-40B4-BE49-F238E27FC236}">
              <a16:creationId xmlns:a16="http://schemas.microsoft.com/office/drawing/2014/main" id="{D7048FEF-89B4-4977-9FF2-0B7C91AFDF37}"/>
            </a:ext>
          </a:extLst>
        </xdr:cNvPr>
        <xdr:cNvSpPr txBox="1"/>
      </xdr:nvSpPr>
      <xdr:spPr>
        <a:xfrm>
          <a:off x="16357600"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149225</xdr:rowOff>
    </xdr:from>
    <xdr:to>
      <xdr:col>81</xdr:col>
      <xdr:colOff>101600</xdr:colOff>
      <xdr:row>100</xdr:row>
      <xdr:rowOff>79375</xdr:rowOff>
    </xdr:to>
    <xdr:sp macro="" textlink="">
      <xdr:nvSpPr>
        <xdr:cNvPr id="873" name="楕円 872">
          <a:extLst>
            <a:ext uri="{FF2B5EF4-FFF2-40B4-BE49-F238E27FC236}">
              <a16:creationId xmlns:a16="http://schemas.microsoft.com/office/drawing/2014/main" id="{BAD4E19D-53CA-4DE1-A75C-79B935F37534}"/>
            </a:ext>
          </a:extLst>
        </xdr:cNvPr>
        <xdr:cNvSpPr/>
      </xdr:nvSpPr>
      <xdr:spPr>
        <a:xfrm>
          <a:off x="15430500" y="17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28575</xdr:rowOff>
    </xdr:from>
    <xdr:to>
      <xdr:col>85</xdr:col>
      <xdr:colOff>127000</xdr:colOff>
      <xdr:row>100</xdr:row>
      <xdr:rowOff>87630</xdr:rowOff>
    </xdr:to>
    <xdr:cxnSp macro="">
      <xdr:nvCxnSpPr>
        <xdr:cNvPr id="874" name="直線コネクタ 873">
          <a:extLst>
            <a:ext uri="{FF2B5EF4-FFF2-40B4-BE49-F238E27FC236}">
              <a16:creationId xmlns:a16="http://schemas.microsoft.com/office/drawing/2014/main" id="{3D1D2F5D-5314-4788-A41C-48E5FF423F2A}"/>
            </a:ext>
          </a:extLst>
        </xdr:cNvPr>
        <xdr:cNvCxnSpPr/>
      </xdr:nvCxnSpPr>
      <xdr:spPr>
        <a:xfrm>
          <a:off x="15481300" y="1717357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93980</xdr:rowOff>
    </xdr:from>
    <xdr:to>
      <xdr:col>76</xdr:col>
      <xdr:colOff>165100</xdr:colOff>
      <xdr:row>100</xdr:row>
      <xdr:rowOff>24130</xdr:rowOff>
    </xdr:to>
    <xdr:sp macro="" textlink="">
      <xdr:nvSpPr>
        <xdr:cNvPr id="875" name="楕円 874">
          <a:extLst>
            <a:ext uri="{FF2B5EF4-FFF2-40B4-BE49-F238E27FC236}">
              <a16:creationId xmlns:a16="http://schemas.microsoft.com/office/drawing/2014/main" id="{BB8D2D55-279F-4B8B-8A95-590B60C1E4BF}"/>
            </a:ext>
          </a:extLst>
        </xdr:cNvPr>
        <xdr:cNvSpPr/>
      </xdr:nvSpPr>
      <xdr:spPr>
        <a:xfrm>
          <a:off x="145415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144780</xdr:rowOff>
    </xdr:from>
    <xdr:to>
      <xdr:col>81</xdr:col>
      <xdr:colOff>50800</xdr:colOff>
      <xdr:row>100</xdr:row>
      <xdr:rowOff>28575</xdr:rowOff>
    </xdr:to>
    <xdr:cxnSp macro="">
      <xdr:nvCxnSpPr>
        <xdr:cNvPr id="876" name="直線コネクタ 875">
          <a:extLst>
            <a:ext uri="{FF2B5EF4-FFF2-40B4-BE49-F238E27FC236}">
              <a16:creationId xmlns:a16="http://schemas.microsoft.com/office/drawing/2014/main" id="{E46D6633-B02E-4B28-BF20-342B20B3ED3C}"/>
            </a:ext>
          </a:extLst>
        </xdr:cNvPr>
        <xdr:cNvCxnSpPr/>
      </xdr:nvCxnSpPr>
      <xdr:spPr>
        <a:xfrm>
          <a:off x="14592300" y="171183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107314</xdr:rowOff>
    </xdr:from>
    <xdr:to>
      <xdr:col>72</xdr:col>
      <xdr:colOff>38100</xdr:colOff>
      <xdr:row>108</xdr:row>
      <xdr:rowOff>37464</xdr:rowOff>
    </xdr:to>
    <xdr:sp macro="" textlink="">
      <xdr:nvSpPr>
        <xdr:cNvPr id="877" name="楕円 876">
          <a:extLst>
            <a:ext uri="{FF2B5EF4-FFF2-40B4-BE49-F238E27FC236}">
              <a16:creationId xmlns:a16="http://schemas.microsoft.com/office/drawing/2014/main" id="{10B07757-5905-49D2-A11F-4DE80F8261A7}"/>
            </a:ext>
          </a:extLst>
        </xdr:cNvPr>
        <xdr:cNvSpPr/>
      </xdr:nvSpPr>
      <xdr:spPr>
        <a:xfrm>
          <a:off x="13652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144780</xdr:rowOff>
    </xdr:from>
    <xdr:to>
      <xdr:col>76</xdr:col>
      <xdr:colOff>114300</xdr:colOff>
      <xdr:row>107</xdr:row>
      <xdr:rowOff>158114</xdr:rowOff>
    </xdr:to>
    <xdr:cxnSp macro="">
      <xdr:nvCxnSpPr>
        <xdr:cNvPr id="878" name="直線コネクタ 877">
          <a:extLst>
            <a:ext uri="{FF2B5EF4-FFF2-40B4-BE49-F238E27FC236}">
              <a16:creationId xmlns:a16="http://schemas.microsoft.com/office/drawing/2014/main" id="{04097354-DCAF-49A4-A2AA-F83970E03B77}"/>
            </a:ext>
          </a:extLst>
        </xdr:cNvPr>
        <xdr:cNvCxnSpPr/>
      </xdr:nvCxnSpPr>
      <xdr:spPr>
        <a:xfrm flipV="1">
          <a:off x="13703300" y="17118330"/>
          <a:ext cx="889000" cy="138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114936</xdr:rowOff>
    </xdr:from>
    <xdr:to>
      <xdr:col>67</xdr:col>
      <xdr:colOff>101600</xdr:colOff>
      <xdr:row>108</xdr:row>
      <xdr:rowOff>45086</xdr:rowOff>
    </xdr:to>
    <xdr:sp macro="" textlink="">
      <xdr:nvSpPr>
        <xdr:cNvPr id="879" name="楕円 878">
          <a:extLst>
            <a:ext uri="{FF2B5EF4-FFF2-40B4-BE49-F238E27FC236}">
              <a16:creationId xmlns:a16="http://schemas.microsoft.com/office/drawing/2014/main" id="{E09AB996-5DA7-42E7-9896-96C9E4FFEB51}"/>
            </a:ext>
          </a:extLst>
        </xdr:cNvPr>
        <xdr:cNvSpPr/>
      </xdr:nvSpPr>
      <xdr:spPr>
        <a:xfrm>
          <a:off x="12763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158114</xdr:rowOff>
    </xdr:from>
    <xdr:to>
      <xdr:col>71</xdr:col>
      <xdr:colOff>177800</xdr:colOff>
      <xdr:row>107</xdr:row>
      <xdr:rowOff>165736</xdr:rowOff>
    </xdr:to>
    <xdr:cxnSp macro="">
      <xdr:nvCxnSpPr>
        <xdr:cNvPr id="880" name="直線コネクタ 879">
          <a:extLst>
            <a:ext uri="{FF2B5EF4-FFF2-40B4-BE49-F238E27FC236}">
              <a16:creationId xmlns:a16="http://schemas.microsoft.com/office/drawing/2014/main" id="{11154CD9-D2EE-4136-A969-A075B4C5473B}"/>
            </a:ext>
          </a:extLst>
        </xdr:cNvPr>
        <xdr:cNvCxnSpPr/>
      </xdr:nvCxnSpPr>
      <xdr:spPr>
        <a:xfrm flipV="1">
          <a:off x="12814300" y="185032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81" name="n_1aveValue【庁舎】&#10;有形固定資産減価償却率">
          <a:extLst>
            <a:ext uri="{FF2B5EF4-FFF2-40B4-BE49-F238E27FC236}">
              <a16:creationId xmlns:a16="http://schemas.microsoft.com/office/drawing/2014/main" id="{2632EFD3-4CD4-4910-BE75-2C6E393CE880}"/>
            </a:ext>
          </a:extLst>
        </xdr:cNvPr>
        <xdr:cNvSpPr txBox="1"/>
      </xdr:nvSpPr>
      <xdr:spPr>
        <a:xfrm>
          <a:off x="15266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82" name="n_2aveValue【庁舎】&#10;有形固定資産減価償却率">
          <a:extLst>
            <a:ext uri="{FF2B5EF4-FFF2-40B4-BE49-F238E27FC236}">
              <a16:creationId xmlns:a16="http://schemas.microsoft.com/office/drawing/2014/main" id="{6F7AEA4B-0E9E-4FAE-8F31-9871AB03CBDC}"/>
            </a:ext>
          </a:extLst>
        </xdr:cNvPr>
        <xdr:cNvSpPr txBox="1"/>
      </xdr:nvSpPr>
      <xdr:spPr>
        <a:xfrm>
          <a:off x="14389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062EA58C-677B-49ED-B948-D7B831F5A001}"/>
            </a:ext>
          </a:extLst>
        </xdr:cNvPr>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a:extLst>
            <a:ext uri="{FF2B5EF4-FFF2-40B4-BE49-F238E27FC236}">
              <a16:creationId xmlns:a16="http://schemas.microsoft.com/office/drawing/2014/main" id="{FCFADD04-A07F-4E8C-8E93-4C81621C7CC2}"/>
            </a:ext>
          </a:extLst>
        </xdr:cNvPr>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95902</xdr:rowOff>
    </xdr:from>
    <xdr:ext cx="405111" cy="259045"/>
    <xdr:sp macro="" textlink="">
      <xdr:nvSpPr>
        <xdr:cNvPr id="885" name="n_1mainValue【庁舎】&#10;有形固定資産減価償却率">
          <a:extLst>
            <a:ext uri="{FF2B5EF4-FFF2-40B4-BE49-F238E27FC236}">
              <a16:creationId xmlns:a16="http://schemas.microsoft.com/office/drawing/2014/main" id="{9826CB19-F0C8-432B-B019-5FA31FB48C44}"/>
            </a:ext>
          </a:extLst>
        </xdr:cNvPr>
        <xdr:cNvSpPr txBox="1"/>
      </xdr:nvSpPr>
      <xdr:spPr>
        <a:xfrm>
          <a:off x="15266044" y="168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40657</xdr:rowOff>
    </xdr:from>
    <xdr:ext cx="405111" cy="259045"/>
    <xdr:sp macro="" textlink="">
      <xdr:nvSpPr>
        <xdr:cNvPr id="886" name="n_2mainValue【庁舎】&#10;有形固定資産減価償却率">
          <a:extLst>
            <a:ext uri="{FF2B5EF4-FFF2-40B4-BE49-F238E27FC236}">
              <a16:creationId xmlns:a16="http://schemas.microsoft.com/office/drawing/2014/main" id="{2D3A4E7B-11AB-4507-89F6-62BE757540BE}"/>
            </a:ext>
          </a:extLst>
        </xdr:cNvPr>
        <xdr:cNvSpPr txBox="1"/>
      </xdr:nvSpPr>
      <xdr:spPr>
        <a:xfrm>
          <a:off x="143897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28591</xdr:rowOff>
    </xdr:from>
    <xdr:ext cx="405111" cy="259045"/>
    <xdr:sp macro="" textlink="">
      <xdr:nvSpPr>
        <xdr:cNvPr id="887" name="n_3mainValue【庁舎】&#10;有形固定資産減価償却率">
          <a:extLst>
            <a:ext uri="{FF2B5EF4-FFF2-40B4-BE49-F238E27FC236}">
              <a16:creationId xmlns:a16="http://schemas.microsoft.com/office/drawing/2014/main" id="{56F0BB89-A51C-4404-9416-288718989127}"/>
            </a:ext>
          </a:extLst>
        </xdr:cNvPr>
        <xdr:cNvSpPr txBox="1"/>
      </xdr:nvSpPr>
      <xdr:spPr>
        <a:xfrm>
          <a:off x="13500744" y="185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36213</xdr:rowOff>
    </xdr:from>
    <xdr:ext cx="405111" cy="259045"/>
    <xdr:sp macro="" textlink="">
      <xdr:nvSpPr>
        <xdr:cNvPr id="888" name="n_4mainValue【庁舎】&#10;有形固定資産減価償却率">
          <a:extLst>
            <a:ext uri="{FF2B5EF4-FFF2-40B4-BE49-F238E27FC236}">
              <a16:creationId xmlns:a16="http://schemas.microsoft.com/office/drawing/2014/main" id="{9B11F1E7-3C57-4A01-9E27-3157BB105F62}"/>
            </a:ext>
          </a:extLst>
        </xdr:cNvPr>
        <xdr:cNvSpPr txBox="1"/>
      </xdr:nvSpPr>
      <xdr:spPr>
        <a:xfrm>
          <a:off x="12611744"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BEBB0D7C-DF60-4AEF-A511-8D4681A0484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AD7ABF21-7C41-46BB-A4AA-7D5E62EE71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E752F993-EEB8-4B62-B82D-2D6C50C0B4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D31E4E77-5912-4E30-B5ED-512BF4EF37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ACC0AC89-EDE6-46E6-AE25-909C84757BD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EC138D3F-49C1-4C71-934A-DBCA1D1770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19A2F0A4-7EF5-4208-8235-4725ADD690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F618B55D-C3F4-430F-B559-8FCA0D2704B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7B37C340-4A87-48CE-81BB-91508943C3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8DABEDAE-784B-41D4-9191-953F26FC175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508F1A18-5BB3-4A5E-83E9-B83F08BBA7B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24E8CA82-B56A-480F-85BB-A02FB755B86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6DA1871F-4FD8-43C5-A1DE-32F32BA82DF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BBC0F5F0-3C51-4946-8B25-891101D0033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00A60F06-2F6E-4B59-AD3E-E005785CED1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DF012CF9-30E3-4E73-AEC2-A9FCBEDDA22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3E1F7A02-F54B-4FE3-A1E9-407C372BE86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5D3C740F-52BA-4861-9AC9-D491D5F28EB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E932DBAC-6A27-42FC-8831-5E4E36F7EA0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B5D52D1D-5D84-4241-9B5F-4FAEFA5757E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B6170374-6FB3-4698-9807-F708CBA07B3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C2EE6AC1-4DC3-40E1-A032-0D967C2CB2C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729F1C36-CA71-42AE-8F2B-E9FD2D6180A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A4C357CE-7ADC-4C83-B005-FB952A621FA8}"/>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C22A67F3-6262-4058-92CF-8F8D88111639}"/>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36468FB8-FB8D-4EA6-8C1F-32D94625F111}"/>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19763285-020E-401F-9312-66391BA58FAA}"/>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078C691A-5330-4741-84AB-10737F3D7C8E}"/>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ED3BDF32-D22E-4465-94EA-B859D06F0647}"/>
            </a:ext>
          </a:extLst>
        </xdr:cNvPr>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70D7350B-3462-426D-92EE-E20507F5E731}"/>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58B03A4D-A4E4-4A71-A287-C957122CF374}"/>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5B58AB1A-176D-4991-8078-9F249F887128}"/>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FDEA0891-F837-4A2B-BCDF-24209B7289FC}"/>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FE491312-3876-4E2C-AC97-EFCE6D678B3A}"/>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E25CA8A8-2E30-4DBA-A76C-53CDC98DEB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55FB4BFA-C59E-40CC-918A-AA676EF749A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51C9D14B-E565-4D87-8C77-B9312432B15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F98E76DD-F4C0-475F-93EF-3C128995B45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6E8C79E5-F5BE-41F9-B0CD-6E53DD5FA62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33020</xdr:rowOff>
    </xdr:from>
    <xdr:to>
      <xdr:col>116</xdr:col>
      <xdr:colOff>114300</xdr:colOff>
      <xdr:row>105</xdr:row>
      <xdr:rowOff>134620</xdr:rowOff>
    </xdr:to>
    <xdr:sp macro="" textlink="">
      <xdr:nvSpPr>
        <xdr:cNvPr id="928" name="楕円 927">
          <a:extLst>
            <a:ext uri="{FF2B5EF4-FFF2-40B4-BE49-F238E27FC236}">
              <a16:creationId xmlns:a16="http://schemas.microsoft.com/office/drawing/2014/main" id="{B2BBD64B-F96B-46A5-BDE9-BA7662314AB1}"/>
            </a:ext>
          </a:extLst>
        </xdr:cNvPr>
        <xdr:cNvSpPr/>
      </xdr:nvSpPr>
      <xdr:spPr>
        <a:xfrm>
          <a:off x="22110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55897</xdr:rowOff>
    </xdr:from>
    <xdr:ext cx="469744" cy="259045"/>
    <xdr:sp macro="" textlink="">
      <xdr:nvSpPr>
        <xdr:cNvPr id="929" name="【庁舎】&#10;一人当たり面積該当値テキスト">
          <a:extLst>
            <a:ext uri="{FF2B5EF4-FFF2-40B4-BE49-F238E27FC236}">
              <a16:creationId xmlns:a16="http://schemas.microsoft.com/office/drawing/2014/main" id="{0B8F9B73-F964-4562-AB07-5C74B7562A6D}"/>
            </a:ext>
          </a:extLst>
        </xdr:cNvPr>
        <xdr:cNvSpPr txBox="1"/>
      </xdr:nvSpPr>
      <xdr:spPr>
        <a:xfrm>
          <a:off x="22199600"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930" name="楕円 929">
          <a:extLst>
            <a:ext uri="{FF2B5EF4-FFF2-40B4-BE49-F238E27FC236}">
              <a16:creationId xmlns:a16="http://schemas.microsoft.com/office/drawing/2014/main" id="{96AB123E-CB0A-466B-A548-B8DAAC1CF268}"/>
            </a:ext>
          </a:extLst>
        </xdr:cNvPr>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87630</xdr:rowOff>
    </xdr:to>
    <xdr:cxnSp macro="">
      <xdr:nvCxnSpPr>
        <xdr:cNvPr id="931" name="直線コネクタ 930">
          <a:extLst>
            <a:ext uri="{FF2B5EF4-FFF2-40B4-BE49-F238E27FC236}">
              <a16:creationId xmlns:a16="http://schemas.microsoft.com/office/drawing/2014/main" id="{0FE030D4-1648-47B5-A592-FA8B8BFF5CB7}"/>
            </a:ext>
          </a:extLst>
        </xdr:cNvPr>
        <xdr:cNvCxnSpPr/>
      </xdr:nvCxnSpPr>
      <xdr:spPr>
        <a:xfrm flipV="1">
          <a:off x="21323300" y="18086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932" name="楕円 931">
          <a:extLst>
            <a:ext uri="{FF2B5EF4-FFF2-40B4-BE49-F238E27FC236}">
              <a16:creationId xmlns:a16="http://schemas.microsoft.com/office/drawing/2014/main" id="{5F16EB1A-48CB-4986-AF7F-D32117100B01}"/>
            </a:ext>
          </a:extLst>
        </xdr:cNvPr>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107</xdr:row>
      <xdr:rowOff>72389</xdr:rowOff>
    </xdr:to>
    <xdr:cxnSp macro="">
      <xdr:nvCxnSpPr>
        <xdr:cNvPr id="933" name="直線コネクタ 932">
          <a:extLst>
            <a:ext uri="{FF2B5EF4-FFF2-40B4-BE49-F238E27FC236}">
              <a16:creationId xmlns:a16="http://schemas.microsoft.com/office/drawing/2014/main" id="{4BC44FAB-D3A2-4E4B-85A4-6A1A9474F493}"/>
            </a:ext>
          </a:extLst>
        </xdr:cNvPr>
        <xdr:cNvCxnSpPr/>
      </xdr:nvCxnSpPr>
      <xdr:spPr>
        <a:xfrm flipV="1">
          <a:off x="20434300" y="18089880"/>
          <a:ext cx="8890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934" name="楕円 933">
          <a:extLst>
            <a:ext uri="{FF2B5EF4-FFF2-40B4-BE49-F238E27FC236}">
              <a16:creationId xmlns:a16="http://schemas.microsoft.com/office/drawing/2014/main" id="{0315784A-9CF0-4CCA-AEFD-F1CBD3FD6D72}"/>
            </a:ext>
          </a:extLst>
        </xdr:cNvPr>
        <xdr:cNvSpPr/>
      </xdr:nvSpPr>
      <xdr:spPr>
        <a:xfrm>
          <a:off x="19494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72389</xdr:rowOff>
    </xdr:to>
    <xdr:cxnSp macro="">
      <xdr:nvCxnSpPr>
        <xdr:cNvPr id="935" name="直線コネクタ 934">
          <a:extLst>
            <a:ext uri="{FF2B5EF4-FFF2-40B4-BE49-F238E27FC236}">
              <a16:creationId xmlns:a16="http://schemas.microsoft.com/office/drawing/2014/main" id="{3D777BD9-7249-456E-B781-D30BF56692F7}"/>
            </a:ext>
          </a:extLst>
        </xdr:cNvPr>
        <xdr:cNvCxnSpPr/>
      </xdr:nvCxnSpPr>
      <xdr:spPr>
        <a:xfrm>
          <a:off x="19545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936" name="楕円 935">
          <a:extLst>
            <a:ext uri="{FF2B5EF4-FFF2-40B4-BE49-F238E27FC236}">
              <a16:creationId xmlns:a16="http://schemas.microsoft.com/office/drawing/2014/main" id="{9C9CE60D-C524-426F-9DBF-94A7C14AF116}"/>
            </a:ext>
          </a:extLst>
        </xdr:cNvPr>
        <xdr:cNvSpPr/>
      </xdr:nvSpPr>
      <xdr:spPr>
        <a:xfrm>
          <a:off x="18605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72389</xdr:rowOff>
    </xdr:to>
    <xdr:cxnSp macro="">
      <xdr:nvCxnSpPr>
        <xdr:cNvPr id="937" name="直線コネクタ 936">
          <a:extLst>
            <a:ext uri="{FF2B5EF4-FFF2-40B4-BE49-F238E27FC236}">
              <a16:creationId xmlns:a16="http://schemas.microsoft.com/office/drawing/2014/main" id="{EB16925A-7AFD-4DAF-9EF0-3553393B0CCB}"/>
            </a:ext>
          </a:extLst>
        </xdr:cNvPr>
        <xdr:cNvCxnSpPr/>
      </xdr:nvCxnSpPr>
      <xdr:spPr>
        <a:xfrm>
          <a:off x="18656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F76F0A7E-4150-406C-B4AA-D93C1EF24CAE}"/>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a:extLst>
            <a:ext uri="{FF2B5EF4-FFF2-40B4-BE49-F238E27FC236}">
              <a16:creationId xmlns:a16="http://schemas.microsoft.com/office/drawing/2014/main" id="{1A58E56B-E0C6-45B0-B07E-CBEF7BD2C4EC}"/>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a:extLst>
            <a:ext uri="{FF2B5EF4-FFF2-40B4-BE49-F238E27FC236}">
              <a16:creationId xmlns:a16="http://schemas.microsoft.com/office/drawing/2014/main" id="{4F085F9B-D174-4B61-8F30-AFA08ED83B8F}"/>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1" name="n_4aveValue【庁舎】&#10;一人当たり面積">
          <a:extLst>
            <a:ext uri="{FF2B5EF4-FFF2-40B4-BE49-F238E27FC236}">
              <a16:creationId xmlns:a16="http://schemas.microsoft.com/office/drawing/2014/main" id="{40C92DED-7FA1-4CB1-A570-EACA89F53F20}"/>
            </a:ext>
          </a:extLst>
        </xdr:cNvPr>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942" name="n_1mainValue【庁舎】&#10;一人当たり面積">
          <a:extLst>
            <a:ext uri="{FF2B5EF4-FFF2-40B4-BE49-F238E27FC236}">
              <a16:creationId xmlns:a16="http://schemas.microsoft.com/office/drawing/2014/main" id="{E92E7206-2B32-41E4-9BC5-187B0B488BAA}"/>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943" name="n_2mainValue【庁舎】&#10;一人当たり面積">
          <a:extLst>
            <a:ext uri="{FF2B5EF4-FFF2-40B4-BE49-F238E27FC236}">
              <a16:creationId xmlns:a16="http://schemas.microsoft.com/office/drawing/2014/main" id="{6B17624B-D8C5-4410-B8FC-15A95997B36D}"/>
            </a:ext>
          </a:extLst>
        </xdr:cNvPr>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944" name="n_3mainValue【庁舎】&#10;一人当たり面積">
          <a:extLst>
            <a:ext uri="{FF2B5EF4-FFF2-40B4-BE49-F238E27FC236}">
              <a16:creationId xmlns:a16="http://schemas.microsoft.com/office/drawing/2014/main" id="{561B404A-A31E-44F4-96A8-E388BDC76D1B}"/>
            </a:ext>
          </a:extLst>
        </xdr:cNvPr>
        <xdr:cNvSpPr txBox="1"/>
      </xdr:nvSpPr>
      <xdr:spPr>
        <a:xfrm>
          <a:off x="19310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945" name="n_4mainValue【庁舎】&#10;一人当たり面積">
          <a:extLst>
            <a:ext uri="{FF2B5EF4-FFF2-40B4-BE49-F238E27FC236}">
              <a16:creationId xmlns:a16="http://schemas.microsoft.com/office/drawing/2014/main" id="{364F407F-11C0-47A9-8E65-F14BEA5A1129}"/>
            </a:ext>
          </a:extLst>
        </xdr:cNvPr>
        <xdr:cNvSpPr txBox="1"/>
      </xdr:nvSpPr>
      <xdr:spPr>
        <a:xfrm>
          <a:off x="18421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193C0C9D-04E6-4120-B6E9-CB33CA38423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D862B6C0-0582-4B70-9FFD-1B245C5D48C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94EBC9AD-BE5F-4D95-B878-351B5ACFB9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類似団体と比較して特に有形固定資産減価償却率が高くなっている施設は、福祉施設であり、類似団体内平均値を特に下回っているものは、庁舎、図書館、及び一般廃棄物処理施設である。</a:t>
          </a:r>
        </a:p>
        <a:p>
          <a:r>
            <a:rPr kumimoji="1" lang="ja-JP" altLang="en-US" sz="1300">
              <a:latin typeface="ＭＳ Ｐゴシック" panose="020B0600070205080204" pitchFamily="50" charset="-128"/>
              <a:ea typeface="ＭＳ Ｐゴシック" panose="020B0600070205080204" pitchFamily="50" charset="-128"/>
            </a:rPr>
            <a:t>福祉施設については、昭和４０～５０年代に多くの建物が建設されており、有形固定資産減価償却率が高くなっている。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庁舎及び図書館の有形固定資産減価償却率については、新庁舎の整備、ぎふメディアコスモスの建設などにより、類似団体内平均値を大きく下回っている。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また、令和３年度に新リサイクルセンターが完成したことにより、一般廃棄物処理施設の有形固定資産減価償却率は大きく減少した。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12304;04&#12305;%20%20&#27770;&#31639;&#12539;&#30435;&#26619;\&#24066;&#30010;&#26449;&#36001;&#25919;&#27604;&#36611;&#20998;&#26512;&#34920;&#65288;&#28310;&#20844;&#21547;&#12416;&#65289;\R5\&#9314;&#22238;&#31572;\&#12304;&#36001;&#25919;&#29366;&#27841;&#36039;&#26009;&#38598;&#12305;_212016_&#23696;&#38428;&#24066;_2022(2&#22238;&#30446;).xlsx" TargetMode="External"/><Relationship Id="rId1" Type="http://schemas.openxmlformats.org/officeDocument/2006/relationships/externalLinkPath" Target="/&#12304;04&#12305;%20%20&#27770;&#31639;&#12539;&#30435;&#26619;/&#24066;&#30010;&#26449;&#36001;&#25919;&#27604;&#36611;&#20998;&#26512;&#34920;&#65288;&#28310;&#20844;&#21547;&#12416;&#65289;/R5/&#9314;&#22238;&#31572;/&#12304;&#36001;&#25919;&#29366;&#27841;&#36039;&#26009;&#38598;&#12305;_212016_&#23696;&#38428;&#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59</v>
          </cell>
          <cell r="BX53">
            <v>59.8</v>
          </cell>
          <cell r="CF53">
            <v>58.9</v>
          </cell>
          <cell r="CN53">
            <v>59.9</v>
          </cell>
          <cell r="CV53">
            <v>60.9</v>
          </cell>
        </row>
        <row r="55">
          <cell r="AN55" t="str">
            <v>類似団体内平均値</v>
          </cell>
          <cell r="BP55">
            <v>34</v>
          </cell>
          <cell r="BX55">
            <v>33.9</v>
          </cell>
          <cell r="CF55">
            <v>31.5</v>
          </cell>
          <cell r="CN55">
            <v>23.4</v>
          </cell>
          <cell r="CV55">
            <v>18.2</v>
          </cell>
        </row>
        <row r="57">
          <cell r="BP57">
            <v>61.1</v>
          </cell>
          <cell r="BX57">
            <v>61.9</v>
          </cell>
          <cell r="CF57">
            <v>62.7</v>
          </cell>
          <cell r="CN57">
            <v>63.9</v>
          </cell>
          <cell r="CV57">
            <v>64.8</v>
          </cell>
        </row>
        <row r="72">
          <cell r="BP72" t="str">
            <v>H30</v>
          </cell>
          <cell r="BX72" t="str">
            <v>R01</v>
          </cell>
          <cell r="CF72" t="str">
            <v>R02</v>
          </cell>
          <cell r="CN72" t="str">
            <v>R03</v>
          </cell>
          <cell r="CV72" t="str">
            <v>R04</v>
          </cell>
        </row>
        <row r="73">
          <cell r="AN73" t="str">
            <v>当該団体値</v>
          </cell>
        </row>
        <row r="75">
          <cell r="BP75">
            <v>4.7</v>
          </cell>
          <cell r="BX75">
            <v>4.5</v>
          </cell>
          <cell r="CF75">
            <v>4.0999999999999996</v>
          </cell>
          <cell r="CN75">
            <v>3.5</v>
          </cell>
          <cell r="CV75">
            <v>2.9</v>
          </cell>
        </row>
        <row r="77">
          <cell r="AN77" t="str">
            <v>類似団体内平均値</v>
          </cell>
          <cell r="BP77">
            <v>34</v>
          </cell>
          <cell r="BX77">
            <v>33.9</v>
          </cell>
          <cell r="CF77">
            <v>31.5</v>
          </cell>
          <cell r="CN77">
            <v>23.4</v>
          </cell>
          <cell r="CV77">
            <v>18.2</v>
          </cell>
        </row>
        <row r="79">
          <cell r="BP79">
            <v>5.9</v>
          </cell>
          <cell r="BX79">
            <v>5.7</v>
          </cell>
          <cell r="CF79">
            <v>5.4</v>
          </cell>
          <cell r="CN79">
            <v>5.2</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O36" sqref="AO36:BC36"/>
    </sheetView>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9"/>
      <c r="DK1" s="179"/>
      <c r="DL1" s="179"/>
      <c r="DM1" s="179"/>
      <c r="DN1" s="179"/>
      <c r="DO1" s="179"/>
    </row>
    <row r="2" spans="1:119" ht="24.75" thickBot="1" x14ac:dyDescent="0.2">
      <c r="B2" s="180" t="s">
        <v>83</v>
      </c>
      <c r="C2" s="180"/>
      <c r="D2" s="181"/>
    </row>
    <row r="3" spans="1:119" ht="18.75" customHeight="1" thickBot="1" x14ac:dyDescent="0.2">
      <c r="A3" s="179"/>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79"/>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196878547</v>
      </c>
      <c r="BO4" s="371"/>
      <c r="BP4" s="371"/>
      <c r="BQ4" s="371"/>
      <c r="BR4" s="371"/>
      <c r="BS4" s="371"/>
      <c r="BT4" s="371"/>
      <c r="BU4" s="372"/>
      <c r="BV4" s="370">
        <v>202888103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9</v>
      </c>
      <c r="CU4" s="377"/>
      <c r="CV4" s="377"/>
      <c r="CW4" s="377"/>
      <c r="CX4" s="377"/>
      <c r="CY4" s="377"/>
      <c r="CZ4" s="377"/>
      <c r="DA4" s="378"/>
      <c r="DB4" s="376">
        <v>9.8000000000000007</v>
      </c>
      <c r="DC4" s="377"/>
      <c r="DD4" s="377"/>
      <c r="DE4" s="377"/>
      <c r="DF4" s="377"/>
      <c r="DG4" s="377"/>
      <c r="DH4" s="377"/>
      <c r="DI4" s="378"/>
    </row>
    <row r="5" spans="1:119" ht="18.75" customHeight="1" x14ac:dyDescent="0.15">
      <c r="A5" s="179"/>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188492600</v>
      </c>
      <c r="BO5" s="408"/>
      <c r="BP5" s="408"/>
      <c r="BQ5" s="408"/>
      <c r="BR5" s="408"/>
      <c r="BS5" s="408"/>
      <c r="BT5" s="408"/>
      <c r="BU5" s="409"/>
      <c r="BV5" s="407">
        <v>193507023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94.3</v>
      </c>
      <c r="CU5" s="405"/>
      <c r="CV5" s="405"/>
      <c r="CW5" s="405"/>
      <c r="CX5" s="405"/>
      <c r="CY5" s="405"/>
      <c r="CZ5" s="405"/>
      <c r="DA5" s="406"/>
      <c r="DB5" s="404">
        <v>89.3</v>
      </c>
      <c r="DC5" s="405"/>
      <c r="DD5" s="405"/>
      <c r="DE5" s="405"/>
      <c r="DF5" s="405"/>
      <c r="DG5" s="405"/>
      <c r="DH5" s="405"/>
      <c r="DI5" s="406"/>
    </row>
    <row r="6" spans="1:119" ht="18.75" customHeight="1" x14ac:dyDescent="0.15">
      <c r="A6" s="179"/>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8385947</v>
      </c>
      <c r="BO6" s="408"/>
      <c r="BP6" s="408"/>
      <c r="BQ6" s="408"/>
      <c r="BR6" s="408"/>
      <c r="BS6" s="408"/>
      <c r="BT6" s="408"/>
      <c r="BU6" s="409"/>
      <c r="BV6" s="407">
        <v>9381080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98</v>
      </c>
      <c r="CU6" s="445"/>
      <c r="CV6" s="445"/>
      <c r="CW6" s="445"/>
      <c r="CX6" s="445"/>
      <c r="CY6" s="445"/>
      <c r="CZ6" s="445"/>
      <c r="DA6" s="446"/>
      <c r="DB6" s="444">
        <v>95.9</v>
      </c>
      <c r="DC6" s="445"/>
      <c r="DD6" s="445"/>
      <c r="DE6" s="445"/>
      <c r="DF6" s="445"/>
      <c r="DG6" s="445"/>
      <c r="DH6" s="445"/>
      <c r="DI6" s="446"/>
    </row>
    <row r="7" spans="1:119" ht="18.75" customHeight="1" x14ac:dyDescent="0.15">
      <c r="A7" s="179"/>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430603</v>
      </c>
      <c r="BO7" s="408"/>
      <c r="BP7" s="408"/>
      <c r="BQ7" s="408"/>
      <c r="BR7" s="408"/>
      <c r="BS7" s="408"/>
      <c r="BT7" s="408"/>
      <c r="BU7" s="409"/>
      <c r="BV7" s="407">
        <v>499693</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88752918</v>
      </c>
      <c r="CU7" s="408"/>
      <c r="CV7" s="408"/>
      <c r="CW7" s="408"/>
      <c r="CX7" s="408"/>
      <c r="CY7" s="408"/>
      <c r="CZ7" s="408"/>
      <c r="DA7" s="409"/>
      <c r="DB7" s="407">
        <v>91049608</v>
      </c>
      <c r="DC7" s="408"/>
      <c r="DD7" s="408"/>
      <c r="DE7" s="408"/>
      <c r="DF7" s="408"/>
      <c r="DG7" s="408"/>
      <c r="DH7" s="408"/>
      <c r="DI7" s="409"/>
    </row>
    <row r="8" spans="1:119" ht="18.75" customHeight="1" thickBot="1" x14ac:dyDescent="0.2">
      <c r="A8" s="179"/>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7955344</v>
      </c>
      <c r="BO8" s="408"/>
      <c r="BP8" s="408"/>
      <c r="BQ8" s="408"/>
      <c r="BR8" s="408"/>
      <c r="BS8" s="408"/>
      <c r="BT8" s="408"/>
      <c r="BU8" s="409"/>
      <c r="BV8" s="407">
        <v>8881387</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0.84</v>
      </c>
      <c r="CU8" s="448"/>
      <c r="CV8" s="448"/>
      <c r="CW8" s="448"/>
      <c r="CX8" s="448"/>
      <c r="CY8" s="448"/>
      <c r="CZ8" s="448"/>
      <c r="DA8" s="449"/>
      <c r="DB8" s="447">
        <v>0.85</v>
      </c>
      <c r="DC8" s="448"/>
      <c r="DD8" s="448"/>
      <c r="DE8" s="448"/>
      <c r="DF8" s="448"/>
      <c r="DG8" s="448"/>
      <c r="DH8" s="448"/>
      <c r="DI8" s="449"/>
    </row>
    <row r="9" spans="1:119" ht="18.75" customHeight="1" thickBot="1" x14ac:dyDescent="0.2">
      <c r="A9" s="179"/>
      <c r="B9" s="401" t="s">
        <v>112</v>
      </c>
      <c r="C9" s="402"/>
      <c r="D9" s="402"/>
      <c r="E9" s="402"/>
      <c r="F9" s="402"/>
      <c r="G9" s="402"/>
      <c r="H9" s="402"/>
      <c r="I9" s="402"/>
      <c r="J9" s="402"/>
      <c r="K9" s="450"/>
      <c r="L9" s="451" t="s">
        <v>113</v>
      </c>
      <c r="M9" s="452"/>
      <c r="N9" s="452"/>
      <c r="O9" s="452"/>
      <c r="P9" s="452"/>
      <c r="Q9" s="453"/>
      <c r="R9" s="454">
        <v>402557</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-926043</v>
      </c>
      <c r="BO9" s="408"/>
      <c r="BP9" s="408"/>
      <c r="BQ9" s="408"/>
      <c r="BR9" s="408"/>
      <c r="BS9" s="408"/>
      <c r="BT9" s="408"/>
      <c r="BU9" s="409"/>
      <c r="BV9" s="407">
        <v>1208003</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11</v>
      </c>
      <c r="CU9" s="405"/>
      <c r="CV9" s="405"/>
      <c r="CW9" s="405"/>
      <c r="CX9" s="405"/>
      <c r="CY9" s="405"/>
      <c r="CZ9" s="405"/>
      <c r="DA9" s="406"/>
      <c r="DB9" s="404">
        <v>10.9</v>
      </c>
      <c r="DC9" s="405"/>
      <c r="DD9" s="405"/>
      <c r="DE9" s="405"/>
      <c r="DF9" s="405"/>
      <c r="DG9" s="405"/>
      <c r="DH9" s="405"/>
      <c r="DI9" s="406"/>
    </row>
    <row r="10" spans="1:119" ht="18.75" customHeight="1" thickBot="1" x14ac:dyDescent="0.2">
      <c r="A10" s="179"/>
      <c r="B10" s="401"/>
      <c r="C10" s="402"/>
      <c r="D10" s="402"/>
      <c r="E10" s="402"/>
      <c r="F10" s="402"/>
      <c r="G10" s="402"/>
      <c r="H10" s="402"/>
      <c r="I10" s="402"/>
      <c r="J10" s="402"/>
      <c r="K10" s="450"/>
      <c r="L10" s="457" t="s">
        <v>119</v>
      </c>
      <c r="M10" s="437"/>
      <c r="N10" s="437"/>
      <c r="O10" s="437"/>
      <c r="P10" s="437"/>
      <c r="Q10" s="438"/>
      <c r="R10" s="458">
        <v>406735</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1000966</v>
      </c>
      <c r="BO10" s="408"/>
      <c r="BP10" s="408"/>
      <c r="BQ10" s="408"/>
      <c r="BR10" s="408"/>
      <c r="BS10" s="408"/>
      <c r="BT10" s="408"/>
      <c r="BU10" s="409"/>
      <c r="BV10" s="407">
        <v>2001207</v>
      </c>
      <c r="BW10" s="408"/>
      <c r="BX10" s="408"/>
      <c r="BY10" s="408"/>
      <c r="BZ10" s="408"/>
      <c r="CA10" s="408"/>
      <c r="CB10" s="408"/>
      <c r="CC10" s="409"/>
      <c r="CD10" s="182" t="s">
        <v>123</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79"/>
      <c r="B12" s="467" t="s">
        <v>132</v>
      </c>
      <c r="C12" s="468"/>
      <c r="D12" s="468"/>
      <c r="E12" s="468"/>
      <c r="F12" s="468"/>
      <c r="G12" s="468"/>
      <c r="H12" s="468"/>
      <c r="I12" s="468"/>
      <c r="J12" s="468"/>
      <c r="K12" s="469"/>
      <c r="L12" s="476" t="s">
        <v>133</v>
      </c>
      <c r="M12" s="477"/>
      <c r="N12" s="477"/>
      <c r="O12" s="477"/>
      <c r="P12" s="477"/>
      <c r="Q12" s="478"/>
      <c r="R12" s="479">
        <v>402400</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79"/>
      <c r="B13" s="470"/>
      <c r="C13" s="471"/>
      <c r="D13" s="471"/>
      <c r="E13" s="471"/>
      <c r="F13" s="471"/>
      <c r="G13" s="471"/>
      <c r="H13" s="471"/>
      <c r="I13" s="471"/>
      <c r="J13" s="471"/>
      <c r="K13" s="472"/>
      <c r="L13" s="188"/>
      <c r="M13" s="498" t="s">
        <v>140</v>
      </c>
      <c r="N13" s="499"/>
      <c r="O13" s="499"/>
      <c r="P13" s="499"/>
      <c r="Q13" s="500"/>
      <c r="R13" s="491">
        <v>392482</v>
      </c>
      <c r="S13" s="492"/>
      <c r="T13" s="492"/>
      <c r="U13" s="492"/>
      <c r="V13" s="493"/>
      <c r="W13" s="423" t="s">
        <v>141</v>
      </c>
      <c r="X13" s="424"/>
      <c r="Y13" s="424"/>
      <c r="Z13" s="424"/>
      <c r="AA13" s="424"/>
      <c r="AB13" s="414"/>
      <c r="AC13" s="458">
        <v>2854</v>
      </c>
      <c r="AD13" s="459"/>
      <c r="AE13" s="459"/>
      <c r="AF13" s="459"/>
      <c r="AG13" s="501"/>
      <c r="AH13" s="458">
        <v>3187</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74923</v>
      </c>
      <c r="BO13" s="408"/>
      <c r="BP13" s="408"/>
      <c r="BQ13" s="408"/>
      <c r="BR13" s="408"/>
      <c r="BS13" s="408"/>
      <c r="BT13" s="408"/>
      <c r="BU13" s="409"/>
      <c r="BV13" s="407">
        <v>3209210</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2.9</v>
      </c>
      <c r="CU13" s="405"/>
      <c r="CV13" s="405"/>
      <c r="CW13" s="405"/>
      <c r="CX13" s="405"/>
      <c r="CY13" s="405"/>
      <c r="CZ13" s="405"/>
      <c r="DA13" s="406"/>
      <c r="DB13" s="404">
        <v>3.5</v>
      </c>
      <c r="DC13" s="405"/>
      <c r="DD13" s="405"/>
      <c r="DE13" s="405"/>
      <c r="DF13" s="405"/>
      <c r="DG13" s="405"/>
      <c r="DH13" s="405"/>
      <c r="DI13" s="406"/>
    </row>
    <row r="14" spans="1:119" ht="18.75" customHeight="1" thickBot="1" x14ac:dyDescent="0.2">
      <c r="A14" s="179"/>
      <c r="B14" s="470"/>
      <c r="C14" s="471"/>
      <c r="D14" s="471"/>
      <c r="E14" s="471"/>
      <c r="F14" s="471"/>
      <c r="G14" s="471"/>
      <c r="H14" s="471"/>
      <c r="I14" s="471"/>
      <c r="J14" s="471"/>
      <c r="K14" s="472"/>
      <c r="L14" s="488" t="s">
        <v>146</v>
      </c>
      <c r="M14" s="489"/>
      <c r="N14" s="489"/>
      <c r="O14" s="489"/>
      <c r="P14" s="489"/>
      <c r="Q14" s="490"/>
      <c r="R14" s="491">
        <v>404304</v>
      </c>
      <c r="S14" s="492"/>
      <c r="T14" s="492"/>
      <c r="U14" s="492"/>
      <c r="V14" s="493"/>
      <c r="W14" s="397"/>
      <c r="X14" s="398"/>
      <c r="Y14" s="398"/>
      <c r="Z14" s="398"/>
      <c r="AA14" s="398"/>
      <c r="AB14" s="387"/>
      <c r="AC14" s="494">
        <v>1.5</v>
      </c>
      <c r="AD14" s="495"/>
      <c r="AE14" s="495"/>
      <c r="AF14" s="495"/>
      <c r="AG14" s="496"/>
      <c r="AH14" s="494">
        <v>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t="s">
        <v>130</v>
      </c>
      <c r="DC14" s="506"/>
      <c r="DD14" s="506"/>
      <c r="DE14" s="506"/>
      <c r="DF14" s="506"/>
      <c r="DG14" s="506"/>
      <c r="DH14" s="506"/>
      <c r="DI14" s="507"/>
    </row>
    <row r="15" spans="1:119" ht="18.75" customHeight="1" x14ac:dyDescent="0.15">
      <c r="A15" s="179"/>
      <c r="B15" s="470"/>
      <c r="C15" s="471"/>
      <c r="D15" s="471"/>
      <c r="E15" s="471"/>
      <c r="F15" s="471"/>
      <c r="G15" s="471"/>
      <c r="H15" s="471"/>
      <c r="I15" s="471"/>
      <c r="J15" s="471"/>
      <c r="K15" s="472"/>
      <c r="L15" s="188"/>
      <c r="M15" s="498" t="s">
        <v>148</v>
      </c>
      <c r="N15" s="499"/>
      <c r="O15" s="499"/>
      <c r="P15" s="499"/>
      <c r="Q15" s="500"/>
      <c r="R15" s="491">
        <v>395443</v>
      </c>
      <c r="S15" s="492"/>
      <c r="T15" s="492"/>
      <c r="U15" s="492"/>
      <c r="V15" s="493"/>
      <c r="W15" s="423" t="s">
        <v>149</v>
      </c>
      <c r="X15" s="424"/>
      <c r="Y15" s="424"/>
      <c r="Z15" s="424"/>
      <c r="AA15" s="424"/>
      <c r="AB15" s="414"/>
      <c r="AC15" s="458">
        <v>44827</v>
      </c>
      <c r="AD15" s="459"/>
      <c r="AE15" s="459"/>
      <c r="AF15" s="459"/>
      <c r="AG15" s="501"/>
      <c r="AH15" s="458">
        <v>47019</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57395551</v>
      </c>
      <c r="BO15" s="371"/>
      <c r="BP15" s="371"/>
      <c r="BQ15" s="371"/>
      <c r="BR15" s="371"/>
      <c r="BS15" s="371"/>
      <c r="BT15" s="371"/>
      <c r="BU15" s="372"/>
      <c r="BV15" s="370">
        <v>54640327</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23.8</v>
      </c>
      <c r="AD16" s="495"/>
      <c r="AE16" s="495"/>
      <c r="AF16" s="495"/>
      <c r="AG16" s="496"/>
      <c r="AH16" s="494">
        <v>25</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69204882</v>
      </c>
      <c r="BO16" s="408"/>
      <c r="BP16" s="408"/>
      <c r="BQ16" s="408"/>
      <c r="BR16" s="408"/>
      <c r="BS16" s="408"/>
      <c r="BT16" s="408"/>
      <c r="BU16" s="409"/>
      <c r="BV16" s="407">
        <v>66902896</v>
      </c>
      <c r="BW16" s="408"/>
      <c r="BX16" s="408"/>
      <c r="BY16" s="408"/>
      <c r="BZ16" s="408"/>
      <c r="CA16" s="408"/>
      <c r="CB16" s="408"/>
      <c r="CC16" s="409"/>
      <c r="CD16" s="192"/>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9"/>
      <c r="B17" s="473"/>
      <c r="C17" s="474"/>
      <c r="D17" s="474"/>
      <c r="E17" s="474"/>
      <c r="F17" s="474"/>
      <c r="G17" s="474"/>
      <c r="H17" s="474"/>
      <c r="I17" s="474"/>
      <c r="J17" s="474"/>
      <c r="K17" s="475"/>
      <c r="L17" s="193"/>
      <c r="M17" s="518" t="s">
        <v>155</v>
      </c>
      <c r="N17" s="519"/>
      <c r="O17" s="519"/>
      <c r="P17" s="519"/>
      <c r="Q17" s="520"/>
      <c r="R17" s="513" t="s">
        <v>156</v>
      </c>
      <c r="S17" s="514"/>
      <c r="T17" s="514"/>
      <c r="U17" s="514"/>
      <c r="V17" s="515"/>
      <c r="W17" s="423" t="s">
        <v>157</v>
      </c>
      <c r="X17" s="424"/>
      <c r="Y17" s="424"/>
      <c r="Z17" s="424"/>
      <c r="AA17" s="424"/>
      <c r="AB17" s="414"/>
      <c r="AC17" s="458">
        <v>140487</v>
      </c>
      <c r="AD17" s="459"/>
      <c r="AE17" s="459"/>
      <c r="AF17" s="459"/>
      <c r="AG17" s="501"/>
      <c r="AH17" s="458">
        <v>138142</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73438347</v>
      </c>
      <c r="BO17" s="408"/>
      <c r="BP17" s="408"/>
      <c r="BQ17" s="408"/>
      <c r="BR17" s="408"/>
      <c r="BS17" s="408"/>
      <c r="BT17" s="408"/>
      <c r="BU17" s="409"/>
      <c r="BV17" s="407">
        <v>69993803</v>
      </c>
      <c r="BW17" s="408"/>
      <c r="BX17" s="408"/>
      <c r="BY17" s="408"/>
      <c r="BZ17" s="408"/>
      <c r="CA17" s="408"/>
      <c r="CB17" s="408"/>
      <c r="CC17" s="409"/>
      <c r="CD17" s="192"/>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9"/>
      <c r="B18" s="529" t="s">
        <v>159</v>
      </c>
      <c r="C18" s="450"/>
      <c r="D18" s="450"/>
      <c r="E18" s="530"/>
      <c r="F18" s="530"/>
      <c r="G18" s="530"/>
      <c r="H18" s="530"/>
      <c r="I18" s="530"/>
      <c r="J18" s="530"/>
      <c r="K18" s="530"/>
      <c r="L18" s="531">
        <v>203.6</v>
      </c>
      <c r="M18" s="531"/>
      <c r="N18" s="531"/>
      <c r="O18" s="531"/>
      <c r="P18" s="531"/>
      <c r="Q18" s="531"/>
      <c r="R18" s="532"/>
      <c r="S18" s="532"/>
      <c r="T18" s="532"/>
      <c r="U18" s="532"/>
      <c r="V18" s="533"/>
      <c r="W18" s="425"/>
      <c r="X18" s="426"/>
      <c r="Y18" s="426"/>
      <c r="Z18" s="426"/>
      <c r="AA18" s="426"/>
      <c r="AB18" s="417"/>
      <c r="AC18" s="534">
        <v>74.7</v>
      </c>
      <c r="AD18" s="535"/>
      <c r="AE18" s="535"/>
      <c r="AF18" s="535"/>
      <c r="AG18" s="536"/>
      <c r="AH18" s="534">
        <v>73.3</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86048295</v>
      </c>
      <c r="BO18" s="408"/>
      <c r="BP18" s="408"/>
      <c r="BQ18" s="408"/>
      <c r="BR18" s="408"/>
      <c r="BS18" s="408"/>
      <c r="BT18" s="408"/>
      <c r="BU18" s="409"/>
      <c r="BV18" s="407">
        <v>83383765</v>
      </c>
      <c r="BW18" s="408"/>
      <c r="BX18" s="408"/>
      <c r="BY18" s="408"/>
      <c r="BZ18" s="408"/>
      <c r="CA18" s="408"/>
      <c r="CB18" s="408"/>
      <c r="CC18" s="409"/>
      <c r="CD18" s="192"/>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9"/>
      <c r="B19" s="529" t="s">
        <v>161</v>
      </c>
      <c r="C19" s="450"/>
      <c r="D19" s="450"/>
      <c r="E19" s="530"/>
      <c r="F19" s="530"/>
      <c r="G19" s="530"/>
      <c r="H19" s="530"/>
      <c r="I19" s="530"/>
      <c r="J19" s="530"/>
      <c r="K19" s="530"/>
      <c r="L19" s="538">
        <v>1977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111211474</v>
      </c>
      <c r="BO19" s="408"/>
      <c r="BP19" s="408"/>
      <c r="BQ19" s="408"/>
      <c r="BR19" s="408"/>
      <c r="BS19" s="408"/>
      <c r="BT19" s="408"/>
      <c r="BU19" s="409"/>
      <c r="BV19" s="407">
        <v>112184043</v>
      </c>
      <c r="BW19" s="408"/>
      <c r="BX19" s="408"/>
      <c r="BY19" s="408"/>
      <c r="BZ19" s="408"/>
      <c r="CA19" s="408"/>
      <c r="CB19" s="408"/>
      <c r="CC19" s="409"/>
      <c r="CD19" s="192"/>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9"/>
      <c r="B20" s="529" t="s">
        <v>163</v>
      </c>
      <c r="C20" s="450"/>
      <c r="D20" s="450"/>
      <c r="E20" s="530"/>
      <c r="F20" s="530"/>
      <c r="G20" s="530"/>
      <c r="H20" s="530"/>
      <c r="I20" s="530"/>
      <c r="J20" s="530"/>
      <c r="K20" s="530"/>
      <c r="L20" s="538">
        <v>173386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2"/>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9"/>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2"/>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9"/>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148503913</v>
      </c>
      <c r="BO22" s="371"/>
      <c r="BP22" s="371"/>
      <c r="BQ22" s="371"/>
      <c r="BR22" s="371"/>
      <c r="BS22" s="371"/>
      <c r="BT22" s="371"/>
      <c r="BU22" s="372"/>
      <c r="BV22" s="370">
        <v>147589045</v>
      </c>
      <c r="BW22" s="371"/>
      <c r="BX22" s="371"/>
      <c r="BY22" s="371"/>
      <c r="BZ22" s="371"/>
      <c r="CA22" s="371"/>
      <c r="CB22" s="371"/>
      <c r="CC22" s="372"/>
      <c r="CD22" s="192"/>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9"/>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111008275</v>
      </c>
      <c r="BO23" s="408"/>
      <c r="BP23" s="408"/>
      <c r="BQ23" s="408"/>
      <c r="BR23" s="408"/>
      <c r="BS23" s="408"/>
      <c r="BT23" s="408"/>
      <c r="BU23" s="409"/>
      <c r="BV23" s="407">
        <v>106556196</v>
      </c>
      <c r="BW23" s="408"/>
      <c r="BX23" s="408"/>
      <c r="BY23" s="408"/>
      <c r="BZ23" s="408"/>
      <c r="CA23" s="408"/>
      <c r="CB23" s="408"/>
      <c r="CC23" s="409"/>
      <c r="CD23" s="192"/>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9"/>
      <c r="B24" s="578"/>
      <c r="C24" s="554"/>
      <c r="D24" s="555"/>
      <c r="E24" s="457" t="s">
        <v>173</v>
      </c>
      <c r="F24" s="437"/>
      <c r="G24" s="437"/>
      <c r="H24" s="437"/>
      <c r="I24" s="437"/>
      <c r="J24" s="437"/>
      <c r="K24" s="438"/>
      <c r="L24" s="458">
        <v>1</v>
      </c>
      <c r="M24" s="459"/>
      <c r="N24" s="459"/>
      <c r="O24" s="459"/>
      <c r="P24" s="501"/>
      <c r="Q24" s="458">
        <v>10900</v>
      </c>
      <c r="R24" s="459"/>
      <c r="S24" s="459"/>
      <c r="T24" s="459"/>
      <c r="U24" s="459"/>
      <c r="V24" s="501"/>
      <c r="W24" s="553"/>
      <c r="X24" s="554"/>
      <c r="Y24" s="555"/>
      <c r="Z24" s="457" t="s">
        <v>174</v>
      </c>
      <c r="AA24" s="437"/>
      <c r="AB24" s="437"/>
      <c r="AC24" s="437"/>
      <c r="AD24" s="437"/>
      <c r="AE24" s="437"/>
      <c r="AF24" s="437"/>
      <c r="AG24" s="438"/>
      <c r="AH24" s="458">
        <v>2701</v>
      </c>
      <c r="AI24" s="459"/>
      <c r="AJ24" s="459"/>
      <c r="AK24" s="459"/>
      <c r="AL24" s="501"/>
      <c r="AM24" s="458">
        <v>8256957</v>
      </c>
      <c r="AN24" s="459"/>
      <c r="AO24" s="459"/>
      <c r="AP24" s="459"/>
      <c r="AQ24" s="459"/>
      <c r="AR24" s="501"/>
      <c r="AS24" s="458">
        <v>3057</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80735929</v>
      </c>
      <c r="BO24" s="408"/>
      <c r="BP24" s="408"/>
      <c r="BQ24" s="408"/>
      <c r="BR24" s="408"/>
      <c r="BS24" s="408"/>
      <c r="BT24" s="408"/>
      <c r="BU24" s="409"/>
      <c r="BV24" s="407">
        <v>78568267</v>
      </c>
      <c r="BW24" s="408"/>
      <c r="BX24" s="408"/>
      <c r="BY24" s="408"/>
      <c r="BZ24" s="408"/>
      <c r="CA24" s="408"/>
      <c r="CB24" s="408"/>
      <c r="CC24" s="409"/>
      <c r="CD24" s="192"/>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9"/>
      <c r="B25" s="578"/>
      <c r="C25" s="554"/>
      <c r="D25" s="555"/>
      <c r="E25" s="457" t="s">
        <v>176</v>
      </c>
      <c r="F25" s="437"/>
      <c r="G25" s="437"/>
      <c r="H25" s="437"/>
      <c r="I25" s="437"/>
      <c r="J25" s="437"/>
      <c r="K25" s="438"/>
      <c r="L25" s="458">
        <v>2</v>
      </c>
      <c r="M25" s="459"/>
      <c r="N25" s="459"/>
      <c r="O25" s="459"/>
      <c r="P25" s="501"/>
      <c r="Q25" s="458">
        <v>8900</v>
      </c>
      <c r="R25" s="459"/>
      <c r="S25" s="459"/>
      <c r="T25" s="459"/>
      <c r="U25" s="459"/>
      <c r="V25" s="501"/>
      <c r="W25" s="553"/>
      <c r="X25" s="554"/>
      <c r="Y25" s="555"/>
      <c r="Z25" s="457" t="s">
        <v>177</v>
      </c>
      <c r="AA25" s="437"/>
      <c r="AB25" s="437"/>
      <c r="AC25" s="437"/>
      <c r="AD25" s="437"/>
      <c r="AE25" s="437"/>
      <c r="AF25" s="437"/>
      <c r="AG25" s="438"/>
      <c r="AH25" s="458">
        <v>652</v>
      </c>
      <c r="AI25" s="459"/>
      <c r="AJ25" s="459"/>
      <c r="AK25" s="459"/>
      <c r="AL25" s="501"/>
      <c r="AM25" s="458">
        <v>1882976</v>
      </c>
      <c r="AN25" s="459"/>
      <c r="AO25" s="459"/>
      <c r="AP25" s="459"/>
      <c r="AQ25" s="459"/>
      <c r="AR25" s="501"/>
      <c r="AS25" s="458">
        <v>2888</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8202955</v>
      </c>
      <c r="BO25" s="371"/>
      <c r="BP25" s="371"/>
      <c r="BQ25" s="371"/>
      <c r="BR25" s="371"/>
      <c r="BS25" s="371"/>
      <c r="BT25" s="371"/>
      <c r="BU25" s="372"/>
      <c r="BV25" s="370">
        <v>11136382</v>
      </c>
      <c r="BW25" s="371"/>
      <c r="BX25" s="371"/>
      <c r="BY25" s="371"/>
      <c r="BZ25" s="371"/>
      <c r="CA25" s="371"/>
      <c r="CB25" s="371"/>
      <c r="CC25" s="372"/>
      <c r="CD25" s="192"/>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9"/>
      <c r="B26" s="578"/>
      <c r="C26" s="554"/>
      <c r="D26" s="555"/>
      <c r="E26" s="457" t="s">
        <v>179</v>
      </c>
      <c r="F26" s="437"/>
      <c r="G26" s="437"/>
      <c r="H26" s="437"/>
      <c r="I26" s="437"/>
      <c r="J26" s="437"/>
      <c r="K26" s="438"/>
      <c r="L26" s="458">
        <v>1</v>
      </c>
      <c r="M26" s="459"/>
      <c r="N26" s="459"/>
      <c r="O26" s="459"/>
      <c r="P26" s="501"/>
      <c r="Q26" s="458">
        <v>7800</v>
      </c>
      <c r="R26" s="459"/>
      <c r="S26" s="459"/>
      <c r="T26" s="459"/>
      <c r="U26" s="459"/>
      <c r="V26" s="501"/>
      <c r="W26" s="553"/>
      <c r="X26" s="554"/>
      <c r="Y26" s="555"/>
      <c r="Z26" s="457" t="s">
        <v>180</v>
      </c>
      <c r="AA26" s="559"/>
      <c r="AB26" s="559"/>
      <c r="AC26" s="559"/>
      <c r="AD26" s="559"/>
      <c r="AE26" s="559"/>
      <c r="AF26" s="559"/>
      <c r="AG26" s="560"/>
      <c r="AH26" s="458">
        <v>124</v>
      </c>
      <c r="AI26" s="459"/>
      <c r="AJ26" s="459"/>
      <c r="AK26" s="459"/>
      <c r="AL26" s="501"/>
      <c r="AM26" s="458">
        <v>359848</v>
      </c>
      <c r="AN26" s="459"/>
      <c r="AO26" s="459"/>
      <c r="AP26" s="459"/>
      <c r="AQ26" s="459"/>
      <c r="AR26" s="501"/>
      <c r="AS26" s="458">
        <v>2902</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v>100000</v>
      </c>
      <c r="BO26" s="408"/>
      <c r="BP26" s="408"/>
      <c r="BQ26" s="408"/>
      <c r="BR26" s="408"/>
      <c r="BS26" s="408"/>
      <c r="BT26" s="408"/>
      <c r="BU26" s="409"/>
      <c r="BV26" s="407">
        <v>200000</v>
      </c>
      <c r="BW26" s="408"/>
      <c r="BX26" s="408"/>
      <c r="BY26" s="408"/>
      <c r="BZ26" s="408"/>
      <c r="CA26" s="408"/>
      <c r="CB26" s="408"/>
      <c r="CC26" s="409"/>
      <c r="CD26" s="192"/>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9"/>
      <c r="B27" s="578"/>
      <c r="C27" s="554"/>
      <c r="D27" s="555"/>
      <c r="E27" s="457" t="s">
        <v>182</v>
      </c>
      <c r="F27" s="437"/>
      <c r="G27" s="437"/>
      <c r="H27" s="437"/>
      <c r="I27" s="437"/>
      <c r="J27" s="437"/>
      <c r="K27" s="438"/>
      <c r="L27" s="458">
        <v>1</v>
      </c>
      <c r="M27" s="459"/>
      <c r="N27" s="459"/>
      <c r="O27" s="459"/>
      <c r="P27" s="501"/>
      <c r="Q27" s="458">
        <v>7700</v>
      </c>
      <c r="R27" s="459"/>
      <c r="S27" s="459"/>
      <c r="T27" s="459"/>
      <c r="U27" s="459"/>
      <c r="V27" s="501"/>
      <c r="W27" s="553"/>
      <c r="X27" s="554"/>
      <c r="Y27" s="555"/>
      <c r="Z27" s="457" t="s">
        <v>183</v>
      </c>
      <c r="AA27" s="437"/>
      <c r="AB27" s="437"/>
      <c r="AC27" s="437"/>
      <c r="AD27" s="437"/>
      <c r="AE27" s="437"/>
      <c r="AF27" s="437"/>
      <c r="AG27" s="438"/>
      <c r="AH27" s="458">
        <v>186</v>
      </c>
      <c r="AI27" s="459"/>
      <c r="AJ27" s="459"/>
      <c r="AK27" s="459"/>
      <c r="AL27" s="501"/>
      <c r="AM27" s="458">
        <v>741385</v>
      </c>
      <c r="AN27" s="459"/>
      <c r="AO27" s="459"/>
      <c r="AP27" s="459"/>
      <c r="AQ27" s="459"/>
      <c r="AR27" s="501"/>
      <c r="AS27" s="458">
        <v>3986</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2229528</v>
      </c>
      <c r="BO27" s="527"/>
      <c r="BP27" s="527"/>
      <c r="BQ27" s="527"/>
      <c r="BR27" s="527"/>
      <c r="BS27" s="527"/>
      <c r="BT27" s="527"/>
      <c r="BU27" s="528"/>
      <c r="BV27" s="526">
        <v>2229477</v>
      </c>
      <c r="BW27" s="527"/>
      <c r="BX27" s="527"/>
      <c r="BY27" s="527"/>
      <c r="BZ27" s="527"/>
      <c r="CA27" s="527"/>
      <c r="CB27" s="527"/>
      <c r="CC27" s="528"/>
      <c r="CD27" s="194"/>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9"/>
      <c r="B28" s="578"/>
      <c r="C28" s="554"/>
      <c r="D28" s="555"/>
      <c r="E28" s="457" t="s">
        <v>185</v>
      </c>
      <c r="F28" s="437"/>
      <c r="G28" s="437"/>
      <c r="H28" s="437"/>
      <c r="I28" s="437"/>
      <c r="J28" s="437"/>
      <c r="K28" s="438"/>
      <c r="L28" s="458">
        <v>1</v>
      </c>
      <c r="M28" s="459"/>
      <c r="N28" s="459"/>
      <c r="O28" s="459"/>
      <c r="P28" s="501"/>
      <c r="Q28" s="458">
        <v>7000</v>
      </c>
      <c r="R28" s="459"/>
      <c r="S28" s="459"/>
      <c r="T28" s="459"/>
      <c r="U28" s="459"/>
      <c r="V28" s="501"/>
      <c r="W28" s="553"/>
      <c r="X28" s="554"/>
      <c r="Y28" s="555"/>
      <c r="Z28" s="457" t="s">
        <v>186</v>
      </c>
      <c r="AA28" s="437"/>
      <c r="AB28" s="437"/>
      <c r="AC28" s="437"/>
      <c r="AD28" s="437"/>
      <c r="AE28" s="437"/>
      <c r="AF28" s="437"/>
      <c r="AG28" s="438"/>
      <c r="AH28" s="458" t="s">
        <v>139</v>
      </c>
      <c r="AI28" s="459"/>
      <c r="AJ28" s="459"/>
      <c r="AK28" s="459"/>
      <c r="AL28" s="501"/>
      <c r="AM28" s="458" t="s">
        <v>139</v>
      </c>
      <c r="AN28" s="459"/>
      <c r="AO28" s="459"/>
      <c r="AP28" s="459"/>
      <c r="AQ28" s="459"/>
      <c r="AR28" s="501"/>
      <c r="AS28" s="458" t="s">
        <v>187</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9690661</v>
      </c>
      <c r="BO28" s="371"/>
      <c r="BP28" s="371"/>
      <c r="BQ28" s="371"/>
      <c r="BR28" s="371"/>
      <c r="BS28" s="371"/>
      <c r="BT28" s="371"/>
      <c r="BU28" s="372"/>
      <c r="BV28" s="370">
        <v>8689695</v>
      </c>
      <c r="BW28" s="371"/>
      <c r="BX28" s="371"/>
      <c r="BY28" s="371"/>
      <c r="BZ28" s="371"/>
      <c r="CA28" s="371"/>
      <c r="CB28" s="371"/>
      <c r="CC28" s="372"/>
      <c r="CD28" s="192"/>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9"/>
      <c r="B29" s="578"/>
      <c r="C29" s="554"/>
      <c r="D29" s="555"/>
      <c r="E29" s="457" t="s">
        <v>189</v>
      </c>
      <c r="F29" s="437"/>
      <c r="G29" s="437"/>
      <c r="H29" s="437"/>
      <c r="I29" s="437"/>
      <c r="J29" s="437"/>
      <c r="K29" s="438"/>
      <c r="L29" s="458">
        <v>36</v>
      </c>
      <c r="M29" s="459"/>
      <c r="N29" s="459"/>
      <c r="O29" s="459"/>
      <c r="P29" s="501"/>
      <c r="Q29" s="458">
        <v>6500</v>
      </c>
      <c r="R29" s="459"/>
      <c r="S29" s="459"/>
      <c r="T29" s="459"/>
      <c r="U29" s="459"/>
      <c r="V29" s="501"/>
      <c r="W29" s="556"/>
      <c r="X29" s="557"/>
      <c r="Y29" s="558"/>
      <c r="Z29" s="457" t="s">
        <v>190</v>
      </c>
      <c r="AA29" s="437"/>
      <c r="AB29" s="437"/>
      <c r="AC29" s="437"/>
      <c r="AD29" s="437"/>
      <c r="AE29" s="437"/>
      <c r="AF29" s="437"/>
      <c r="AG29" s="438"/>
      <c r="AH29" s="458">
        <v>2887</v>
      </c>
      <c r="AI29" s="459"/>
      <c r="AJ29" s="459"/>
      <c r="AK29" s="459"/>
      <c r="AL29" s="501"/>
      <c r="AM29" s="458">
        <v>8998342</v>
      </c>
      <c r="AN29" s="459"/>
      <c r="AO29" s="459"/>
      <c r="AP29" s="459"/>
      <c r="AQ29" s="459"/>
      <c r="AR29" s="501"/>
      <c r="AS29" s="458">
        <v>3117</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t="s">
        <v>139</v>
      </c>
      <c r="BO29" s="408"/>
      <c r="BP29" s="408"/>
      <c r="BQ29" s="408"/>
      <c r="BR29" s="408"/>
      <c r="BS29" s="408"/>
      <c r="BT29" s="408"/>
      <c r="BU29" s="409"/>
      <c r="BV29" s="407" t="s">
        <v>139</v>
      </c>
      <c r="BW29" s="408"/>
      <c r="BX29" s="408"/>
      <c r="BY29" s="408"/>
      <c r="BZ29" s="408"/>
      <c r="CA29" s="408"/>
      <c r="CB29" s="408"/>
      <c r="CC29" s="409"/>
      <c r="CD29" s="194"/>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9"/>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99.8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15402599</v>
      </c>
      <c r="BO30" s="527"/>
      <c r="BP30" s="527"/>
      <c r="BQ30" s="527"/>
      <c r="BR30" s="527"/>
      <c r="BS30" s="527"/>
      <c r="BT30" s="527"/>
      <c r="BU30" s="528"/>
      <c r="BV30" s="526">
        <v>14683691</v>
      </c>
      <c r="BW30" s="527"/>
      <c r="BX30" s="527"/>
      <c r="BY30" s="527"/>
      <c r="BZ30" s="527"/>
      <c r="CA30" s="527"/>
      <c r="CB30" s="527"/>
      <c r="CC30" s="528"/>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2"/>
    </row>
    <row r="33" spans="1:113" ht="13.5" customHeight="1" x14ac:dyDescent="0.15">
      <c r="A33" s="179"/>
      <c r="B33" s="203"/>
      <c r="C33" s="431" t="s">
        <v>199</v>
      </c>
      <c r="D33" s="431"/>
      <c r="E33" s="396" t="s">
        <v>200</v>
      </c>
      <c r="F33" s="396"/>
      <c r="G33" s="396"/>
      <c r="H33" s="396"/>
      <c r="I33" s="396"/>
      <c r="J33" s="396"/>
      <c r="K33" s="396"/>
      <c r="L33" s="396"/>
      <c r="M33" s="396"/>
      <c r="N33" s="396"/>
      <c r="O33" s="396"/>
      <c r="P33" s="396"/>
      <c r="Q33" s="396"/>
      <c r="R33" s="396"/>
      <c r="S33" s="396"/>
      <c r="T33" s="204"/>
      <c r="U33" s="431" t="s">
        <v>201</v>
      </c>
      <c r="V33" s="431"/>
      <c r="W33" s="396" t="s">
        <v>202</v>
      </c>
      <c r="X33" s="396"/>
      <c r="Y33" s="396"/>
      <c r="Z33" s="396"/>
      <c r="AA33" s="396"/>
      <c r="AB33" s="396"/>
      <c r="AC33" s="396"/>
      <c r="AD33" s="396"/>
      <c r="AE33" s="396"/>
      <c r="AF33" s="396"/>
      <c r="AG33" s="396"/>
      <c r="AH33" s="396"/>
      <c r="AI33" s="396"/>
      <c r="AJ33" s="396"/>
      <c r="AK33" s="396"/>
      <c r="AL33" s="204"/>
      <c r="AM33" s="431" t="s">
        <v>199</v>
      </c>
      <c r="AN33" s="431"/>
      <c r="AO33" s="396" t="s">
        <v>203</v>
      </c>
      <c r="AP33" s="396"/>
      <c r="AQ33" s="396"/>
      <c r="AR33" s="396"/>
      <c r="AS33" s="396"/>
      <c r="AT33" s="396"/>
      <c r="AU33" s="396"/>
      <c r="AV33" s="396"/>
      <c r="AW33" s="396"/>
      <c r="AX33" s="396"/>
      <c r="AY33" s="396"/>
      <c r="AZ33" s="396"/>
      <c r="BA33" s="396"/>
      <c r="BB33" s="396"/>
      <c r="BC33" s="396"/>
      <c r="BD33" s="205"/>
      <c r="BE33" s="396" t="s">
        <v>204</v>
      </c>
      <c r="BF33" s="396"/>
      <c r="BG33" s="396" t="s">
        <v>205</v>
      </c>
      <c r="BH33" s="396"/>
      <c r="BI33" s="396"/>
      <c r="BJ33" s="396"/>
      <c r="BK33" s="396"/>
      <c r="BL33" s="396"/>
      <c r="BM33" s="396"/>
      <c r="BN33" s="396"/>
      <c r="BO33" s="396"/>
      <c r="BP33" s="396"/>
      <c r="BQ33" s="396"/>
      <c r="BR33" s="396"/>
      <c r="BS33" s="396"/>
      <c r="BT33" s="396"/>
      <c r="BU33" s="396"/>
      <c r="BV33" s="205"/>
      <c r="BW33" s="431" t="s">
        <v>204</v>
      </c>
      <c r="BX33" s="431"/>
      <c r="BY33" s="396" t="s">
        <v>206</v>
      </c>
      <c r="BZ33" s="396"/>
      <c r="CA33" s="396"/>
      <c r="CB33" s="396"/>
      <c r="CC33" s="396"/>
      <c r="CD33" s="396"/>
      <c r="CE33" s="396"/>
      <c r="CF33" s="396"/>
      <c r="CG33" s="396"/>
      <c r="CH33" s="396"/>
      <c r="CI33" s="396"/>
      <c r="CJ33" s="396"/>
      <c r="CK33" s="396"/>
      <c r="CL33" s="396"/>
      <c r="CM33" s="396"/>
      <c r="CN33" s="204"/>
      <c r="CO33" s="431" t="s">
        <v>201</v>
      </c>
      <c r="CP33" s="431"/>
      <c r="CQ33" s="396" t="s">
        <v>207</v>
      </c>
      <c r="CR33" s="396"/>
      <c r="CS33" s="396"/>
      <c r="CT33" s="396"/>
      <c r="CU33" s="396"/>
      <c r="CV33" s="396"/>
      <c r="CW33" s="396"/>
      <c r="CX33" s="396"/>
      <c r="CY33" s="396"/>
      <c r="CZ33" s="396"/>
      <c r="DA33" s="396"/>
      <c r="DB33" s="396"/>
      <c r="DC33" s="396"/>
      <c r="DD33" s="396"/>
      <c r="DE33" s="396"/>
      <c r="DF33" s="204"/>
      <c r="DG33" s="596" t="s">
        <v>208</v>
      </c>
      <c r="DH33" s="596"/>
      <c r="DI33" s="206"/>
    </row>
    <row r="34" spans="1:113" ht="32.25" customHeight="1" x14ac:dyDescent="0.15">
      <c r="A34" s="179"/>
      <c r="B34" s="203"/>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9"/>
      <c r="U34" s="597">
        <f>IF(W34="","",MAX(C34:D43)+1)</f>
        <v>6</v>
      </c>
      <c r="V34" s="597"/>
      <c r="W34" s="598" t="str">
        <f>IF('各会計、関係団体の財政状況及び健全化判断比率'!B28="","",'各会計、関係団体の財政状況及び健全化判断比率'!B28)</f>
        <v>競輪事業特別会計</v>
      </c>
      <c r="X34" s="598"/>
      <c r="Y34" s="598"/>
      <c r="Z34" s="598"/>
      <c r="AA34" s="598"/>
      <c r="AB34" s="598"/>
      <c r="AC34" s="598"/>
      <c r="AD34" s="598"/>
      <c r="AE34" s="598"/>
      <c r="AF34" s="598"/>
      <c r="AG34" s="598"/>
      <c r="AH34" s="598"/>
      <c r="AI34" s="598"/>
      <c r="AJ34" s="598"/>
      <c r="AK34" s="598"/>
      <c r="AL34" s="179"/>
      <c r="AM34" s="597">
        <f>IF(AO34="","",MAX(C34:D43,U34:V43)+1)</f>
        <v>10</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79"/>
      <c r="BE34" s="597">
        <f>IF(BG34="","",MAX(C34:D43,U34:V43,AM34:AN43)+1)</f>
        <v>14</v>
      </c>
      <c r="BF34" s="597"/>
      <c r="BG34" s="598" t="str">
        <f>IF('各会計、関係団体の財政状況及び健全化判断比率'!B36="","",'各会計、関係団体の財政状況及び健全化判断比率'!B36)</f>
        <v>廃棄物発電事業特別会計</v>
      </c>
      <c r="BH34" s="598"/>
      <c r="BI34" s="598"/>
      <c r="BJ34" s="598"/>
      <c r="BK34" s="598"/>
      <c r="BL34" s="598"/>
      <c r="BM34" s="598"/>
      <c r="BN34" s="598"/>
      <c r="BO34" s="598"/>
      <c r="BP34" s="598"/>
      <c r="BQ34" s="598"/>
      <c r="BR34" s="598"/>
      <c r="BS34" s="598"/>
      <c r="BT34" s="598"/>
      <c r="BU34" s="598"/>
      <c r="BV34" s="179"/>
      <c r="BW34" s="597">
        <f>IF(BY34="","",MAX(C34:D43,U34:V43,AM34:AN43,BE34:BF43)+1)</f>
        <v>17</v>
      </c>
      <c r="BX34" s="597"/>
      <c r="BY34" s="598" t="str">
        <f>IF('各会計、関係団体の財政状況及び健全化判断比率'!B68="","",'各会計、関係団体の財政状況及び健全化判断比率'!B68)</f>
        <v>岐阜県後期高齢者医療広域連合（一般会計）</v>
      </c>
      <c r="BZ34" s="598"/>
      <c r="CA34" s="598"/>
      <c r="CB34" s="598"/>
      <c r="CC34" s="598"/>
      <c r="CD34" s="598"/>
      <c r="CE34" s="598"/>
      <c r="CF34" s="598"/>
      <c r="CG34" s="598"/>
      <c r="CH34" s="598"/>
      <c r="CI34" s="598"/>
      <c r="CJ34" s="598"/>
      <c r="CK34" s="598"/>
      <c r="CL34" s="598"/>
      <c r="CM34" s="598"/>
      <c r="CN34" s="179"/>
      <c r="CO34" s="597">
        <f>IF(CQ34="","",MAX(C34:D43,U34:V43,AM34:AN43,BE34:BF43,BW34:BX43)+1)</f>
        <v>24</v>
      </c>
      <c r="CP34" s="597"/>
      <c r="CQ34" s="598" t="str">
        <f>IF('各会計、関係団体の財政状況及び健全化判断比率'!BS7="","",'各会計、関係団体の財政状況及び健全化判断比率'!BS7)</f>
        <v>岐阜市にぎわいまち公社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6"/>
    </row>
    <row r="35" spans="1:113" ht="32.25" customHeight="1" x14ac:dyDescent="0.15">
      <c r="A35" s="179"/>
      <c r="B35" s="203"/>
      <c r="C35" s="597">
        <f>IF(E35="","",C34+1)</f>
        <v>2</v>
      </c>
      <c r="D35" s="597"/>
      <c r="E35" s="598" t="str">
        <f>IF('各会計、関係団体の財政状況及び健全化判断比率'!B8="","",'各会計、関係団体の財政状況及び健全化判断比率'!B8)</f>
        <v>育英資金貸付事業特別会計</v>
      </c>
      <c r="F35" s="598"/>
      <c r="G35" s="598"/>
      <c r="H35" s="598"/>
      <c r="I35" s="598"/>
      <c r="J35" s="598"/>
      <c r="K35" s="598"/>
      <c r="L35" s="598"/>
      <c r="M35" s="598"/>
      <c r="N35" s="598"/>
      <c r="O35" s="598"/>
      <c r="P35" s="598"/>
      <c r="Q35" s="598"/>
      <c r="R35" s="598"/>
      <c r="S35" s="598"/>
      <c r="T35" s="179"/>
      <c r="U35" s="597">
        <f>IF(W35="","",U34+1)</f>
        <v>7</v>
      </c>
      <c r="V35" s="597"/>
      <c r="W35" s="598" t="str">
        <f>IF('各会計、関係団体の財政状況及び健全化判断比率'!B29="","",'各会計、関係団体の財政状況及び健全化判断比率'!B29)</f>
        <v>国民健康保険事業特別会計</v>
      </c>
      <c r="X35" s="598"/>
      <c r="Y35" s="598"/>
      <c r="Z35" s="598"/>
      <c r="AA35" s="598"/>
      <c r="AB35" s="598"/>
      <c r="AC35" s="598"/>
      <c r="AD35" s="598"/>
      <c r="AE35" s="598"/>
      <c r="AF35" s="598"/>
      <c r="AG35" s="598"/>
      <c r="AH35" s="598"/>
      <c r="AI35" s="598"/>
      <c r="AJ35" s="598"/>
      <c r="AK35" s="598"/>
      <c r="AL35" s="179"/>
      <c r="AM35" s="597">
        <f t="shared" ref="AM35:AM43" si="0">IF(AO35="","",AM34+1)</f>
        <v>11</v>
      </c>
      <c r="AN35" s="597"/>
      <c r="AO35" s="598" t="str">
        <f>IF('各会計、関係団体の財政状況及び健全化判断比率'!B33="","",'各会計、関係団体の財政状況及び健全化判断比率'!B33)</f>
        <v>中央卸売市場事業会計</v>
      </c>
      <c r="AP35" s="598"/>
      <c r="AQ35" s="598"/>
      <c r="AR35" s="598"/>
      <c r="AS35" s="598"/>
      <c r="AT35" s="598"/>
      <c r="AU35" s="598"/>
      <c r="AV35" s="598"/>
      <c r="AW35" s="598"/>
      <c r="AX35" s="598"/>
      <c r="AY35" s="598"/>
      <c r="AZ35" s="598"/>
      <c r="BA35" s="598"/>
      <c r="BB35" s="598"/>
      <c r="BC35" s="598"/>
      <c r="BD35" s="179"/>
      <c r="BE35" s="597">
        <f t="shared" ref="BE35:BE43" si="1">IF(BG35="","",BE34+1)</f>
        <v>15</v>
      </c>
      <c r="BF35" s="597"/>
      <c r="BG35" s="598" t="str">
        <f>IF('各会計、関係団体の財政状況及び健全化判断比率'!B37="","",'各会計、関係団体の財政状況及び健全化判断比率'!B37)</f>
        <v>食肉地方卸売市場事業特別会計</v>
      </c>
      <c r="BH35" s="598"/>
      <c r="BI35" s="598"/>
      <c r="BJ35" s="598"/>
      <c r="BK35" s="598"/>
      <c r="BL35" s="598"/>
      <c r="BM35" s="598"/>
      <c r="BN35" s="598"/>
      <c r="BO35" s="598"/>
      <c r="BP35" s="598"/>
      <c r="BQ35" s="598"/>
      <c r="BR35" s="598"/>
      <c r="BS35" s="598"/>
      <c r="BT35" s="598"/>
      <c r="BU35" s="598"/>
      <c r="BV35" s="179"/>
      <c r="BW35" s="597">
        <f t="shared" ref="BW35:BW43" si="2">IF(BY35="","",BW34+1)</f>
        <v>18</v>
      </c>
      <c r="BX35" s="597"/>
      <c r="BY35" s="598" t="str">
        <f>IF('各会計、関係団体の財政状況及び健全化判断比率'!B69="","",'各会計、関係団体の財政状況及び健全化判断比率'!B69)</f>
        <v>岐阜県後期高齢者医療広域連合（後期高齢者医療特別会計）</v>
      </c>
      <c r="BZ35" s="598"/>
      <c r="CA35" s="598"/>
      <c r="CB35" s="598"/>
      <c r="CC35" s="598"/>
      <c r="CD35" s="598"/>
      <c r="CE35" s="598"/>
      <c r="CF35" s="598"/>
      <c r="CG35" s="598"/>
      <c r="CH35" s="598"/>
      <c r="CI35" s="598"/>
      <c r="CJ35" s="598"/>
      <c r="CK35" s="598"/>
      <c r="CL35" s="598"/>
      <c r="CM35" s="598"/>
      <c r="CN35" s="179"/>
      <c r="CO35" s="597">
        <f t="shared" ref="CO35:CO43" si="3">IF(CQ35="","",CO34+1)</f>
        <v>25</v>
      </c>
      <c r="CP35" s="597"/>
      <c r="CQ35" s="598" t="str">
        <f>IF('各会計、関係団体の財政状況及び健全化判断比率'!BS8="","",'各会計、関係団体の財政状況及び健全化判断比率'!BS8)</f>
        <v>岐阜市学校給食会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6"/>
    </row>
    <row r="36" spans="1:113" ht="32.25" customHeight="1" x14ac:dyDescent="0.15">
      <c r="A36" s="179"/>
      <c r="B36" s="203"/>
      <c r="C36" s="597">
        <f>IF(E36="","",C35+1)</f>
        <v>3</v>
      </c>
      <c r="D36" s="597"/>
      <c r="E36" s="598" t="str">
        <f>IF('各会計、関係団体の財政状況及び健全化判断比率'!B9="","",'各会計、関係団体の財政状況及び健全化判断比率'!B9)</f>
        <v>母子父子寡婦福祉資金貸付事業特別会計</v>
      </c>
      <c r="F36" s="598"/>
      <c r="G36" s="598"/>
      <c r="H36" s="598"/>
      <c r="I36" s="598"/>
      <c r="J36" s="598"/>
      <c r="K36" s="598"/>
      <c r="L36" s="598"/>
      <c r="M36" s="598"/>
      <c r="N36" s="598"/>
      <c r="O36" s="598"/>
      <c r="P36" s="598"/>
      <c r="Q36" s="598"/>
      <c r="R36" s="598"/>
      <c r="S36" s="598"/>
      <c r="T36" s="179"/>
      <c r="U36" s="597">
        <f t="shared" ref="U36:U43" si="4">IF(W36="","",U35+1)</f>
        <v>8</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79"/>
      <c r="AM36" s="597">
        <f t="shared" si="0"/>
        <v>12</v>
      </c>
      <c r="AN36" s="597"/>
      <c r="AO36" s="598" t="str">
        <f>IF('各会計、関係団体の財政状況及び健全化判断比率'!B34="","",'各会計、関係団体の財政状況及び健全化判断比率'!B34)</f>
        <v>水道事業会計</v>
      </c>
      <c r="AP36" s="598"/>
      <c r="AQ36" s="598"/>
      <c r="AR36" s="598"/>
      <c r="AS36" s="598"/>
      <c r="AT36" s="598"/>
      <c r="AU36" s="598"/>
      <c r="AV36" s="598"/>
      <c r="AW36" s="598"/>
      <c r="AX36" s="598"/>
      <c r="AY36" s="598"/>
      <c r="AZ36" s="598"/>
      <c r="BA36" s="598"/>
      <c r="BB36" s="598"/>
      <c r="BC36" s="598"/>
      <c r="BD36" s="179"/>
      <c r="BE36" s="597">
        <f t="shared" si="1"/>
        <v>16</v>
      </c>
      <c r="BF36" s="597"/>
      <c r="BG36" s="598" t="str">
        <f>IF('各会計、関係団体の財政状況及び健全化判断比率'!B38="","",'各会計、関係団体の財政状況及び健全化判断比率'!B38)</f>
        <v>観光事業特別会計</v>
      </c>
      <c r="BH36" s="598"/>
      <c r="BI36" s="598"/>
      <c r="BJ36" s="598"/>
      <c r="BK36" s="598"/>
      <c r="BL36" s="598"/>
      <c r="BM36" s="598"/>
      <c r="BN36" s="598"/>
      <c r="BO36" s="598"/>
      <c r="BP36" s="598"/>
      <c r="BQ36" s="598"/>
      <c r="BR36" s="598"/>
      <c r="BS36" s="598"/>
      <c r="BT36" s="598"/>
      <c r="BU36" s="598"/>
      <c r="BV36" s="179"/>
      <c r="BW36" s="597">
        <f t="shared" si="2"/>
        <v>19</v>
      </c>
      <c r="BX36" s="597"/>
      <c r="BY36" s="598" t="str">
        <f>IF('各会計、関係団体の財政状況及び健全化判断比率'!B70="","",'各会計、関係団体の財政状況及び健全化判断比率'!B70)</f>
        <v>岐阜県市町村会館組合</v>
      </c>
      <c r="BZ36" s="598"/>
      <c r="CA36" s="598"/>
      <c r="CB36" s="598"/>
      <c r="CC36" s="598"/>
      <c r="CD36" s="598"/>
      <c r="CE36" s="598"/>
      <c r="CF36" s="598"/>
      <c r="CG36" s="598"/>
      <c r="CH36" s="598"/>
      <c r="CI36" s="598"/>
      <c r="CJ36" s="598"/>
      <c r="CK36" s="598"/>
      <c r="CL36" s="598"/>
      <c r="CM36" s="598"/>
      <c r="CN36" s="179"/>
      <c r="CO36" s="597">
        <f t="shared" si="3"/>
        <v>26</v>
      </c>
      <c r="CP36" s="597"/>
      <c r="CQ36" s="598" t="str">
        <f>IF('各会計、関係団体の財政状況及び健全化判断比率'!BS9="","",'各会計、関係団体の財政状況及び健全化判断比率'!BS9)</f>
        <v>岐阜市みどりのまち推進財団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6"/>
    </row>
    <row r="37" spans="1:113" ht="32.25" customHeight="1" x14ac:dyDescent="0.15">
      <c r="A37" s="179"/>
      <c r="B37" s="203"/>
      <c r="C37" s="597">
        <f>IF(E37="","",C36+1)</f>
        <v>4</v>
      </c>
      <c r="D37" s="597"/>
      <c r="E37" s="598" t="str">
        <f>IF('各会計、関係団体の財政状況及び健全化判断比率'!B10="","",'各会計、関係団体の財政状況及び健全化判断比率'!B10)</f>
        <v>土地区画整理事業特別会計</v>
      </c>
      <c r="F37" s="598"/>
      <c r="G37" s="598"/>
      <c r="H37" s="598"/>
      <c r="I37" s="598"/>
      <c r="J37" s="598"/>
      <c r="K37" s="598"/>
      <c r="L37" s="598"/>
      <c r="M37" s="598"/>
      <c r="N37" s="598"/>
      <c r="O37" s="598"/>
      <c r="P37" s="598"/>
      <c r="Q37" s="598"/>
      <c r="R37" s="598"/>
      <c r="S37" s="598"/>
      <c r="T37" s="179"/>
      <c r="U37" s="597">
        <f t="shared" si="4"/>
        <v>9</v>
      </c>
      <c r="V37" s="597"/>
      <c r="W37" s="598" t="str">
        <f>IF('各会計、関係団体の財政状況及び健全化判断比率'!B31="","",'各会計、関係団体の財政状況及び健全化判断比率'!B31)</f>
        <v>後期高齢者医療事業特別会計</v>
      </c>
      <c r="X37" s="598"/>
      <c r="Y37" s="598"/>
      <c r="Z37" s="598"/>
      <c r="AA37" s="598"/>
      <c r="AB37" s="598"/>
      <c r="AC37" s="598"/>
      <c r="AD37" s="598"/>
      <c r="AE37" s="598"/>
      <c r="AF37" s="598"/>
      <c r="AG37" s="598"/>
      <c r="AH37" s="598"/>
      <c r="AI37" s="598"/>
      <c r="AJ37" s="598"/>
      <c r="AK37" s="598"/>
      <c r="AL37" s="179"/>
      <c r="AM37" s="597">
        <f t="shared" si="0"/>
        <v>13</v>
      </c>
      <c r="AN37" s="597"/>
      <c r="AO37" s="598" t="str">
        <f>IF('各会計、関係団体の財政状況及び健全化判断比率'!B35="","",'各会計、関係団体の財政状況及び健全化判断比率'!B35)</f>
        <v>下水道事業会計</v>
      </c>
      <c r="AP37" s="598"/>
      <c r="AQ37" s="598"/>
      <c r="AR37" s="598"/>
      <c r="AS37" s="598"/>
      <c r="AT37" s="598"/>
      <c r="AU37" s="598"/>
      <c r="AV37" s="598"/>
      <c r="AW37" s="598"/>
      <c r="AX37" s="598"/>
      <c r="AY37" s="598"/>
      <c r="AZ37" s="598"/>
      <c r="BA37" s="598"/>
      <c r="BB37" s="598"/>
      <c r="BC37" s="598"/>
      <c r="BD37" s="179"/>
      <c r="BE37" s="597" t="str">
        <f t="shared" si="1"/>
        <v/>
      </c>
      <c r="BF37" s="597"/>
      <c r="BG37" s="598"/>
      <c r="BH37" s="598"/>
      <c r="BI37" s="598"/>
      <c r="BJ37" s="598"/>
      <c r="BK37" s="598"/>
      <c r="BL37" s="598"/>
      <c r="BM37" s="598"/>
      <c r="BN37" s="598"/>
      <c r="BO37" s="598"/>
      <c r="BP37" s="598"/>
      <c r="BQ37" s="598"/>
      <c r="BR37" s="598"/>
      <c r="BS37" s="598"/>
      <c r="BT37" s="598"/>
      <c r="BU37" s="598"/>
      <c r="BV37" s="179"/>
      <c r="BW37" s="597">
        <f t="shared" si="2"/>
        <v>20</v>
      </c>
      <c r="BX37" s="597"/>
      <c r="BY37" s="598" t="str">
        <f>IF('各会計、関係団体の財政状況及び健全化判断比率'!B71="","",'各会計、関係団体の財政状況及び健全化判断比率'!B71)</f>
        <v>岐阜地域児童発達支援センター組合</v>
      </c>
      <c r="BZ37" s="598"/>
      <c r="CA37" s="598"/>
      <c r="CB37" s="598"/>
      <c r="CC37" s="598"/>
      <c r="CD37" s="598"/>
      <c r="CE37" s="598"/>
      <c r="CF37" s="598"/>
      <c r="CG37" s="598"/>
      <c r="CH37" s="598"/>
      <c r="CI37" s="598"/>
      <c r="CJ37" s="598"/>
      <c r="CK37" s="598"/>
      <c r="CL37" s="598"/>
      <c r="CM37" s="598"/>
      <c r="CN37" s="179"/>
      <c r="CO37" s="597">
        <f t="shared" si="3"/>
        <v>27</v>
      </c>
      <c r="CP37" s="597"/>
      <c r="CQ37" s="598" t="str">
        <f>IF('各会計、関係団体の財政状況及び健全化判断比率'!BS10="","",'各会計、関係団体の財政状況及び健全化判断比率'!BS10)</f>
        <v>岐阜市教育文化振興事業団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6"/>
    </row>
    <row r="38" spans="1:113" ht="32.25" customHeight="1" x14ac:dyDescent="0.15">
      <c r="A38" s="179"/>
      <c r="B38" s="203"/>
      <c r="C38" s="597">
        <f t="shared" ref="C38:C43" si="5">IF(E38="","",C37+1)</f>
        <v>5</v>
      </c>
      <c r="D38" s="597"/>
      <c r="E38" s="598" t="str">
        <f>IF('各会計、関係団体の財政状況及び健全化判断比率'!B11="","",'各会計、関係団体の財政状況及び健全化判断比率'!B11)</f>
        <v>薬科大学附属薬局事業特別会計</v>
      </c>
      <c r="F38" s="598"/>
      <c r="G38" s="598"/>
      <c r="H38" s="598"/>
      <c r="I38" s="598"/>
      <c r="J38" s="598"/>
      <c r="K38" s="598"/>
      <c r="L38" s="598"/>
      <c r="M38" s="598"/>
      <c r="N38" s="598"/>
      <c r="O38" s="598"/>
      <c r="P38" s="598"/>
      <c r="Q38" s="598"/>
      <c r="R38" s="598"/>
      <c r="S38" s="598"/>
      <c r="T38" s="179"/>
      <c r="U38" s="597" t="str">
        <f t="shared" si="4"/>
        <v/>
      </c>
      <c r="V38" s="597"/>
      <c r="W38" s="598"/>
      <c r="X38" s="598"/>
      <c r="Y38" s="598"/>
      <c r="Z38" s="598"/>
      <c r="AA38" s="598"/>
      <c r="AB38" s="598"/>
      <c r="AC38" s="598"/>
      <c r="AD38" s="598"/>
      <c r="AE38" s="598"/>
      <c r="AF38" s="598"/>
      <c r="AG38" s="598"/>
      <c r="AH38" s="598"/>
      <c r="AI38" s="598"/>
      <c r="AJ38" s="598"/>
      <c r="AK38" s="598"/>
      <c r="AL38" s="179"/>
      <c r="AM38" s="597" t="str">
        <f t="shared" si="0"/>
        <v/>
      </c>
      <c r="AN38" s="597"/>
      <c r="AO38" s="598"/>
      <c r="AP38" s="598"/>
      <c r="AQ38" s="598"/>
      <c r="AR38" s="598"/>
      <c r="AS38" s="598"/>
      <c r="AT38" s="598"/>
      <c r="AU38" s="598"/>
      <c r="AV38" s="598"/>
      <c r="AW38" s="598"/>
      <c r="AX38" s="598"/>
      <c r="AY38" s="598"/>
      <c r="AZ38" s="598"/>
      <c r="BA38" s="598"/>
      <c r="BB38" s="598"/>
      <c r="BC38" s="598"/>
      <c r="BD38" s="179"/>
      <c r="BE38" s="597" t="str">
        <f t="shared" si="1"/>
        <v/>
      </c>
      <c r="BF38" s="597"/>
      <c r="BG38" s="598"/>
      <c r="BH38" s="598"/>
      <c r="BI38" s="598"/>
      <c r="BJ38" s="598"/>
      <c r="BK38" s="598"/>
      <c r="BL38" s="598"/>
      <c r="BM38" s="598"/>
      <c r="BN38" s="598"/>
      <c r="BO38" s="598"/>
      <c r="BP38" s="598"/>
      <c r="BQ38" s="598"/>
      <c r="BR38" s="598"/>
      <c r="BS38" s="598"/>
      <c r="BT38" s="598"/>
      <c r="BU38" s="598"/>
      <c r="BV38" s="179"/>
      <c r="BW38" s="597">
        <f t="shared" si="2"/>
        <v>21</v>
      </c>
      <c r="BX38" s="597"/>
      <c r="BY38" s="598" t="str">
        <f>IF('各会計、関係団体の財政状況及び健全化判断比率'!B72="","",'各会計、関係団体の財政状況及び健全化判断比率'!B72)</f>
        <v>岐阜羽島衛生施設組合（一般会計）</v>
      </c>
      <c r="BZ38" s="598"/>
      <c r="CA38" s="598"/>
      <c r="CB38" s="598"/>
      <c r="CC38" s="598"/>
      <c r="CD38" s="598"/>
      <c r="CE38" s="598"/>
      <c r="CF38" s="598"/>
      <c r="CG38" s="598"/>
      <c r="CH38" s="598"/>
      <c r="CI38" s="598"/>
      <c r="CJ38" s="598"/>
      <c r="CK38" s="598"/>
      <c r="CL38" s="598"/>
      <c r="CM38" s="598"/>
      <c r="CN38" s="179"/>
      <c r="CO38" s="597">
        <f t="shared" si="3"/>
        <v>28</v>
      </c>
      <c r="CP38" s="597"/>
      <c r="CQ38" s="598" t="str">
        <f>IF('各会計、関係団体の財政状況及び健全化判断比率'!BS11="","",'各会計、関係団体の財政状況及び健全化判断比率'!BS11)</f>
        <v>岐阜観光コンベンション協会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6"/>
    </row>
    <row r="39" spans="1:113" ht="32.25" customHeight="1" x14ac:dyDescent="0.15">
      <c r="A39" s="179"/>
      <c r="B39" s="203"/>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9"/>
      <c r="U39" s="597" t="str">
        <f t="shared" si="4"/>
        <v/>
      </c>
      <c r="V39" s="597"/>
      <c r="W39" s="598"/>
      <c r="X39" s="598"/>
      <c r="Y39" s="598"/>
      <c r="Z39" s="598"/>
      <c r="AA39" s="598"/>
      <c r="AB39" s="598"/>
      <c r="AC39" s="598"/>
      <c r="AD39" s="598"/>
      <c r="AE39" s="598"/>
      <c r="AF39" s="598"/>
      <c r="AG39" s="598"/>
      <c r="AH39" s="598"/>
      <c r="AI39" s="598"/>
      <c r="AJ39" s="598"/>
      <c r="AK39" s="598"/>
      <c r="AL39" s="179"/>
      <c r="AM39" s="597" t="str">
        <f t="shared" si="0"/>
        <v/>
      </c>
      <c r="AN39" s="597"/>
      <c r="AO39" s="598"/>
      <c r="AP39" s="598"/>
      <c r="AQ39" s="598"/>
      <c r="AR39" s="598"/>
      <c r="AS39" s="598"/>
      <c r="AT39" s="598"/>
      <c r="AU39" s="598"/>
      <c r="AV39" s="598"/>
      <c r="AW39" s="598"/>
      <c r="AX39" s="598"/>
      <c r="AY39" s="598"/>
      <c r="AZ39" s="598"/>
      <c r="BA39" s="598"/>
      <c r="BB39" s="598"/>
      <c r="BC39" s="598"/>
      <c r="BD39" s="179"/>
      <c r="BE39" s="597" t="str">
        <f t="shared" si="1"/>
        <v/>
      </c>
      <c r="BF39" s="597"/>
      <c r="BG39" s="598"/>
      <c r="BH39" s="598"/>
      <c r="BI39" s="598"/>
      <c r="BJ39" s="598"/>
      <c r="BK39" s="598"/>
      <c r="BL39" s="598"/>
      <c r="BM39" s="598"/>
      <c r="BN39" s="598"/>
      <c r="BO39" s="598"/>
      <c r="BP39" s="598"/>
      <c r="BQ39" s="598"/>
      <c r="BR39" s="598"/>
      <c r="BS39" s="598"/>
      <c r="BT39" s="598"/>
      <c r="BU39" s="598"/>
      <c r="BV39" s="179"/>
      <c r="BW39" s="597">
        <f t="shared" si="2"/>
        <v>22</v>
      </c>
      <c r="BX39" s="597"/>
      <c r="BY39" s="598" t="str">
        <f>IF('各会計、関係団体の財政状況及び健全化判断比率'!B73="","",'各会計、関係団体の財政状況及び健全化判断比率'!B73)</f>
        <v>岐阜羽島衛生施設組合（公共用地取得事業特別会計）</v>
      </c>
      <c r="BZ39" s="598"/>
      <c r="CA39" s="598"/>
      <c r="CB39" s="598"/>
      <c r="CC39" s="598"/>
      <c r="CD39" s="598"/>
      <c r="CE39" s="598"/>
      <c r="CF39" s="598"/>
      <c r="CG39" s="598"/>
      <c r="CH39" s="598"/>
      <c r="CI39" s="598"/>
      <c r="CJ39" s="598"/>
      <c r="CK39" s="598"/>
      <c r="CL39" s="598"/>
      <c r="CM39" s="598"/>
      <c r="CN39" s="179"/>
      <c r="CO39" s="597">
        <f t="shared" si="3"/>
        <v>29</v>
      </c>
      <c r="CP39" s="597"/>
      <c r="CQ39" s="598" t="str">
        <f>IF('各会計、関係団体の財政状況及び健全化判断比率'!BS12="","",'各会計、関係団体の財政状況及び健全化判断比率'!BS12)</f>
        <v>岐阜市国際交流協会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6"/>
    </row>
    <row r="40" spans="1:113" ht="32.25" customHeight="1" x14ac:dyDescent="0.15">
      <c r="A40" s="179"/>
      <c r="B40" s="203"/>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9"/>
      <c r="U40" s="597" t="str">
        <f t="shared" si="4"/>
        <v/>
      </c>
      <c r="V40" s="597"/>
      <c r="W40" s="598"/>
      <c r="X40" s="598"/>
      <c r="Y40" s="598"/>
      <c r="Z40" s="598"/>
      <c r="AA40" s="598"/>
      <c r="AB40" s="598"/>
      <c r="AC40" s="598"/>
      <c r="AD40" s="598"/>
      <c r="AE40" s="598"/>
      <c r="AF40" s="598"/>
      <c r="AG40" s="598"/>
      <c r="AH40" s="598"/>
      <c r="AI40" s="598"/>
      <c r="AJ40" s="598"/>
      <c r="AK40" s="598"/>
      <c r="AL40" s="179"/>
      <c r="AM40" s="597" t="str">
        <f t="shared" si="0"/>
        <v/>
      </c>
      <c r="AN40" s="597"/>
      <c r="AO40" s="598"/>
      <c r="AP40" s="598"/>
      <c r="AQ40" s="598"/>
      <c r="AR40" s="598"/>
      <c r="AS40" s="598"/>
      <c r="AT40" s="598"/>
      <c r="AU40" s="598"/>
      <c r="AV40" s="598"/>
      <c r="AW40" s="598"/>
      <c r="AX40" s="598"/>
      <c r="AY40" s="598"/>
      <c r="AZ40" s="598"/>
      <c r="BA40" s="598"/>
      <c r="BB40" s="598"/>
      <c r="BC40" s="598"/>
      <c r="BD40" s="179"/>
      <c r="BE40" s="597" t="str">
        <f t="shared" si="1"/>
        <v/>
      </c>
      <c r="BF40" s="597"/>
      <c r="BG40" s="598"/>
      <c r="BH40" s="598"/>
      <c r="BI40" s="598"/>
      <c r="BJ40" s="598"/>
      <c r="BK40" s="598"/>
      <c r="BL40" s="598"/>
      <c r="BM40" s="598"/>
      <c r="BN40" s="598"/>
      <c r="BO40" s="598"/>
      <c r="BP40" s="598"/>
      <c r="BQ40" s="598"/>
      <c r="BR40" s="598"/>
      <c r="BS40" s="598"/>
      <c r="BT40" s="598"/>
      <c r="BU40" s="598"/>
      <c r="BV40" s="179"/>
      <c r="BW40" s="597">
        <f t="shared" si="2"/>
        <v>23</v>
      </c>
      <c r="BX40" s="597"/>
      <c r="BY40" s="598" t="str">
        <f>IF('各会計、関係団体の財政状況及び健全化判断比率'!B74="","",'各会計、関係団体の財政状況及び健全化判断比率'!B74)</f>
        <v>木曽川右岸地帯水防事務組合</v>
      </c>
      <c r="BZ40" s="598"/>
      <c r="CA40" s="598"/>
      <c r="CB40" s="598"/>
      <c r="CC40" s="598"/>
      <c r="CD40" s="598"/>
      <c r="CE40" s="598"/>
      <c r="CF40" s="598"/>
      <c r="CG40" s="598"/>
      <c r="CH40" s="598"/>
      <c r="CI40" s="598"/>
      <c r="CJ40" s="598"/>
      <c r="CK40" s="598"/>
      <c r="CL40" s="598"/>
      <c r="CM40" s="598"/>
      <c r="CN40" s="179"/>
      <c r="CO40" s="597">
        <f t="shared" si="3"/>
        <v>30</v>
      </c>
      <c r="CP40" s="597"/>
      <c r="CQ40" s="598" t="str">
        <f>IF('各会計、関係団体の財政状況及び健全化判断比率'!BS13="","",'各会計、関係団体の財政状況及び健全化判断比率'!BS13)</f>
        <v>岐阜市土地開発公社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〇</v>
      </c>
      <c r="DH40" s="599"/>
      <c r="DI40" s="206"/>
    </row>
    <row r="41" spans="1:113" ht="32.25" customHeight="1" x14ac:dyDescent="0.15">
      <c r="A41" s="179"/>
      <c r="B41" s="203"/>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9"/>
      <c r="U41" s="597" t="str">
        <f t="shared" si="4"/>
        <v/>
      </c>
      <c r="V41" s="597"/>
      <c r="W41" s="598"/>
      <c r="X41" s="598"/>
      <c r="Y41" s="598"/>
      <c r="Z41" s="598"/>
      <c r="AA41" s="598"/>
      <c r="AB41" s="598"/>
      <c r="AC41" s="598"/>
      <c r="AD41" s="598"/>
      <c r="AE41" s="598"/>
      <c r="AF41" s="598"/>
      <c r="AG41" s="598"/>
      <c r="AH41" s="598"/>
      <c r="AI41" s="598"/>
      <c r="AJ41" s="598"/>
      <c r="AK41" s="598"/>
      <c r="AL41" s="179"/>
      <c r="AM41" s="597" t="str">
        <f t="shared" si="0"/>
        <v/>
      </c>
      <c r="AN41" s="597"/>
      <c r="AO41" s="598"/>
      <c r="AP41" s="598"/>
      <c r="AQ41" s="598"/>
      <c r="AR41" s="598"/>
      <c r="AS41" s="598"/>
      <c r="AT41" s="598"/>
      <c r="AU41" s="598"/>
      <c r="AV41" s="598"/>
      <c r="AW41" s="598"/>
      <c r="AX41" s="598"/>
      <c r="AY41" s="598"/>
      <c r="AZ41" s="598"/>
      <c r="BA41" s="598"/>
      <c r="BB41" s="598"/>
      <c r="BC41" s="598"/>
      <c r="BD41" s="179"/>
      <c r="BE41" s="597" t="str">
        <f t="shared" si="1"/>
        <v/>
      </c>
      <c r="BF41" s="597"/>
      <c r="BG41" s="598"/>
      <c r="BH41" s="598"/>
      <c r="BI41" s="598"/>
      <c r="BJ41" s="598"/>
      <c r="BK41" s="598"/>
      <c r="BL41" s="598"/>
      <c r="BM41" s="598"/>
      <c r="BN41" s="598"/>
      <c r="BO41" s="598"/>
      <c r="BP41" s="598"/>
      <c r="BQ41" s="598"/>
      <c r="BR41" s="598"/>
      <c r="BS41" s="598"/>
      <c r="BT41" s="598"/>
      <c r="BU41" s="598"/>
      <c r="BV41" s="179"/>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79"/>
      <c r="CO41" s="597">
        <f t="shared" si="3"/>
        <v>31</v>
      </c>
      <c r="CP41" s="597"/>
      <c r="CQ41" s="598" t="str">
        <f>IF('各会計、関係団体の財政状況及び健全化判断比率'!BS14="","",'各会計、関係団体の財政状況及び健全化判断比率'!BS14)</f>
        <v>岐阜市公共ホール管理財団</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6"/>
    </row>
    <row r="42" spans="1:113" ht="32.25" customHeight="1" x14ac:dyDescent="0.15">
      <c r="B42" s="203"/>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9"/>
      <c r="U42" s="597" t="str">
        <f t="shared" si="4"/>
        <v/>
      </c>
      <c r="V42" s="597"/>
      <c r="W42" s="598"/>
      <c r="X42" s="598"/>
      <c r="Y42" s="598"/>
      <c r="Z42" s="598"/>
      <c r="AA42" s="598"/>
      <c r="AB42" s="598"/>
      <c r="AC42" s="598"/>
      <c r="AD42" s="598"/>
      <c r="AE42" s="598"/>
      <c r="AF42" s="598"/>
      <c r="AG42" s="598"/>
      <c r="AH42" s="598"/>
      <c r="AI42" s="598"/>
      <c r="AJ42" s="598"/>
      <c r="AK42" s="598"/>
      <c r="AL42" s="179"/>
      <c r="AM42" s="597" t="str">
        <f t="shared" si="0"/>
        <v/>
      </c>
      <c r="AN42" s="597"/>
      <c r="AO42" s="598"/>
      <c r="AP42" s="598"/>
      <c r="AQ42" s="598"/>
      <c r="AR42" s="598"/>
      <c r="AS42" s="598"/>
      <c r="AT42" s="598"/>
      <c r="AU42" s="598"/>
      <c r="AV42" s="598"/>
      <c r="AW42" s="598"/>
      <c r="AX42" s="598"/>
      <c r="AY42" s="598"/>
      <c r="AZ42" s="598"/>
      <c r="BA42" s="598"/>
      <c r="BB42" s="598"/>
      <c r="BC42" s="598"/>
      <c r="BD42" s="179"/>
      <c r="BE42" s="597" t="str">
        <f t="shared" si="1"/>
        <v/>
      </c>
      <c r="BF42" s="597"/>
      <c r="BG42" s="598"/>
      <c r="BH42" s="598"/>
      <c r="BI42" s="598"/>
      <c r="BJ42" s="598"/>
      <c r="BK42" s="598"/>
      <c r="BL42" s="598"/>
      <c r="BM42" s="598"/>
      <c r="BN42" s="598"/>
      <c r="BO42" s="598"/>
      <c r="BP42" s="598"/>
      <c r="BQ42" s="598"/>
      <c r="BR42" s="598"/>
      <c r="BS42" s="598"/>
      <c r="BT42" s="598"/>
      <c r="BU42" s="598"/>
      <c r="BV42" s="179"/>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79"/>
      <c r="CO42" s="597">
        <f t="shared" si="3"/>
        <v>32</v>
      </c>
      <c r="CP42" s="597"/>
      <c r="CQ42" s="598" t="str">
        <f>IF('各会計、関係団体の財政状況及び健全化判断比率'!BS15="","",'各会計、関係団体の財政状況及び健全化判断比率'!BS15)</f>
        <v>岐阜乗合自動車</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6"/>
    </row>
    <row r="43" spans="1:113" ht="32.25" customHeight="1" x14ac:dyDescent="0.15">
      <c r="B43" s="203"/>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9"/>
      <c r="U43" s="597" t="str">
        <f t="shared" si="4"/>
        <v/>
      </c>
      <c r="V43" s="597"/>
      <c r="W43" s="598"/>
      <c r="X43" s="598"/>
      <c r="Y43" s="598"/>
      <c r="Z43" s="598"/>
      <c r="AA43" s="598"/>
      <c r="AB43" s="598"/>
      <c r="AC43" s="598"/>
      <c r="AD43" s="598"/>
      <c r="AE43" s="598"/>
      <c r="AF43" s="598"/>
      <c r="AG43" s="598"/>
      <c r="AH43" s="598"/>
      <c r="AI43" s="598"/>
      <c r="AJ43" s="598"/>
      <c r="AK43" s="598"/>
      <c r="AL43" s="179"/>
      <c r="AM43" s="597" t="str">
        <f t="shared" si="0"/>
        <v/>
      </c>
      <c r="AN43" s="597"/>
      <c r="AO43" s="598"/>
      <c r="AP43" s="598"/>
      <c r="AQ43" s="598"/>
      <c r="AR43" s="598"/>
      <c r="AS43" s="598"/>
      <c r="AT43" s="598"/>
      <c r="AU43" s="598"/>
      <c r="AV43" s="598"/>
      <c r="AW43" s="598"/>
      <c r="AX43" s="598"/>
      <c r="AY43" s="598"/>
      <c r="AZ43" s="598"/>
      <c r="BA43" s="598"/>
      <c r="BB43" s="598"/>
      <c r="BC43" s="598"/>
      <c r="BD43" s="179"/>
      <c r="BE43" s="597" t="str">
        <f t="shared" si="1"/>
        <v/>
      </c>
      <c r="BF43" s="597"/>
      <c r="BG43" s="598"/>
      <c r="BH43" s="598"/>
      <c r="BI43" s="598"/>
      <c r="BJ43" s="598"/>
      <c r="BK43" s="598"/>
      <c r="BL43" s="598"/>
      <c r="BM43" s="598"/>
      <c r="BN43" s="598"/>
      <c r="BO43" s="598"/>
      <c r="BP43" s="598"/>
      <c r="BQ43" s="598"/>
      <c r="BR43" s="598"/>
      <c r="BS43" s="598"/>
      <c r="BT43" s="598"/>
      <c r="BU43" s="598"/>
      <c r="BV43" s="179"/>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9"/>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yrapyT7I3Su3/5vaQGaOSeaMMWn1taIA8aY3ozxhodj74W+5IdIgYrx6iuQ854socBBLZ97/7iCHIbWp/Ac1Zg==" saltValue="SR3Q+tZ1WZgBJgA3DMn5t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2" t="s">
        <v>218</v>
      </c>
      <c r="DI1" s="603"/>
      <c r="DJ1" s="603"/>
      <c r="DK1" s="603"/>
      <c r="DL1" s="603"/>
      <c r="DM1" s="603"/>
      <c r="DN1" s="604"/>
      <c r="DO1" s="212"/>
      <c r="DP1" s="602" t="s">
        <v>219</v>
      </c>
      <c r="DQ1" s="603"/>
      <c r="DR1" s="603"/>
      <c r="DS1" s="603"/>
      <c r="DT1" s="603"/>
      <c r="DU1" s="603"/>
      <c r="DV1" s="603"/>
      <c r="DW1" s="603"/>
      <c r="DX1" s="603"/>
      <c r="DY1" s="603"/>
      <c r="DZ1" s="603"/>
      <c r="EA1" s="603"/>
      <c r="EB1" s="603"/>
      <c r="EC1" s="604"/>
      <c r="ED1" s="211"/>
      <c r="EE1" s="211"/>
      <c r="EF1" s="211"/>
      <c r="EG1" s="211"/>
      <c r="EH1" s="211"/>
      <c r="EI1" s="211"/>
      <c r="EJ1" s="211"/>
      <c r="EK1" s="211"/>
      <c r="EL1" s="211"/>
      <c r="EM1" s="211"/>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66812615</v>
      </c>
      <c r="S5" s="613"/>
      <c r="T5" s="613"/>
      <c r="U5" s="613"/>
      <c r="V5" s="613"/>
      <c r="W5" s="613"/>
      <c r="X5" s="613"/>
      <c r="Y5" s="614"/>
      <c r="Z5" s="615">
        <v>33.9</v>
      </c>
      <c r="AA5" s="615"/>
      <c r="AB5" s="615"/>
      <c r="AC5" s="615"/>
      <c r="AD5" s="616">
        <v>61222790</v>
      </c>
      <c r="AE5" s="616"/>
      <c r="AF5" s="616"/>
      <c r="AG5" s="616"/>
      <c r="AH5" s="616"/>
      <c r="AI5" s="616"/>
      <c r="AJ5" s="616"/>
      <c r="AK5" s="616"/>
      <c r="AL5" s="617">
        <v>69.7</v>
      </c>
      <c r="AM5" s="618"/>
      <c r="AN5" s="618"/>
      <c r="AO5" s="619"/>
      <c r="AP5" s="609" t="s">
        <v>232</v>
      </c>
      <c r="AQ5" s="610"/>
      <c r="AR5" s="610"/>
      <c r="AS5" s="610"/>
      <c r="AT5" s="610"/>
      <c r="AU5" s="610"/>
      <c r="AV5" s="610"/>
      <c r="AW5" s="610"/>
      <c r="AX5" s="610"/>
      <c r="AY5" s="610"/>
      <c r="AZ5" s="610"/>
      <c r="BA5" s="610"/>
      <c r="BB5" s="610"/>
      <c r="BC5" s="610"/>
      <c r="BD5" s="610"/>
      <c r="BE5" s="610"/>
      <c r="BF5" s="611"/>
      <c r="BG5" s="623">
        <v>59612564</v>
      </c>
      <c r="BH5" s="624"/>
      <c r="BI5" s="624"/>
      <c r="BJ5" s="624"/>
      <c r="BK5" s="624"/>
      <c r="BL5" s="624"/>
      <c r="BM5" s="624"/>
      <c r="BN5" s="625"/>
      <c r="BO5" s="626">
        <v>89.2</v>
      </c>
      <c r="BP5" s="626"/>
      <c r="BQ5" s="626"/>
      <c r="BR5" s="626"/>
      <c r="BS5" s="627" t="s">
        <v>130</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1121311</v>
      </c>
      <c r="S6" s="624"/>
      <c r="T6" s="624"/>
      <c r="U6" s="624"/>
      <c r="V6" s="624"/>
      <c r="W6" s="624"/>
      <c r="X6" s="624"/>
      <c r="Y6" s="625"/>
      <c r="Z6" s="626">
        <v>0.6</v>
      </c>
      <c r="AA6" s="626"/>
      <c r="AB6" s="626"/>
      <c r="AC6" s="626"/>
      <c r="AD6" s="627">
        <v>1121311</v>
      </c>
      <c r="AE6" s="627"/>
      <c r="AF6" s="627"/>
      <c r="AG6" s="627"/>
      <c r="AH6" s="627"/>
      <c r="AI6" s="627"/>
      <c r="AJ6" s="627"/>
      <c r="AK6" s="627"/>
      <c r="AL6" s="628">
        <v>1.3</v>
      </c>
      <c r="AM6" s="629"/>
      <c r="AN6" s="629"/>
      <c r="AO6" s="630"/>
      <c r="AP6" s="620" t="s">
        <v>237</v>
      </c>
      <c r="AQ6" s="621"/>
      <c r="AR6" s="621"/>
      <c r="AS6" s="621"/>
      <c r="AT6" s="621"/>
      <c r="AU6" s="621"/>
      <c r="AV6" s="621"/>
      <c r="AW6" s="621"/>
      <c r="AX6" s="621"/>
      <c r="AY6" s="621"/>
      <c r="AZ6" s="621"/>
      <c r="BA6" s="621"/>
      <c r="BB6" s="621"/>
      <c r="BC6" s="621"/>
      <c r="BD6" s="621"/>
      <c r="BE6" s="621"/>
      <c r="BF6" s="622"/>
      <c r="BG6" s="623">
        <v>59612564</v>
      </c>
      <c r="BH6" s="624"/>
      <c r="BI6" s="624"/>
      <c r="BJ6" s="624"/>
      <c r="BK6" s="624"/>
      <c r="BL6" s="624"/>
      <c r="BM6" s="624"/>
      <c r="BN6" s="625"/>
      <c r="BO6" s="626">
        <v>89.2</v>
      </c>
      <c r="BP6" s="626"/>
      <c r="BQ6" s="626"/>
      <c r="BR6" s="626"/>
      <c r="BS6" s="627" t="s">
        <v>130</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748074</v>
      </c>
      <c r="CS6" s="624"/>
      <c r="CT6" s="624"/>
      <c r="CU6" s="624"/>
      <c r="CV6" s="624"/>
      <c r="CW6" s="624"/>
      <c r="CX6" s="624"/>
      <c r="CY6" s="625"/>
      <c r="CZ6" s="617">
        <v>0.4</v>
      </c>
      <c r="DA6" s="618"/>
      <c r="DB6" s="618"/>
      <c r="DC6" s="634"/>
      <c r="DD6" s="632" t="s">
        <v>130</v>
      </c>
      <c r="DE6" s="624"/>
      <c r="DF6" s="624"/>
      <c r="DG6" s="624"/>
      <c r="DH6" s="624"/>
      <c r="DI6" s="624"/>
      <c r="DJ6" s="624"/>
      <c r="DK6" s="624"/>
      <c r="DL6" s="624"/>
      <c r="DM6" s="624"/>
      <c r="DN6" s="624"/>
      <c r="DO6" s="624"/>
      <c r="DP6" s="625"/>
      <c r="DQ6" s="632">
        <v>748010</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24857</v>
      </c>
      <c r="S7" s="624"/>
      <c r="T7" s="624"/>
      <c r="U7" s="624"/>
      <c r="V7" s="624"/>
      <c r="W7" s="624"/>
      <c r="X7" s="624"/>
      <c r="Y7" s="625"/>
      <c r="Z7" s="626">
        <v>0</v>
      </c>
      <c r="AA7" s="626"/>
      <c r="AB7" s="626"/>
      <c r="AC7" s="626"/>
      <c r="AD7" s="627">
        <v>24857</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29599481</v>
      </c>
      <c r="BH7" s="624"/>
      <c r="BI7" s="624"/>
      <c r="BJ7" s="624"/>
      <c r="BK7" s="624"/>
      <c r="BL7" s="624"/>
      <c r="BM7" s="624"/>
      <c r="BN7" s="625"/>
      <c r="BO7" s="626">
        <v>44.3</v>
      </c>
      <c r="BP7" s="626"/>
      <c r="BQ7" s="626"/>
      <c r="BR7" s="626"/>
      <c r="BS7" s="627" t="s">
        <v>130</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16768715</v>
      </c>
      <c r="CS7" s="624"/>
      <c r="CT7" s="624"/>
      <c r="CU7" s="624"/>
      <c r="CV7" s="624"/>
      <c r="CW7" s="624"/>
      <c r="CX7" s="624"/>
      <c r="CY7" s="625"/>
      <c r="CZ7" s="626">
        <v>8.9</v>
      </c>
      <c r="DA7" s="626"/>
      <c r="DB7" s="626"/>
      <c r="DC7" s="626"/>
      <c r="DD7" s="632">
        <v>564589</v>
      </c>
      <c r="DE7" s="624"/>
      <c r="DF7" s="624"/>
      <c r="DG7" s="624"/>
      <c r="DH7" s="624"/>
      <c r="DI7" s="624"/>
      <c r="DJ7" s="624"/>
      <c r="DK7" s="624"/>
      <c r="DL7" s="624"/>
      <c r="DM7" s="624"/>
      <c r="DN7" s="624"/>
      <c r="DO7" s="624"/>
      <c r="DP7" s="625"/>
      <c r="DQ7" s="632">
        <v>14086594</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366923</v>
      </c>
      <c r="S8" s="624"/>
      <c r="T8" s="624"/>
      <c r="U8" s="624"/>
      <c r="V8" s="624"/>
      <c r="W8" s="624"/>
      <c r="X8" s="624"/>
      <c r="Y8" s="625"/>
      <c r="Z8" s="626">
        <v>0.2</v>
      </c>
      <c r="AA8" s="626"/>
      <c r="AB8" s="626"/>
      <c r="AC8" s="626"/>
      <c r="AD8" s="627">
        <v>366923</v>
      </c>
      <c r="AE8" s="627"/>
      <c r="AF8" s="627"/>
      <c r="AG8" s="627"/>
      <c r="AH8" s="627"/>
      <c r="AI8" s="627"/>
      <c r="AJ8" s="627"/>
      <c r="AK8" s="627"/>
      <c r="AL8" s="628">
        <v>0.4</v>
      </c>
      <c r="AM8" s="629"/>
      <c r="AN8" s="629"/>
      <c r="AO8" s="630"/>
      <c r="AP8" s="620" t="s">
        <v>243</v>
      </c>
      <c r="AQ8" s="621"/>
      <c r="AR8" s="621"/>
      <c r="AS8" s="621"/>
      <c r="AT8" s="621"/>
      <c r="AU8" s="621"/>
      <c r="AV8" s="621"/>
      <c r="AW8" s="621"/>
      <c r="AX8" s="621"/>
      <c r="AY8" s="621"/>
      <c r="AZ8" s="621"/>
      <c r="BA8" s="621"/>
      <c r="BB8" s="621"/>
      <c r="BC8" s="621"/>
      <c r="BD8" s="621"/>
      <c r="BE8" s="621"/>
      <c r="BF8" s="622"/>
      <c r="BG8" s="623">
        <v>711969</v>
      </c>
      <c r="BH8" s="624"/>
      <c r="BI8" s="624"/>
      <c r="BJ8" s="624"/>
      <c r="BK8" s="624"/>
      <c r="BL8" s="624"/>
      <c r="BM8" s="624"/>
      <c r="BN8" s="625"/>
      <c r="BO8" s="626">
        <v>1.1000000000000001</v>
      </c>
      <c r="BP8" s="626"/>
      <c r="BQ8" s="626"/>
      <c r="BR8" s="626"/>
      <c r="BS8" s="627" t="s">
        <v>130</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69799097</v>
      </c>
      <c r="CS8" s="624"/>
      <c r="CT8" s="624"/>
      <c r="CU8" s="624"/>
      <c r="CV8" s="624"/>
      <c r="CW8" s="624"/>
      <c r="CX8" s="624"/>
      <c r="CY8" s="625"/>
      <c r="CZ8" s="626">
        <v>37</v>
      </c>
      <c r="DA8" s="626"/>
      <c r="DB8" s="626"/>
      <c r="DC8" s="626"/>
      <c r="DD8" s="632">
        <v>1962608</v>
      </c>
      <c r="DE8" s="624"/>
      <c r="DF8" s="624"/>
      <c r="DG8" s="624"/>
      <c r="DH8" s="624"/>
      <c r="DI8" s="624"/>
      <c r="DJ8" s="624"/>
      <c r="DK8" s="624"/>
      <c r="DL8" s="624"/>
      <c r="DM8" s="624"/>
      <c r="DN8" s="624"/>
      <c r="DO8" s="624"/>
      <c r="DP8" s="625"/>
      <c r="DQ8" s="632">
        <v>31653830</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271894</v>
      </c>
      <c r="S9" s="624"/>
      <c r="T9" s="624"/>
      <c r="U9" s="624"/>
      <c r="V9" s="624"/>
      <c r="W9" s="624"/>
      <c r="X9" s="624"/>
      <c r="Y9" s="625"/>
      <c r="Z9" s="626">
        <v>0.1</v>
      </c>
      <c r="AA9" s="626"/>
      <c r="AB9" s="626"/>
      <c r="AC9" s="626"/>
      <c r="AD9" s="627">
        <v>271894</v>
      </c>
      <c r="AE9" s="627"/>
      <c r="AF9" s="627"/>
      <c r="AG9" s="627"/>
      <c r="AH9" s="627"/>
      <c r="AI9" s="627"/>
      <c r="AJ9" s="627"/>
      <c r="AK9" s="627"/>
      <c r="AL9" s="628">
        <v>0.3</v>
      </c>
      <c r="AM9" s="629"/>
      <c r="AN9" s="629"/>
      <c r="AO9" s="630"/>
      <c r="AP9" s="620" t="s">
        <v>246</v>
      </c>
      <c r="AQ9" s="621"/>
      <c r="AR9" s="621"/>
      <c r="AS9" s="621"/>
      <c r="AT9" s="621"/>
      <c r="AU9" s="621"/>
      <c r="AV9" s="621"/>
      <c r="AW9" s="621"/>
      <c r="AX9" s="621"/>
      <c r="AY9" s="621"/>
      <c r="AZ9" s="621"/>
      <c r="BA9" s="621"/>
      <c r="BB9" s="621"/>
      <c r="BC9" s="621"/>
      <c r="BD9" s="621"/>
      <c r="BE9" s="621"/>
      <c r="BF9" s="622"/>
      <c r="BG9" s="623">
        <v>24858707</v>
      </c>
      <c r="BH9" s="624"/>
      <c r="BI9" s="624"/>
      <c r="BJ9" s="624"/>
      <c r="BK9" s="624"/>
      <c r="BL9" s="624"/>
      <c r="BM9" s="624"/>
      <c r="BN9" s="625"/>
      <c r="BO9" s="626">
        <v>37.200000000000003</v>
      </c>
      <c r="BP9" s="626"/>
      <c r="BQ9" s="626"/>
      <c r="BR9" s="626"/>
      <c r="BS9" s="627" t="s">
        <v>130</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18692641</v>
      </c>
      <c r="CS9" s="624"/>
      <c r="CT9" s="624"/>
      <c r="CU9" s="624"/>
      <c r="CV9" s="624"/>
      <c r="CW9" s="624"/>
      <c r="CX9" s="624"/>
      <c r="CY9" s="625"/>
      <c r="CZ9" s="626">
        <v>9.9</v>
      </c>
      <c r="DA9" s="626"/>
      <c r="DB9" s="626"/>
      <c r="DC9" s="626"/>
      <c r="DD9" s="632">
        <v>1433852</v>
      </c>
      <c r="DE9" s="624"/>
      <c r="DF9" s="624"/>
      <c r="DG9" s="624"/>
      <c r="DH9" s="624"/>
      <c r="DI9" s="624"/>
      <c r="DJ9" s="624"/>
      <c r="DK9" s="624"/>
      <c r="DL9" s="624"/>
      <c r="DM9" s="624"/>
      <c r="DN9" s="624"/>
      <c r="DO9" s="624"/>
      <c r="DP9" s="625"/>
      <c r="DQ9" s="632">
        <v>12364675</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249</v>
      </c>
      <c r="AA10" s="626"/>
      <c r="AB10" s="626"/>
      <c r="AC10" s="626"/>
      <c r="AD10" s="627" t="s">
        <v>249</v>
      </c>
      <c r="AE10" s="627"/>
      <c r="AF10" s="627"/>
      <c r="AG10" s="627"/>
      <c r="AH10" s="627"/>
      <c r="AI10" s="627"/>
      <c r="AJ10" s="627"/>
      <c r="AK10" s="627"/>
      <c r="AL10" s="628" t="s">
        <v>130</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1368530</v>
      </c>
      <c r="BH10" s="624"/>
      <c r="BI10" s="624"/>
      <c r="BJ10" s="624"/>
      <c r="BK10" s="624"/>
      <c r="BL10" s="624"/>
      <c r="BM10" s="624"/>
      <c r="BN10" s="625"/>
      <c r="BO10" s="626">
        <v>2</v>
      </c>
      <c r="BP10" s="626"/>
      <c r="BQ10" s="626"/>
      <c r="BR10" s="626"/>
      <c r="BS10" s="627" t="s">
        <v>249</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121491</v>
      </c>
      <c r="CS10" s="624"/>
      <c r="CT10" s="624"/>
      <c r="CU10" s="624"/>
      <c r="CV10" s="624"/>
      <c r="CW10" s="624"/>
      <c r="CX10" s="624"/>
      <c r="CY10" s="625"/>
      <c r="CZ10" s="626">
        <v>0.1</v>
      </c>
      <c r="DA10" s="626"/>
      <c r="DB10" s="626"/>
      <c r="DC10" s="626"/>
      <c r="DD10" s="632">
        <v>1155</v>
      </c>
      <c r="DE10" s="624"/>
      <c r="DF10" s="624"/>
      <c r="DG10" s="624"/>
      <c r="DH10" s="624"/>
      <c r="DI10" s="624"/>
      <c r="DJ10" s="624"/>
      <c r="DK10" s="624"/>
      <c r="DL10" s="624"/>
      <c r="DM10" s="624"/>
      <c r="DN10" s="624"/>
      <c r="DO10" s="624"/>
      <c r="DP10" s="625"/>
      <c r="DQ10" s="632">
        <v>102261</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10443223</v>
      </c>
      <c r="S11" s="624"/>
      <c r="T11" s="624"/>
      <c r="U11" s="624"/>
      <c r="V11" s="624"/>
      <c r="W11" s="624"/>
      <c r="X11" s="624"/>
      <c r="Y11" s="625"/>
      <c r="Z11" s="628">
        <v>5.3</v>
      </c>
      <c r="AA11" s="629"/>
      <c r="AB11" s="629"/>
      <c r="AC11" s="635"/>
      <c r="AD11" s="632">
        <v>10443223</v>
      </c>
      <c r="AE11" s="624"/>
      <c r="AF11" s="624"/>
      <c r="AG11" s="624"/>
      <c r="AH11" s="624"/>
      <c r="AI11" s="624"/>
      <c r="AJ11" s="624"/>
      <c r="AK11" s="625"/>
      <c r="AL11" s="628">
        <v>11.9</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2660275</v>
      </c>
      <c r="BH11" s="624"/>
      <c r="BI11" s="624"/>
      <c r="BJ11" s="624"/>
      <c r="BK11" s="624"/>
      <c r="BL11" s="624"/>
      <c r="BM11" s="624"/>
      <c r="BN11" s="625"/>
      <c r="BO11" s="626">
        <v>4</v>
      </c>
      <c r="BP11" s="626"/>
      <c r="BQ11" s="626"/>
      <c r="BR11" s="626"/>
      <c r="BS11" s="627" t="s">
        <v>130</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1267586</v>
      </c>
      <c r="CS11" s="624"/>
      <c r="CT11" s="624"/>
      <c r="CU11" s="624"/>
      <c r="CV11" s="624"/>
      <c r="CW11" s="624"/>
      <c r="CX11" s="624"/>
      <c r="CY11" s="625"/>
      <c r="CZ11" s="626">
        <v>0.7</v>
      </c>
      <c r="DA11" s="626"/>
      <c r="DB11" s="626"/>
      <c r="DC11" s="626"/>
      <c r="DD11" s="632">
        <v>477608</v>
      </c>
      <c r="DE11" s="624"/>
      <c r="DF11" s="624"/>
      <c r="DG11" s="624"/>
      <c r="DH11" s="624"/>
      <c r="DI11" s="624"/>
      <c r="DJ11" s="624"/>
      <c r="DK11" s="624"/>
      <c r="DL11" s="624"/>
      <c r="DM11" s="624"/>
      <c r="DN11" s="624"/>
      <c r="DO11" s="624"/>
      <c r="DP11" s="625"/>
      <c r="DQ11" s="632">
        <v>996068</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v>24547</v>
      </c>
      <c r="S12" s="624"/>
      <c r="T12" s="624"/>
      <c r="U12" s="624"/>
      <c r="V12" s="624"/>
      <c r="W12" s="624"/>
      <c r="X12" s="624"/>
      <c r="Y12" s="625"/>
      <c r="Z12" s="626">
        <v>0</v>
      </c>
      <c r="AA12" s="626"/>
      <c r="AB12" s="626"/>
      <c r="AC12" s="626"/>
      <c r="AD12" s="627">
        <v>24547</v>
      </c>
      <c r="AE12" s="627"/>
      <c r="AF12" s="627"/>
      <c r="AG12" s="627"/>
      <c r="AH12" s="627"/>
      <c r="AI12" s="627"/>
      <c r="AJ12" s="627"/>
      <c r="AK12" s="627"/>
      <c r="AL12" s="628">
        <v>0</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26271416</v>
      </c>
      <c r="BH12" s="624"/>
      <c r="BI12" s="624"/>
      <c r="BJ12" s="624"/>
      <c r="BK12" s="624"/>
      <c r="BL12" s="624"/>
      <c r="BM12" s="624"/>
      <c r="BN12" s="625"/>
      <c r="BO12" s="626">
        <v>39.299999999999997</v>
      </c>
      <c r="BP12" s="626"/>
      <c r="BQ12" s="626"/>
      <c r="BR12" s="626"/>
      <c r="BS12" s="627" t="s">
        <v>249</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22299880</v>
      </c>
      <c r="CS12" s="624"/>
      <c r="CT12" s="624"/>
      <c r="CU12" s="624"/>
      <c r="CV12" s="624"/>
      <c r="CW12" s="624"/>
      <c r="CX12" s="624"/>
      <c r="CY12" s="625"/>
      <c r="CZ12" s="626">
        <v>11.8</v>
      </c>
      <c r="DA12" s="626"/>
      <c r="DB12" s="626"/>
      <c r="DC12" s="626"/>
      <c r="DD12" s="632">
        <v>98787</v>
      </c>
      <c r="DE12" s="624"/>
      <c r="DF12" s="624"/>
      <c r="DG12" s="624"/>
      <c r="DH12" s="624"/>
      <c r="DI12" s="624"/>
      <c r="DJ12" s="624"/>
      <c r="DK12" s="624"/>
      <c r="DL12" s="624"/>
      <c r="DM12" s="624"/>
      <c r="DN12" s="624"/>
      <c r="DO12" s="624"/>
      <c r="DP12" s="625"/>
      <c r="DQ12" s="632">
        <v>3445704</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249</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26223124</v>
      </c>
      <c r="BH13" s="624"/>
      <c r="BI13" s="624"/>
      <c r="BJ13" s="624"/>
      <c r="BK13" s="624"/>
      <c r="BL13" s="624"/>
      <c r="BM13" s="624"/>
      <c r="BN13" s="625"/>
      <c r="BO13" s="626">
        <v>39.200000000000003</v>
      </c>
      <c r="BP13" s="626"/>
      <c r="BQ13" s="626"/>
      <c r="BR13" s="626"/>
      <c r="BS13" s="627" t="s">
        <v>130</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19876014</v>
      </c>
      <c r="CS13" s="624"/>
      <c r="CT13" s="624"/>
      <c r="CU13" s="624"/>
      <c r="CV13" s="624"/>
      <c r="CW13" s="624"/>
      <c r="CX13" s="624"/>
      <c r="CY13" s="625"/>
      <c r="CZ13" s="626">
        <v>10.5</v>
      </c>
      <c r="DA13" s="626"/>
      <c r="DB13" s="626"/>
      <c r="DC13" s="626"/>
      <c r="DD13" s="632">
        <v>13284728</v>
      </c>
      <c r="DE13" s="624"/>
      <c r="DF13" s="624"/>
      <c r="DG13" s="624"/>
      <c r="DH13" s="624"/>
      <c r="DI13" s="624"/>
      <c r="DJ13" s="624"/>
      <c r="DK13" s="624"/>
      <c r="DL13" s="624"/>
      <c r="DM13" s="624"/>
      <c r="DN13" s="624"/>
      <c r="DO13" s="624"/>
      <c r="DP13" s="625"/>
      <c r="DQ13" s="632">
        <v>8718345</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t="s">
        <v>249</v>
      </c>
      <c r="S14" s="624"/>
      <c r="T14" s="624"/>
      <c r="U14" s="624"/>
      <c r="V14" s="624"/>
      <c r="W14" s="624"/>
      <c r="X14" s="624"/>
      <c r="Y14" s="625"/>
      <c r="Z14" s="626" t="s">
        <v>249</v>
      </c>
      <c r="AA14" s="626"/>
      <c r="AB14" s="626"/>
      <c r="AC14" s="626"/>
      <c r="AD14" s="627" t="s">
        <v>130</v>
      </c>
      <c r="AE14" s="627"/>
      <c r="AF14" s="627"/>
      <c r="AG14" s="627"/>
      <c r="AH14" s="627"/>
      <c r="AI14" s="627"/>
      <c r="AJ14" s="627"/>
      <c r="AK14" s="627"/>
      <c r="AL14" s="628" t="s">
        <v>130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1032115</v>
      </c>
      <c r="BH14" s="624"/>
      <c r="BI14" s="624"/>
      <c r="BJ14" s="624"/>
      <c r="BK14" s="624"/>
      <c r="BL14" s="624"/>
      <c r="BM14" s="624"/>
      <c r="BN14" s="625"/>
      <c r="BO14" s="626">
        <v>1.5</v>
      </c>
      <c r="BP14" s="626"/>
      <c r="BQ14" s="626"/>
      <c r="BR14" s="626"/>
      <c r="BS14" s="627" t="s">
        <v>130</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7066633</v>
      </c>
      <c r="CS14" s="624"/>
      <c r="CT14" s="624"/>
      <c r="CU14" s="624"/>
      <c r="CV14" s="624"/>
      <c r="CW14" s="624"/>
      <c r="CX14" s="624"/>
      <c r="CY14" s="625"/>
      <c r="CZ14" s="626">
        <v>3.7</v>
      </c>
      <c r="DA14" s="626"/>
      <c r="DB14" s="626"/>
      <c r="DC14" s="626"/>
      <c r="DD14" s="632">
        <v>607982</v>
      </c>
      <c r="DE14" s="624"/>
      <c r="DF14" s="624"/>
      <c r="DG14" s="624"/>
      <c r="DH14" s="624"/>
      <c r="DI14" s="624"/>
      <c r="DJ14" s="624"/>
      <c r="DK14" s="624"/>
      <c r="DL14" s="624"/>
      <c r="DM14" s="624"/>
      <c r="DN14" s="624"/>
      <c r="DO14" s="624"/>
      <c r="DP14" s="625"/>
      <c r="DQ14" s="632">
        <v>4412450</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249</v>
      </c>
      <c r="AE15" s="627"/>
      <c r="AF15" s="627"/>
      <c r="AG15" s="627"/>
      <c r="AH15" s="627"/>
      <c r="AI15" s="627"/>
      <c r="AJ15" s="627"/>
      <c r="AK15" s="627"/>
      <c r="AL15" s="628" t="s">
        <v>130</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2709552</v>
      </c>
      <c r="BH15" s="624"/>
      <c r="BI15" s="624"/>
      <c r="BJ15" s="624"/>
      <c r="BK15" s="624"/>
      <c r="BL15" s="624"/>
      <c r="BM15" s="624"/>
      <c r="BN15" s="625"/>
      <c r="BO15" s="626">
        <v>4.0999999999999996</v>
      </c>
      <c r="BP15" s="626"/>
      <c r="BQ15" s="626"/>
      <c r="BR15" s="626"/>
      <c r="BS15" s="627" t="s">
        <v>130</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19543812</v>
      </c>
      <c r="CS15" s="624"/>
      <c r="CT15" s="624"/>
      <c r="CU15" s="624"/>
      <c r="CV15" s="624"/>
      <c r="CW15" s="624"/>
      <c r="CX15" s="624"/>
      <c r="CY15" s="625"/>
      <c r="CZ15" s="626">
        <v>10.4</v>
      </c>
      <c r="DA15" s="626"/>
      <c r="DB15" s="626"/>
      <c r="DC15" s="626"/>
      <c r="DD15" s="632">
        <v>2133405</v>
      </c>
      <c r="DE15" s="624"/>
      <c r="DF15" s="624"/>
      <c r="DG15" s="624"/>
      <c r="DH15" s="624"/>
      <c r="DI15" s="624"/>
      <c r="DJ15" s="624"/>
      <c r="DK15" s="624"/>
      <c r="DL15" s="624"/>
      <c r="DM15" s="624"/>
      <c r="DN15" s="624"/>
      <c r="DO15" s="624"/>
      <c r="DP15" s="625"/>
      <c r="DQ15" s="632">
        <v>14245408</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126743</v>
      </c>
      <c r="S16" s="624"/>
      <c r="T16" s="624"/>
      <c r="U16" s="624"/>
      <c r="V16" s="624"/>
      <c r="W16" s="624"/>
      <c r="X16" s="624"/>
      <c r="Y16" s="625"/>
      <c r="Z16" s="626">
        <v>0.1</v>
      </c>
      <c r="AA16" s="626"/>
      <c r="AB16" s="626"/>
      <c r="AC16" s="626"/>
      <c r="AD16" s="627">
        <v>126743</v>
      </c>
      <c r="AE16" s="627"/>
      <c r="AF16" s="627"/>
      <c r="AG16" s="627"/>
      <c r="AH16" s="627"/>
      <c r="AI16" s="627"/>
      <c r="AJ16" s="627"/>
      <c r="AK16" s="627"/>
      <c r="AL16" s="628">
        <v>0.1</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249</v>
      </c>
      <c r="BH16" s="624"/>
      <c r="BI16" s="624"/>
      <c r="BJ16" s="624"/>
      <c r="BK16" s="624"/>
      <c r="BL16" s="624"/>
      <c r="BM16" s="624"/>
      <c r="BN16" s="625"/>
      <c r="BO16" s="626" t="s">
        <v>249</v>
      </c>
      <c r="BP16" s="626"/>
      <c r="BQ16" s="626"/>
      <c r="BR16" s="626"/>
      <c r="BS16" s="627" t="s">
        <v>130</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t="s">
        <v>249</v>
      </c>
      <c r="CS16" s="624"/>
      <c r="CT16" s="624"/>
      <c r="CU16" s="624"/>
      <c r="CV16" s="624"/>
      <c r="CW16" s="624"/>
      <c r="CX16" s="624"/>
      <c r="CY16" s="625"/>
      <c r="CZ16" s="626" t="s">
        <v>130</v>
      </c>
      <c r="DA16" s="626"/>
      <c r="DB16" s="626"/>
      <c r="DC16" s="626"/>
      <c r="DD16" s="632" t="s">
        <v>130</v>
      </c>
      <c r="DE16" s="624"/>
      <c r="DF16" s="624"/>
      <c r="DG16" s="624"/>
      <c r="DH16" s="624"/>
      <c r="DI16" s="624"/>
      <c r="DJ16" s="624"/>
      <c r="DK16" s="624"/>
      <c r="DL16" s="624"/>
      <c r="DM16" s="624"/>
      <c r="DN16" s="624"/>
      <c r="DO16" s="624"/>
      <c r="DP16" s="625"/>
      <c r="DQ16" s="632" t="s">
        <v>249</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1043264</v>
      </c>
      <c r="S17" s="624"/>
      <c r="T17" s="624"/>
      <c r="U17" s="624"/>
      <c r="V17" s="624"/>
      <c r="W17" s="624"/>
      <c r="X17" s="624"/>
      <c r="Y17" s="625"/>
      <c r="Z17" s="626">
        <v>0.5</v>
      </c>
      <c r="AA17" s="626"/>
      <c r="AB17" s="626"/>
      <c r="AC17" s="626"/>
      <c r="AD17" s="627">
        <v>1043264</v>
      </c>
      <c r="AE17" s="627"/>
      <c r="AF17" s="627"/>
      <c r="AG17" s="627"/>
      <c r="AH17" s="627"/>
      <c r="AI17" s="627"/>
      <c r="AJ17" s="627"/>
      <c r="AK17" s="627"/>
      <c r="AL17" s="628">
        <v>1.2</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249</v>
      </c>
      <c r="BP17" s="626"/>
      <c r="BQ17" s="626"/>
      <c r="BR17" s="626"/>
      <c r="BS17" s="627" t="s">
        <v>130</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12308657</v>
      </c>
      <c r="CS17" s="624"/>
      <c r="CT17" s="624"/>
      <c r="CU17" s="624"/>
      <c r="CV17" s="624"/>
      <c r="CW17" s="624"/>
      <c r="CX17" s="624"/>
      <c r="CY17" s="625"/>
      <c r="CZ17" s="626">
        <v>6.5</v>
      </c>
      <c r="DA17" s="626"/>
      <c r="DB17" s="626"/>
      <c r="DC17" s="626"/>
      <c r="DD17" s="632" t="s">
        <v>130</v>
      </c>
      <c r="DE17" s="624"/>
      <c r="DF17" s="624"/>
      <c r="DG17" s="624"/>
      <c r="DH17" s="624"/>
      <c r="DI17" s="624"/>
      <c r="DJ17" s="624"/>
      <c r="DK17" s="624"/>
      <c r="DL17" s="624"/>
      <c r="DM17" s="624"/>
      <c r="DN17" s="624"/>
      <c r="DO17" s="624"/>
      <c r="DP17" s="625"/>
      <c r="DQ17" s="632">
        <v>12207540</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478235</v>
      </c>
      <c r="S18" s="624"/>
      <c r="T18" s="624"/>
      <c r="U18" s="624"/>
      <c r="V18" s="624"/>
      <c r="W18" s="624"/>
      <c r="X18" s="624"/>
      <c r="Y18" s="625"/>
      <c r="Z18" s="626">
        <v>0.2</v>
      </c>
      <c r="AA18" s="626"/>
      <c r="AB18" s="626"/>
      <c r="AC18" s="626"/>
      <c r="AD18" s="627">
        <v>478235</v>
      </c>
      <c r="AE18" s="627"/>
      <c r="AF18" s="627"/>
      <c r="AG18" s="627"/>
      <c r="AH18" s="627"/>
      <c r="AI18" s="627"/>
      <c r="AJ18" s="627"/>
      <c r="AK18" s="627"/>
      <c r="AL18" s="628">
        <v>0.5</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249</v>
      </c>
      <c r="BP18" s="626"/>
      <c r="BQ18" s="626"/>
      <c r="BR18" s="626"/>
      <c r="BS18" s="627" t="s">
        <v>130</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130</v>
      </c>
      <c r="DA18" s="626"/>
      <c r="DB18" s="626"/>
      <c r="DC18" s="626"/>
      <c r="DD18" s="632" t="s">
        <v>249</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467656</v>
      </c>
      <c r="S19" s="624"/>
      <c r="T19" s="624"/>
      <c r="U19" s="624"/>
      <c r="V19" s="624"/>
      <c r="W19" s="624"/>
      <c r="X19" s="624"/>
      <c r="Y19" s="625"/>
      <c r="Z19" s="626">
        <v>0.2</v>
      </c>
      <c r="AA19" s="626"/>
      <c r="AB19" s="626"/>
      <c r="AC19" s="626"/>
      <c r="AD19" s="627">
        <v>467656</v>
      </c>
      <c r="AE19" s="627"/>
      <c r="AF19" s="627"/>
      <c r="AG19" s="627"/>
      <c r="AH19" s="627"/>
      <c r="AI19" s="627"/>
      <c r="AJ19" s="627"/>
      <c r="AK19" s="627"/>
      <c r="AL19" s="628">
        <v>0.5</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7200051</v>
      </c>
      <c r="BH19" s="624"/>
      <c r="BI19" s="624"/>
      <c r="BJ19" s="624"/>
      <c r="BK19" s="624"/>
      <c r="BL19" s="624"/>
      <c r="BM19" s="624"/>
      <c r="BN19" s="625"/>
      <c r="BO19" s="626">
        <v>10.8</v>
      </c>
      <c r="BP19" s="626"/>
      <c r="BQ19" s="626"/>
      <c r="BR19" s="626"/>
      <c r="BS19" s="627" t="s">
        <v>249</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10579</v>
      </c>
      <c r="S20" s="624"/>
      <c r="T20" s="624"/>
      <c r="U20" s="624"/>
      <c r="V20" s="624"/>
      <c r="W20" s="624"/>
      <c r="X20" s="624"/>
      <c r="Y20" s="625"/>
      <c r="Z20" s="626">
        <v>0</v>
      </c>
      <c r="AA20" s="626"/>
      <c r="AB20" s="626"/>
      <c r="AC20" s="626"/>
      <c r="AD20" s="627">
        <v>10579</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7200051</v>
      </c>
      <c r="BH20" s="624"/>
      <c r="BI20" s="624"/>
      <c r="BJ20" s="624"/>
      <c r="BK20" s="624"/>
      <c r="BL20" s="624"/>
      <c r="BM20" s="624"/>
      <c r="BN20" s="625"/>
      <c r="BO20" s="626">
        <v>10.8</v>
      </c>
      <c r="BP20" s="626"/>
      <c r="BQ20" s="626"/>
      <c r="BR20" s="626"/>
      <c r="BS20" s="627" t="s">
        <v>130</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188492600</v>
      </c>
      <c r="CS20" s="624"/>
      <c r="CT20" s="624"/>
      <c r="CU20" s="624"/>
      <c r="CV20" s="624"/>
      <c r="CW20" s="624"/>
      <c r="CX20" s="624"/>
      <c r="CY20" s="625"/>
      <c r="CZ20" s="626">
        <v>100</v>
      </c>
      <c r="DA20" s="626"/>
      <c r="DB20" s="626"/>
      <c r="DC20" s="626"/>
      <c r="DD20" s="632">
        <v>20564714</v>
      </c>
      <c r="DE20" s="624"/>
      <c r="DF20" s="624"/>
      <c r="DG20" s="624"/>
      <c r="DH20" s="624"/>
      <c r="DI20" s="624"/>
      <c r="DJ20" s="624"/>
      <c r="DK20" s="624"/>
      <c r="DL20" s="624"/>
      <c r="DM20" s="624"/>
      <c r="DN20" s="624"/>
      <c r="DO20" s="624"/>
      <c r="DP20" s="625"/>
      <c r="DQ20" s="632">
        <v>102980885</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12786426</v>
      </c>
      <c r="S21" s="624"/>
      <c r="T21" s="624"/>
      <c r="U21" s="624"/>
      <c r="V21" s="624"/>
      <c r="W21" s="624"/>
      <c r="X21" s="624"/>
      <c r="Y21" s="625"/>
      <c r="Z21" s="626">
        <v>6.5</v>
      </c>
      <c r="AA21" s="626"/>
      <c r="AB21" s="626"/>
      <c r="AC21" s="626"/>
      <c r="AD21" s="627">
        <v>11829623</v>
      </c>
      <c r="AE21" s="627"/>
      <c r="AF21" s="627"/>
      <c r="AG21" s="627"/>
      <c r="AH21" s="627"/>
      <c r="AI21" s="627"/>
      <c r="AJ21" s="627"/>
      <c r="AK21" s="627"/>
      <c r="AL21" s="628">
        <v>13.5</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34601</v>
      </c>
      <c r="BH21" s="624"/>
      <c r="BI21" s="624"/>
      <c r="BJ21" s="624"/>
      <c r="BK21" s="624"/>
      <c r="BL21" s="624"/>
      <c r="BM21" s="624"/>
      <c r="BN21" s="625"/>
      <c r="BO21" s="626">
        <v>0.1</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11829623</v>
      </c>
      <c r="S22" s="624"/>
      <c r="T22" s="624"/>
      <c r="U22" s="624"/>
      <c r="V22" s="624"/>
      <c r="W22" s="624"/>
      <c r="X22" s="624"/>
      <c r="Y22" s="625"/>
      <c r="Z22" s="626">
        <v>6</v>
      </c>
      <c r="AA22" s="626"/>
      <c r="AB22" s="626"/>
      <c r="AC22" s="626"/>
      <c r="AD22" s="627">
        <v>11829623</v>
      </c>
      <c r="AE22" s="627"/>
      <c r="AF22" s="627"/>
      <c r="AG22" s="627"/>
      <c r="AH22" s="627"/>
      <c r="AI22" s="627"/>
      <c r="AJ22" s="627"/>
      <c r="AK22" s="627"/>
      <c r="AL22" s="628">
        <v>13.5</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v>1575625</v>
      </c>
      <c r="BH22" s="624"/>
      <c r="BI22" s="624"/>
      <c r="BJ22" s="624"/>
      <c r="BK22" s="624"/>
      <c r="BL22" s="624"/>
      <c r="BM22" s="624"/>
      <c r="BN22" s="625"/>
      <c r="BO22" s="626">
        <v>2.4</v>
      </c>
      <c r="BP22" s="626"/>
      <c r="BQ22" s="626"/>
      <c r="BR22" s="626"/>
      <c r="BS22" s="627" t="s">
        <v>249</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956803</v>
      </c>
      <c r="S23" s="624"/>
      <c r="T23" s="624"/>
      <c r="U23" s="624"/>
      <c r="V23" s="624"/>
      <c r="W23" s="624"/>
      <c r="X23" s="624"/>
      <c r="Y23" s="625"/>
      <c r="Z23" s="626">
        <v>0.5</v>
      </c>
      <c r="AA23" s="626"/>
      <c r="AB23" s="626"/>
      <c r="AC23" s="626"/>
      <c r="AD23" s="627" t="s">
        <v>249</v>
      </c>
      <c r="AE23" s="627"/>
      <c r="AF23" s="627"/>
      <c r="AG23" s="627"/>
      <c r="AH23" s="627"/>
      <c r="AI23" s="627"/>
      <c r="AJ23" s="627"/>
      <c r="AK23" s="627"/>
      <c r="AL23" s="628" t="s">
        <v>249</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5589825</v>
      </c>
      <c r="BH23" s="624"/>
      <c r="BI23" s="624"/>
      <c r="BJ23" s="624"/>
      <c r="BK23" s="624"/>
      <c r="BL23" s="624"/>
      <c r="BM23" s="624"/>
      <c r="BN23" s="625"/>
      <c r="BO23" s="626">
        <v>8.4</v>
      </c>
      <c r="BP23" s="626"/>
      <c r="BQ23" s="626"/>
      <c r="BR23" s="626"/>
      <c r="BS23" s="627" t="s">
        <v>249</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t="s">
        <v>249</v>
      </c>
      <c r="S24" s="624"/>
      <c r="T24" s="624"/>
      <c r="U24" s="624"/>
      <c r="V24" s="624"/>
      <c r="W24" s="624"/>
      <c r="X24" s="624"/>
      <c r="Y24" s="625"/>
      <c r="Z24" s="626" t="s">
        <v>130</v>
      </c>
      <c r="AA24" s="626"/>
      <c r="AB24" s="626"/>
      <c r="AC24" s="626"/>
      <c r="AD24" s="627" t="s">
        <v>249</v>
      </c>
      <c r="AE24" s="627"/>
      <c r="AF24" s="627"/>
      <c r="AG24" s="627"/>
      <c r="AH24" s="627"/>
      <c r="AI24" s="627"/>
      <c r="AJ24" s="627"/>
      <c r="AK24" s="627"/>
      <c r="AL24" s="628" t="s">
        <v>130</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87807098</v>
      </c>
      <c r="CS24" s="613"/>
      <c r="CT24" s="613"/>
      <c r="CU24" s="613"/>
      <c r="CV24" s="613"/>
      <c r="CW24" s="613"/>
      <c r="CX24" s="613"/>
      <c r="CY24" s="614"/>
      <c r="CZ24" s="617">
        <v>46.6</v>
      </c>
      <c r="DA24" s="618"/>
      <c r="DB24" s="618"/>
      <c r="DC24" s="634"/>
      <c r="DD24" s="653">
        <v>49664062</v>
      </c>
      <c r="DE24" s="613"/>
      <c r="DF24" s="613"/>
      <c r="DG24" s="613"/>
      <c r="DH24" s="613"/>
      <c r="DI24" s="613"/>
      <c r="DJ24" s="613"/>
      <c r="DK24" s="614"/>
      <c r="DL24" s="653">
        <v>49154630</v>
      </c>
      <c r="DM24" s="613"/>
      <c r="DN24" s="613"/>
      <c r="DO24" s="613"/>
      <c r="DP24" s="613"/>
      <c r="DQ24" s="613"/>
      <c r="DR24" s="613"/>
      <c r="DS24" s="613"/>
      <c r="DT24" s="613"/>
      <c r="DU24" s="613"/>
      <c r="DV24" s="614"/>
      <c r="DW24" s="617">
        <v>53.8</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93500038</v>
      </c>
      <c r="S25" s="624"/>
      <c r="T25" s="624"/>
      <c r="U25" s="624"/>
      <c r="V25" s="624"/>
      <c r="W25" s="624"/>
      <c r="X25" s="624"/>
      <c r="Y25" s="625"/>
      <c r="Z25" s="626">
        <v>47.5</v>
      </c>
      <c r="AA25" s="626"/>
      <c r="AB25" s="626"/>
      <c r="AC25" s="626"/>
      <c r="AD25" s="627">
        <v>86953410</v>
      </c>
      <c r="AE25" s="627"/>
      <c r="AF25" s="627"/>
      <c r="AG25" s="627"/>
      <c r="AH25" s="627"/>
      <c r="AI25" s="627"/>
      <c r="AJ25" s="627"/>
      <c r="AK25" s="627"/>
      <c r="AL25" s="628">
        <v>99</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28405118</v>
      </c>
      <c r="CS25" s="656"/>
      <c r="CT25" s="656"/>
      <c r="CU25" s="656"/>
      <c r="CV25" s="656"/>
      <c r="CW25" s="656"/>
      <c r="CX25" s="656"/>
      <c r="CY25" s="657"/>
      <c r="CZ25" s="628">
        <v>15.1</v>
      </c>
      <c r="DA25" s="654"/>
      <c r="DB25" s="654"/>
      <c r="DC25" s="658"/>
      <c r="DD25" s="632">
        <v>24305938</v>
      </c>
      <c r="DE25" s="656"/>
      <c r="DF25" s="656"/>
      <c r="DG25" s="656"/>
      <c r="DH25" s="656"/>
      <c r="DI25" s="656"/>
      <c r="DJ25" s="656"/>
      <c r="DK25" s="657"/>
      <c r="DL25" s="632">
        <v>24003021</v>
      </c>
      <c r="DM25" s="656"/>
      <c r="DN25" s="656"/>
      <c r="DO25" s="656"/>
      <c r="DP25" s="656"/>
      <c r="DQ25" s="656"/>
      <c r="DR25" s="656"/>
      <c r="DS25" s="656"/>
      <c r="DT25" s="656"/>
      <c r="DU25" s="656"/>
      <c r="DV25" s="657"/>
      <c r="DW25" s="628">
        <v>26.3</v>
      </c>
      <c r="DX25" s="654"/>
      <c r="DY25" s="654"/>
      <c r="DZ25" s="654"/>
      <c r="EA25" s="654"/>
      <c r="EB25" s="654"/>
      <c r="EC25" s="655"/>
    </row>
    <row r="26" spans="2:133" ht="11.25" customHeight="1" x14ac:dyDescent="0.15">
      <c r="B26" s="620" t="s">
        <v>300</v>
      </c>
      <c r="C26" s="621"/>
      <c r="D26" s="621"/>
      <c r="E26" s="621"/>
      <c r="F26" s="621"/>
      <c r="G26" s="621"/>
      <c r="H26" s="621"/>
      <c r="I26" s="621"/>
      <c r="J26" s="621"/>
      <c r="K26" s="621"/>
      <c r="L26" s="621"/>
      <c r="M26" s="621"/>
      <c r="N26" s="621"/>
      <c r="O26" s="621"/>
      <c r="P26" s="621"/>
      <c r="Q26" s="622"/>
      <c r="R26" s="623">
        <v>50763</v>
      </c>
      <c r="S26" s="624"/>
      <c r="T26" s="624"/>
      <c r="U26" s="624"/>
      <c r="V26" s="624"/>
      <c r="W26" s="624"/>
      <c r="X26" s="624"/>
      <c r="Y26" s="625"/>
      <c r="Z26" s="626">
        <v>0</v>
      </c>
      <c r="AA26" s="626"/>
      <c r="AB26" s="626"/>
      <c r="AC26" s="626"/>
      <c r="AD26" s="627">
        <v>50763</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249</v>
      </c>
      <c r="BP26" s="626"/>
      <c r="BQ26" s="626"/>
      <c r="BR26" s="626"/>
      <c r="BS26" s="627" t="s">
        <v>130</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18079591</v>
      </c>
      <c r="CS26" s="624"/>
      <c r="CT26" s="624"/>
      <c r="CU26" s="624"/>
      <c r="CV26" s="624"/>
      <c r="CW26" s="624"/>
      <c r="CX26" s="624"/>
      <c r="CY26" s="625"/>
      <c r="CZ26" s="628">
        <v>9.6</v>
      </c>
      <c r="DA26" s="654"/>
      <c r="DB26" s="654"/>
      <c r="DC26" s="658"/>
      <c r="DD26" s="632">
        <v>15208917</v>
      </c>
      <c r="DE26" s="624"/>
      <c r="DF26" s="624"/>
      <c r="DG26" s="624"/>
      <c r="DH26" s="624"/>
      <c r="DI26" s="624"/>
      <c r="DJ26" s="624"/>
      <c r="DK26" s="625"/>
      <c r="DL26" s="632" t="s">
        <v>130</v>
      </c>
      <c r="DM26" s="624"/>
      <c r="DN26" s="624"/>
      <c r="DO26" s="624"/>
      <c r="DP26" s="624"/>
      <c r="DQ26" s="624"/>
      <c r="DR26" s="624"/>
      <c r="DS26" s="624"/>
      <c r="DT26" s="624"/>
      <c r="DU26" s="624"/>
      <c r="DV26" s="625"/>
      <c r="DW26" s="628" t="s">
        <v>130</v>
      </c>
      <c r="DX26" s="654"/>
      <c r="DY26" s="654"/>
      <c r="DZ26" s="654"/>
      <c r="EA26" s="654"/>
      <c r="EB26" s="654"/>
      <c r="EC26" s="655"/>
    </row>
    <row r="27" spans="2:133" ht="11.25" customHeight="1" x14ac:dyDescent="0.15">
      <c r="B27" s="620" t="s">
        <v>303</v>
      </c>
      <c r="C27" s="621"/>
      <c r="D27" s="621"/>
      <c r="E27" s="621"/>
      <c r="F27" s="621"/>
      <c r="G27" s="621"/>
      <c r="H27" s="621"/>
      <c r="I27" s="621"/>
      <c r="J27" s="621"/>
      <c r="K27" s="621"/>
      <c r="L27" s="621"/>
      <c r="M27" s="621"/>
      <c r="N27" s="621"/>
      <c r="O27" s="621"/>
      <c r="P27" s="621"/>
      <c r="Q27" s="622"/>
      <c r="R27" s="623">
        <v>2410778</v>
      </c>
      <c r="S27" s="624"/>
      <c r="T27" s="624"/>
      <c r="U27" s="624"/>
      <c r="V27" s="624"/>
      <c r="W27" s="624"/>
      <c r="X27" s="624"/>
      <c r="Y27" s="625"/>
      <c r="Z27" s="626">
        <v>1.2</v>
      </c>
      <c r="AA27" s="626"/>
      <c r="AB27" s="626"/>
      <c r="AC27" s="626"/>
      <c r="AD27" s="627" t="s">
        <v>249</v>
      </c>
      <c r="AE27" s="627"/>
      <c r="AF27" s="627"/>
      <c r="AG27" s="627"/>
      <c r="AH27" s="627"/>
      <c r="AI27" s="627"/>
      <c r="AJ27" s="627"/>
      <c r="AK27" s="627"/>
      <c r="AL27" s="628" t="s">
        <v>249</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66812615</v>
      </c>
      <c r="BH27" s="624"/>
      <c r="BI27" s="624"/>
      <c r="BJ27" s="624"/>
      <c r="BK27" s="624"/>
      <c r="BL27" s="624"/>
      <c r="BM27" s="624"/>
      <c r="BN27" s="625"/>
      <c r="BO27" s="626">
        <v>100</v>
      </c>
      <c r="BP27" s="626"/>
      <c r="BQ27" s="626"/>
      <c r="BR27" s="626"/>
      <c r="BS27" s="627" t="s">
        <v>249</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47093323</v>
      </c>
      <c r="CS27" s="656"/>
      <c r="CT27" s="656"/>
      <c r="CU27" s="656"/>
      <c r="CV27" s="656"/>
      <c r="CW27" s="656"/>
      <c r="CX27" s="656"/>
      <c r="CY27" s="657"/>
      <c r="CZ27" s="628">
        <v>25</v>
      </c>
      <c r="DA27" s="654"/>
      <c r="DB27" s="654"/>
      <c r="DC27" s="658"/>
      <c r="DD27" s="632">
        <v>13150584</v>
      </c>
      <c r="DE27" s="656"/>
      <c r="DF27" s="656"/>
      <c r="DG27" s="656"/>
      <c r="DH27" s="656"/>
      <c r="DI27" s="656"/>
      <c r="DJ27" s="656"/>
      <c r="DK27" s="657"/>
      <c r="DL27" s="632">
        <v>12944069</v>
      </c>
      <c r="DM27" s="656"/>
      <c r="DN27" s="656"/>
      <c r="DO27" s="656"/>
      <c r="DP27" s="656"/>
      <c r="DQ27" s="656"/>
      <c r="DR27" s="656"/>
      <c r="DS27" s="656"/>
      <c r="DT27" s="656"/>
      <c r="DU27" s="656"/>
      <c r="DV27" s="657"/>
      <c r="DW27" s="628">
        <v>14.2</v>
      </c>
      <c r="DX27" s="654"/>
      <c r="DY27" s="654"/>
      <c r="DZ27" s="654"/>
      <c r="EA27" s="654"/>
      <c r="EB27" s="654"/>
      <c r="EC27" s="655"/>
    </row>
    <row r="28" spans="2:133" ht="11.25" customHeight="1" x14ac:dyDescent="0.15">
      <c r="B28" s="620" t="s">
        <v>306</v>
      </c>
      <c r="C28" s="621"/>
      <c r="D28" s="621"/>
      <c r="E28" s="621"/>
      <c r="F28" s="621"/>
      <c r="G28" s="621"/>
      <c r="H28" s="621"/>
      <c r="I28" s="621"/>
      <c r="J28" s="621"/>
      <c r="K28" s="621"/>
      <c r="L28" s="621"/>
      <c r="M28" s="621"/>
      <c r="N28" s="621"/>
      <c r="O28" s="621"/>
      <c r="P28" s="621"/>
      <c r="Q28" s="622"/>
      <c r="R28" s="623">
        <v>2596564</v>
      </c>
      <c r="S28" s="624"/>
      <c r="T28" s="624"/>
      <c r="U28" s="624"/>
      <c r="V28" s="624"/>
      <c r="W28" s="624"/>
      <c r="X28" s="624"/>
      <c r="Y28" s="625"/>
      <c r="Z28" s="626">
        <v>1.3</v>
      </c>
      <c r="AA28" s="626"/>
      <c r="AB28" s="626"/>
      <c r="AC28" s="626"/>
      <c r="AD28" s="627">
        <v>449441</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12308657</v>
      </c>
      <c r="CS28" s="624"/>
      <c r="CT28" s="624"/>
      <c r="CU28" s="624"/>
      <c r="CV28" s="624"/>
      <c r="CW28" s="624"/>
      <c r="CX28" s="624"/>
      <c r="CY28" s="625"/>
      <c r="CZ28" s="628">
        <v>6.5</v>
      </c>
      <c r="DA28" s="654"/>
      <c r="DB28" s="654"/>
      <c r="DC28" s="658"/>
      <c r="DD28" s="632">
        <v>12207540</v>
      </c>
      <c r="DE28" s="624"/>
      <c r="DF28" s="624"/>
      <c r="DG28" s="624"/>
      <c r="DH28" s="624"/>
      <c r="DI28" s="624"/>
      <c r="DJ28" s="624"/>
      <c r="DK28" s="625"/>
      <c r="DL28" s="632">
        <v>12207540</v>
      </c>
      <c r="DM28" s="624"/>
      <c r="DN28" s="624"/>
      <c r="DO28" s="624"/>
      <c r="DP28" s="624"/>
      <c r="DQ28" s="624"/>
      <c r="DR28" s="624"/>
      <c r="DS28" s="624"/>
      <c r="DT28" s="624"/>
      <c r="DU28" s="624"/>
      <c r="DV28" s="625"/>
      <c r="DW28" s="628">
        <v>13.4</v>
      </c>
      <c r="DX28" s="654"/>
      <c r="DY28" s="654"/>
      <c r="DZ28" s="654"/>
      <c r="EA28" s="654"/>
      <c r="EB28" s="654"/>
      <c r="EC28" s="655"/>
    </row>
    <row r="29" spans="2:133" ht="11.25" customHeight="1" x14ac:dyDescent="0.15">
      <c r="B29" s="620" t="s">
        <v>308</v>
      </c>
      <c r="C29" s="621"/>
      <c r="D29" s="621"/>
      <c r="E29" s="621"/>
      <c r="F29" s="621"/>
      <c r="G29" s="621"/>
      <c r="H29" s="621"/>
      <c r="I29" s="621"/>
      <c r="J29" s="621"/>
      <c r="K29" s="621"/>
      <c r="L29" s="621"/>
      <c r="M29" s="621"/>
      <c r="N29" s="621"/>
      <c r="O29" s="621"/>
      <c r="P29" s="621"/>
      <c r="Q29" s="622"/>
      <c r="R29" s="623">
        <v>612494</v>
      </c>
      <c r="S29" s="624"/>
      <c r="T29" s="624"/>
      <c r="U29" s="624"/>
      <c r="V29" s="624"/>
      <c r="W29" s="624"/>
      <c r="X29" s="624"/>
      <c r="Y29" s="625"/>
      <c r="Z29" s="626">
        <v>0.3</v>
      </c>
      <c r="AA29" s="626"/>
      <c r="AB29" s="626"/>
      <c r="AC29" s="626"/>
      <c r="AD29" s="627" t="s">
        <v>249</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12308634</v>
      </c>
      <c r="CS29" s="656"/>
      <c r="CT29" s="656"/>
      <c r="CU29" s="656"/>
      <c r="CV29" s="656"/>
      <c r="CW29" s="656"/>
      <c r="CX29" s="656"/>
      <c r="CY29" s="657"/>
      <c r="CZ29" s="628">
        <v>6.5</v>
      </c>
      <c r="DA29" s="654"/>
      <c r="DB29" s="654"/>
      <c r="DC29" s="658"/>
      <c r="DD29" s="632">
        <v>12207517</v>
      </c>
      <c r="DE29" s="656"/>
      <c r="DF29" s="656"/>
      <c r="DG29" s="656"/>
      <c r="DH29" s="656"/>
      <c r="DI29" s="656"/>
      <c r="DJ29" s="656"/>
      <c r="DK29" s="657"/>
      <c r="DL29" s="632">
        <v>12207517</v>
      </c>
      <c r="DM29" s="656"/>
      <c r="DN29" s="656"/>
      <c r="DO29" s="656"/>
      <c r="DP29" s="656"/>
      <c r="DQ29" s="656"/>
      <c r="DR29" s="656"/>
      <c r="DS29" s="656"/>
      <c r="DT29" s="656"/>
      <c r="DU29" s="656"/>
      <c r="DV29" s="657"/>
      <c r="DW29" s="628">
        <v>13.4</v>
      </c>
      <c r="DX29" s="654"/>
      <c r="DY29" s="654"/>
      <c r="DZ29" s="654"/>
      <c r="EA29" s="654"/>
      <c r="EB29" s="654"/>
      <c r="EC29" s="655"/>
    </row>
    <row r="30" spans="2:133" ht="11.25" customHeight="1" x14ac:dyDescent="0.15">
      <c r="B30" s="620" t="s">
        <v>311</v>
      </c>
      <c r="C30" s="621"/>
      <c r="D30" s="621"/>
      <c r="E30" s="621"/>
      <c r="F30" s="621"/>
      <c r="G30" s="621"/>
      <c r="H30" s="621"/>
      <c r="I30" s="621"/>
      <c r="J30" s="621"/>
      <c r="K30" s="621"/>
      <c r="L30" s="621"/>
      <c r="M30" s="621"/>
      <c r="N30" s="621"/>
      <c r="O30" s="621"/>
      <c r="P30" s="621"/>
      <c r="Q30" s="622"/>
      <c r="R30" s="623">
        <v>38430506</v>
      </c>
      <c r="S30" s="624"/>
      <c r="T30" s="624"/>
      <c r="U30" s="624"/>
      <c r="V30" s="624"/>
      <c r="W30" s="624"/>
      <c r="X30" s="624"/>
      <c r="Y30" s="625"/>
      <c r="Z30" s="626">
        <v>19.5</v>
      </c>
      <c r="AA30" s="626"/>
      <c r="AB30" s="626"/>
      <c r="AC30" s="626"/>
      <c r="AD30" s="627" t="s">
        <v>249</v>
      </c>
      <c r="AE30" s="627"/>
      <c r="AF30" s="627"/>
      <c r="AG30" s="627"/>
      <c r="AH30" s="627"/>
      <c r="AI30" s="627"/>
      <c r="AJ30" s="627"/>
      <c r="AK30" s="627"/>
      <c r="AL30" s="628" t="s">
        <v>249</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11796832</v>
      </c>
      <c r="CS30" s="624"/>
      <c r="CT30" s="624"/>
      <c r="CU30" s="624"/>
      <c r="CV30" s="624"/>
      <c r="CW30" s="624"/>
      <c r="CX30" s="624"/>
      <c r="CY30" s="625"/>
      <c r="CZ30" s="628">
        <v>6.3</v>
      </c>
      <c r="DA30" s="654"/>
      <c r="DB30" s="654"/>
      <c r="DC30" s="658"/>
      <c r="DD30" s="632">
        <v>11701992</v>
      </c>
      <c r="DE30" s="624"/>
      <c r="DF30" s="624"/>
      <c r="DG30" s="624"/>
      <c r="DH30" s="624"/>
      <c r="DI30" s="624"/>
      <c r="DJ30" s="624"/>
      <c r="DK30" s="625"/>
      <c r="DL30" s="632">
        <v>11701992</v>
      </c>
      <c r="DM30" s="624"/>
      <c r="DN30" s="624"/>
      <c r="DO30" s="624"/>
      <c r="DP30" s="624"/>
      <c r="DQ30" s="624"/>
      <c r="DR30" s="624"/>
      <c r="DS30" s="624"/>
      <c r="DT30" s="624"/>
      <c r="DU30" s="624"/>
      <c r="DV30" s="625"/>
      <c r="DW30" s="628">
        <v>12.8</v>
      </c>
      <c r="DX30" s="654"/>
      <c r="DY30" s="654"/>
      <c r="DZ30" s="654"/>
      <c r="EA30" s="654"/>
      <c r="EB30" s="654"/>
      <c r="EC30" s="655"/>
    </row>
    <row r="31" spans="2:133" ht="11.25" customHeight="1" x14ac:dyDescent="0.15">
      <c r="B31" s="636" t="s">
        <v>315</v>
      </c>
      <c r="C31" s="637"/>
      <c r="D31" s="637"/>
      <c r="E31" s="637"/>
      <c r="F31" s="637"/>
      <c r="G31" s="637"/>
      <c r="H31" s="637"/>
      <c r="I31" s="637"/>
      <c r="J31" s="637"/>
      <c r="K31" s="637"/>
      <c r="L31" s="637"/>
      <c r="M31" s="637"/>
      <c r="N31" s="637"/>
      <c r="O31" s="637"/>
      <c r="P31" s="637"/>
      <c r="Q31" s="638"/>
      <c r="R31" s="623">
        <v>10742</v>
      </c>
      <c r="S31" s="624"/>
      <c r="T31" s="624"/>
      <c r="U31" s="624"/>
      <c r="V31" s="624"/>
      <c r="W31" s="624"/>
      <c r="X31" s="624"/>
      <c r="Y31" s="625"/>
      <c r="Z31" s="626">
        <v>0</v>
      </c>
      <c r="AA31" s="626"/>
      <c r="AB31" s="626"/>
      <c r="AC31" s="626"/>
      <c r="AD31" s="627">
        <v>10742</v>
      </c>
      <c r="AE31" s="627"/>
      <c r="AF31" s="627"/>
      <c r="AG31" s="627"/>
      <c r="AH31" s="627"/>
      <c r="AI31" s="627"/>
      <c r="AJ31" s="627"/>
      <c r="AK31" s="627"/>
      <c r="AL31" s="628">
        <v>0</v>
      </c>
      <c r="AM31" s="629"/>
      <c r="AN31" s="629"/>
      <c r="AO31" s="630"/>
      <c r="AP31" s="669" t="s">
        <v>316</v>
      </c>
      <c r="AQ31" s="670"/>
      <c r="AR31" s="670"/>
      <c r="AS31" s="670"/>
      <c r="AT31" s="675" t="s">
        <v>317</v>
      </c>
      <c r="AU31" s="216"/>
      <c r="AV31" s="216"/>
      <c r="AW31" s="216"/>
      <c r="AX31" s="609" t="s">
        <v>190</v>
      </c>
      <c r="AY31" s="610"/>
      <c r="AZ31" s="610"/>
      <c r="BA31" s="610"/>
      <c r="BB31" s="610"/>
      <c r="BC31" s="610"/>
      <c r="BD31" s="610"/>
      <c r="BE31" s="610"/>
      <c r="BF31" s="611"/>
      <c r="BG31" s="679">
        <v>99.1</v>
      </c>
      <c r="BH31" s="667"/>
      <c r="BI31" s="667"/>
      <c r="BJ31" s="667"/>
      <c r="BK31" s="667"/>
      <c r="BL31" s="667"/>
      <c r="BM31" s="618">
        <v>96.1</v>
      </c>
      <c r="BN31" s="667"/>
      <c r="BO31" s="667"/>
      <c r="BP31" s="667"/>
      <c r="BQ31" s="668"/>
      <c r="BR31" s="679">
        <v>99.1</v>
      </c>
      <c r="BS31" s="667"/>
      <c r="BT31" s="667"/>
      <c r="BU31" s="667"/>
      <c r="BV31" s="667"/>
      <c r="BW31" s="667"/>
      <c r="BX31" s="618">
        <v>95.7</v>
      </c>
      <c r="BY31" s="667"/>
      <c r="BZ31" s="667"/>
      <c r="CA31" s="667"/>
      <c r="CB31" s="668"/>
      <c r="CD31" s="661"/>
      <c r="CE31" s="662"/>
      <c r="CF31" s="620" t="s">
        <v>318</v>
      </c>
      <c r="CG31" s="621"/>
      <c r="CH31" s="621"/>
      <c r="CI31" s="621"/>
      <c r="CJ31" s="621"/>
      <c r="CK31" s="621"/>
      <c r="CL31" s="621"/>
      <c r="CM31" s="621"/>
      <c r="CN31" s="621"/>
      <c r="CO31" s="621"/>
      <c r="CP31" s="621"/>
      <c r="CQ31" s="622"/>
      <c r="CR31" s="623">
        <v>511802</v>
      </c>
      <c r="CS31" s="656"/>
      <c r="CT31" s="656"/>
      <c r="CU31" s="656"/>
      <c r="CV31" s="656"/>
      <c r="CW31" s="656"/>
      <c r="CX31" s="656"/>
      <c r="CY31" s="657"/>
      <c r="CZ31" s="628">
        <v>0.3</v>
      </c>
      <c r="DA31" s="654"/>
      <c r="DB31" s="654"/>
      <c r="DC31" s="658"/>
      <c r="DD31" s="632">
        <v>505525</v>
      </c>
      <c r="DE31" s="656"/>
      <c r="DF31" s="656"/>
      <c r="DG31" s="656"/>
      <c r="DH31" s="656"/>
      <c r="DI31" s="656"/>
      <c r="DJ31" s="656"/>
      <c r="DK31" s="657"/>
      <c r="DL31" s="632">
        <v>505525</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15">
      <c r="B32" s="620" t="s">
        <v>319</v>
      </c>
      <c r="C32" s="621"/>
      <c r="D32" s="621"/>
      <c r="E32" s="621"/>
      <c r="F32" s="621"/>
      <c r="G32" s="621"/>
      <c r="H32" s="621"/>
      <c r="I32" s="621"/>
      <c r="J32" s="621"/>
      <c r="K32" s="621"/>
      <c r="L32" s="621"/>
      <c r="M32" s="621"/>
      <c r="N32" s="621"/>
      <c r="O32" s="621"/>
      <c r="P32" s="621"/>
      <c r="Q32" s="622"/>
      <c r="R32" s="623">
        <v>12308879</v>
      </c>
      <c r="S32" s="624"/>
      <c r="T32" s="624"/>
      <c r="U32" s="624"/>
      <c r="V32" s="624"/>
      <c r="W32" s="624"/>
      <c r="X32" s="624"/>
      <c r="Y32" s="625"/>
      <c r="Z32" s="626">
        <v>6.3</v>
      </c>
      <c r="AA32" s="626"/>
      <c r="AB32" s="626"/>
      <c r="AC32" s="626"/>
      <c r="AD32" s="627" t="s">
        <v>130</v>
      </c>
      <c r="AE32" s="627"/>
      <c r="AF32" s="627"/>
      <c r="AG32" s="627"/>
      <c r="AH32" s="627"/>
      <c r="AI32" s="627"/>
      <c r="AJ32" s="627"/>
      <c r="AK32" s="627"/>
      <c r="AL32" s="628" t="s">
        <v>130</v>
      </c>
      <c r="AM32" s="629"/>
      <c r="AN32" s="629"/>
      <c r="AO32" s="630"/>
      <c r="AP32" s="671"/>
      <c r="AQ32" s="672"/>
      <c r="AR32" s="672"/>
      <c r="AS32" s="672"/>
      <c r="AT32" s="676"/>
      <c r="AU32" s="212" t="s">
        <v>320</v>
      </c>
      <c r="AX32" s="620" t="s">
        <v>321</v>
      </c>
      <c r="AY32" s="621"/>
      <c r="AZ32" s="621"/>
      <c r="BA32" s="621"/>
      <c r="BB32" s="621"/>
      <c r="BC32" s="621"/>
      <c r="BD32" s="621"/>
      <c r="BE32" s="621"/>
      <c r="BF32" s="622"/>
      <c r="BG32" s="680">
        <v>99</v>
      </c>
      <c r="BH32" s="656"/>
      <c r="BI32" s="656"/>
      <c r="BJ32" s="656"/>
      <c r="BK32" s="656"/>
      <c r="BL32" s="656"/>
      <c r="BM32" s="629">
        <v>96.1</v>
      </c>
      <c r="BN32" s="656"/>
      <c r="BO32" s="656"/>
      <c r="BP32" s="656"/>
      <c r="BQ32" s="678"/>
      <c r="BR32" s="680">
        <v>99</v>
      </c>
      <c r="BS32" s="656"/>
      <c r="BT32" s="656"/>
      <c r="BU32" s="656"/>
      <c r="BV32" s="656"/>
      <c r="BW32" s="656"/>
      <c r="BX32" s="629">
        <v>95.9</v>
      </c>
      <c r="BY32" s="656"/>
      <c r="BZ32" s="656"/>
      <c r="CA32" s="656"/>
      <c r="CB32" s="678"/>
      <c r="CD32" s="663"/>
      <c r="CE32" s="664"/>
      <c r="CF32" s="620" t="s">
        <v>322</v>
      </c>
      <c r="CG32" s="621"/>
      <c r="CH32" s="621"/>
      <c r="CI32" s="621"/>
      <c r="CJ32" s="621"/>
      <c r="CK32" s="621"/>
      <c r="CL32" s="621"/>
      <c r="CM32" s="621"/>
      <c r="CN32" s="621"/>
      <c r="CO32" s="621"/>
      <c r="CP32" s="621"/>
      <c r="CQ32" s="622"/>
      <c r="CR32" s="623">
        <v>23</v>
      </c>
      <c r="CS32" s="624"/>
      <c r="CT32" s="624"/>
      <c r="CU32" s="624"/>
      <c r="CV32" s="624"/>
      <c r="CW32" s="624"/>
      <c r="CX32" s="624"/>
      <c r="CY32" s="625"/>
      <c r="CZ32" s="628">
        <v>0</v>
      </c>
      <c r="DA32" s="654"/>
      <c r="DB32" s="654"/>
      <c r="DC32" s="658"/>
      <c r="DD32" s="632">
        <v>23</v>
      </c>
      <c r="DE32" s="624"/>
      <c r="DF32" s="624"/>
      <c r="DG32" s="624"/>
      <c r="DH32" s="624"/>
      <c r="DI32" s="624"/>
      <c r="DJ32" s="624"/>
      <c r="DK32" s="625"/>
      <c r="DL32" s="632">
        <v>23</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323</v>
      </c>
      <c r="C33" s="621"/>
      <c r="D33" s="621"/>
      <c r="E33" s="621"/>
      <c r="F33" s="621"/>
      <c r="G33" s="621"/>
      <c r="H33" s="621"/>
      <c r="I33" s="621"/>
      <c r="J33" s="621"/>
      <c r="K33" s="621"/>
      <c r="L33" s="621"/>
      <c r="M33" s="621"/>
      <c r="N33" s="621"/>
      <c r="O33" s="621"/>
      <c r="P33" s="621"/>
      <c r="Q33" s="622"/>
      <c r="R33" s="623">
        <v>311280</v>
      </c>
      <c r="S33" s="624"/>
      <c r="T33" s="624"/>
      <c r="U33" s="624"/>
      <c r="V33" s="624"/>
      <c r="W33" s="624"/>
      <c r="X33" s="624"/>
      <c r="Y33" s="625"/>
      <c r="Z33" s="626">
        <v>0.2</v>
      </c>
      <c r="AA33" s="626"/>
      <c r="AB33" s="626"/>
      <c r="AC33" s="626"/>
      <c r="AD33" s="627">
        <v>160089</v>
      </c>
      <c r="AE33" s="627"/>
      <c r="AF33" s="627"/>
      <c r="AG33" s="627"/>
      <c r="AH33" s="627"/>
      <c r="AI33" s="627"/>
      <c r="AJ33" s="627"/>
      <c r="AK33" s="627"/>
      <c r="AL33" s="628">
        <v>0.2</v>
      </c>
      <c r="AM33" s="629"/>
      <c r="AN33" s="629"/>
      <c r="AO33" s="630"/>
      <c r="AP33" s="673"/>
      <c r="AQ33" s="674"/>
      <c r="AR33" s="674"/>
      <c r="AS33" s="674"/>
      <c r="AT33" s="677"/>
      <c r="AU33" s="217"/>
      <c r="AV33" s="217"/>
      <c r="AW33" s="217"/>
      <c r="AX33" s="644" t="s">
        <v>324</v>
      </c>
      <c r="AY33" s="645"/>
      <c r="AZ33" s="645"/>
      <c r="BA33" s="645"/>
      <c r="BB33" s="645"/>
      <c r="BC33" s="645"/>
      <c r="BD33" s="645"/>
      <c r="BE33" s="645"/>
      <c r="BF33" s="646"/>
      <c r="BG33" s="681">
        <v>99.1</v>
      </c>
      <c r="BH33" s="682"/>
      <c r="BI33" s="682"/>
      <c r="BJ33" s="682"/>
      <c r="BK33" s="682"/>
      <c r="BL33" s="682"/>
      <c r="BM33" s="683">
        <v>95.7</v>
      </c>
      <c r="BN33" s="682"/>
      <c r="BO33" s="682"/>
      <c r="BP33" s="682"/>
      <c r="BQ33" s="684"/>
      <c r="BR33" s="681">
        <v>99</v>
      </c>
      <c r="BS33" s="682"/>
      <c r="BT33" s="682"/>
      <c r="BU33" s="682"/>
      <c r="BV33" s="682"/>
      <c r="BW33" s="682"/>
      <c r="BX33" s="683">
        <v>95</v>
      </c>
      <c r="BY33" s="682"/>
      <c r="BZ33" s="682"/>
      <c r="CA33" s="682"/>
      <c r="CB33" s="684"/>
      <c r="CD33" s="620" t="s">
        <v>325</v>
      </c>
      <c r="CE33" s="621"/>
      <c r="CF33" s="621"/>
      <c r="CG33" s="621"/>
      <c r="CH33" s="621"/>
      <c r="CI33" s="621"/>
      <c r="CJ33" s="621"/>
      <c r="CK33" s="621"/>
      <c r="CL33" s="621"/>
      <c r="CM33" s="621"/>
      <c r="CN33" s="621"/>
      <c r="CO33" s="621"/>
      <c r="CP33" s="621"/>
      <c r="CQ33" s="622"/>
      <c r="CR33" s="623">
        <v>80120788</v>
      </c>
      <c r="CS33" s="656"/>
      <c r="CT33" s="656"/>
      <c r="CU33" s="656"/>
      <c r="CV33" s="656"/>
      <c r="CW33" s="656"/>
      <c r="CX33" s="656"/>
      <c r="CY33" s="657"/>
      <c r="CZ33" s="628">
        <v>42.5</v>
      </c>
      <c r="DA33" s="654"/>
      <c r="DB33" s="654"/>
      <c r="DC33" s="658"/>
      <c r="DD33" s="632">
        <v>48316252</v>
      </c>
      <c r="DE33" s="656"/>
      <c r="DF33" s="656"/>
      <c r="DG33" s="656"/>
      <c r="DH33" s="656"/>
      <c r="DI33" s="656"/>
      <c r="DJ33" s="656"/>
      <c r="DK33" s="657"/>
      <c r="DL33" s="632">
        <v>36893665</v>
      </c>
      <c r="DM33" s="656"/>
      <c r="DN33" s="656"/>
      <c r="DO33" s="656"/>
      <c r="DP33" s="656"/>
      <c r="DQ33" s="656"/>
      <c r="DR33" s="656"/>
      <c r="DS33" s="656"/>
      <c r="DT33" s="656"/>
      <c r="DU33" s="656"/>
      <c r="DV33" s="657"/>
      <c r="DW33" s="628">
        <v>40.4</v>
      </c>
      <c r="DX33" s="654"/>
      <c r="DY33" s="654"/>
      <c r="DZ33" s="654"/>
      <c r="EA33" s="654"/>
      <c r="EB33" s="654"/>
      <c r="EC33" s="655"/>
    </row>
    <row r="34" spans="2:133" ht="11.25" customHeight="1" x14ac:dyDescent="0.15">
      <c r="B34" s="620" t="s">
        <v>326</v>
      </c>
      <c r="C34" s="621"/>
      <c r="D34" s="621"/>
      <c r="E34" s="621"/>
      <c r="F34" s="621"/>
      <c r="G34" s="621"/>
      <c r="H34" s="621"/>
      <c r="I34" s="621"/>
      <c r="J34" s="621"/>
      <c r="K34" s="621"/>
      <c r="L34" s="621"/>
      <c r="M34" s="621"/>
      <c r="N34" s="621"/>
      <c r="O34" s="621"/>
      <c r="P34" s="621"/>
      <c r="Q34" s="622"/>
      <c r="R34" s="623">
        <v>323220</v>
      </c>
      <c r="S34" s="624"/>
      <c r="T34" s="624"/>
      <c r="U34" s="624"/>
      <c r="V34" s="624"/>
      <c r="W34" s="624"/>
      <c r="X34" s="624"/>
      <c r="Y34" s="625"/>
      <c r="Z34" s="626">
        <v>0.2</v>
      </c>
      <c r="AA34" s="626"/>
      <c r="AB34" s="626"/>
      <c r="AC34" s="626"/>
      <c r="AD34" s="627" t="s">
        <v>130</v>
      </c>
      <c r="AE34" s="627"/>
      <c r="AF34" s="627"/>
      <c r="AG34" s="627"/>
      <c r="AH34" s="627"/>
      <c r="AI34" s="627"/>
      <c r="AJ34" s="627"/>
      <c r="AK34" s="627"/>
      <c r="AL34" s="628" t="s">
        <v>130</v>
      </c>
      <c r="AM34" s="629"/>
      <c r="AN34" s="629"/>
      <c r="AO34" s="630"/>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20" t="s">
        <v>327</v>
      </c>
      <c r="CE34" s="621"/>
      <c r="CF34" s="621"/>
      <c r="CG34" s="621"/>
      <c r="CH34" s="621"/>
      <c r="CI34" s="621"/>
      <c r="CJ34" s="621"/>
      <c r="CK34" s="621"/>
      <c r="CL34" s="621"/>
      <c r="CM34" s="621"/>
      <c r="CN34" s="621"/>
      <c r="CO34" s="621"/>
      <c r="CP34" s="621"/>
      <c r="CQ34" s="622"/>
      <c r="CR34" s="623">
        <v>29651201</v>
      </c>
      <c r="CS34" s="624"/>
      <c r="CT34" s="624"/>
      <c r="CU34" s="624"/>
      <c r="CV34" s="624"/>
      <c r="CW34" s="624"/>
      <c r="CX34" s="624"/>
      <c r="CY34" s="625"/>
      <c r="CZ34" s="628">
        <v>15.7</v>
      </c>
      <c r="DA34" s="654"/>
      <c r="DB34" s="654"/>
      <c r="DC34" s="658"/>
      <c r="DD34" s="632">
        <v>21024188</v>
      </c>
      <c r="DE34" s="624"/>
      <c r="DF34" s="624"/>
      <c r="DG34" s="624"/>
      <c r="DH34" s="624"/>
      <c r="DI34" s="624"/>
      <c r="DJ34" s="624"/>
      <c r="DK34" s="625"/>
      <c r="DL34" s="632">
        <v>16998567</v>
      </c>
      <c r="DM34" s="624"/>
      <c r="DN34" s="624"/>
      <c r="DO34" s="624"/>
      <c r="DP34" s="624"/>
      <c r="DQ34" s="624"/>
      <c r="DR34" s="624"/>
      <c r="DS34" s="624"/>
      <c r="DT34" s="624"/>
      <c r="DU34" s="624"/>
      <c r="DV34" s="625"/>
      <c r="DW34" s="628">
        <v>18.600000000000001</v>
      </c>
      <c r="DX34" s="654"/>
      <c r="DY34" s="654"/>
      <c r="DZ34" s="654"/>
      <c r="EA34" s="654"/>
      <c r="EB34" s="654"/>
      <c r="EC34" s="655"/>
    </row>
    <row r="35" spans="2:133" ht="11.25" customHeight="1" x14ac:dyDescent="0.15">
      <c r="B35" s="620" t="s">
        <v>328</v>
      </c>
      <c r="C35" s="621"/>
      <c r="D35" s="621"/>
      <c r="E35" s="621"/>
      <c r="F35" s="621"/>
      <c r="G35" s="621"/>
      <c r="H35" s="621"/>
      <c r="I35" s="621"/>
      <c r="J35" s="621"/>
      <c r="K35" s="621"/>
      <c r="L35" s="621"/>
      <c r="M35" s="621"/>
      <c r="N35" s="621"/>
      <c r="O35" s="621"/>
      <c r="P35" s="621"/>
      <c r="Q35" s="622"/>
      <c r="R35" s="623">
        <v>2184804</v>
      </c>
      <c r="S35" s="624"/>
      <c r="T35" s="624"/>
      <c r="U35" s="624"/>
      <c r="V35" s="624"/>
      <c r="W35" s="624"/>
      <c r="X35" s="624"/>
      <c r="Y35" s="625"/>
      <c r="Z35" s="626">
        <v>1.1000000000000001</v>
      </c>
      <c r="AA35" s="626"/>
      <c r="AB35" s="626"/>
      <c r="AC35" s="626"/>
      <c r="AD35" s="627">
        <v>74545</v>
      </c>
      <c r="AE35" s="627"/>
      <c r="AF35" s="627"/>
      <c r="AG35" s="627"/>
      <c r="AH35" s="627"/>
      <c r="AI35" s="627"/>
      <c r="AJ35" s="627"/>
      <c r="AK35" s="627"/>
      <c r="AL35" s="628">
        <v>0.1</v>
      </c>
      <c r="AM35" s="629"/>
      <c r="AN35" s="629"/>
      <c r="AO35" s="630"/>
      <c r="AP35" s="220"/>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1176785</v>
      </c>
      <c r="CS35" s="656"/>
      <c r="CT35" s="656"/>
      <c r="CU35" s="656"/>
      <c r="CV35" s="656"/>
      <c r="CW35" s="656"/>
      <c r="CX35" s="656"/>
      <c r="CY35" s="657"/>
      <c r="CZ35" s="628">
        <v>0.6</v>
      </c>
      <c r="DA35" s="654"/>
      <c r="DB35" s="654"/>
      <c r="DC35" s="658"/>
      <c r="DD35" s="632">
        <v>1056078</v>
      </c>
      <c r="DE35" s="656"/>
      <c r="DF35" s="656"/>
      <c r="DG35" s="656"/>
      <c r="DH35" s="656"/>
      <c r="DI35" s="656"/>
      <c r="DJ35" s="656"/>
      <c r="DK35" s="657"/>
      <c r="DL35" s="632">
        <v>1043409</v>
      </c>
      <c r="DM35" s="656"/>
      <c r="DN35" s="656"/>
      <c r="DO35" s="656"/>
      <c r="DP35" s="656"/>
      <c r="DQ35" s="656"/>
      <c r="DR35" s="656"/>
      <c r="DS35" s="656"/>
      <c r="DT35" s="656"/>
      <c r="DU35" s="656"/>
      <c r="DV35" s="657"/>
      <c r="DW35" s="628">
        <v>1.1000000000000001</v>
      </c>
      <c r="DX35" s="654"/>
      <c r="DY35" s="654"/>
      <c r="DZ35" s="654"/>
      <c r="EA35" s="654"/>
      <c r="EB35" s="654"/>
      <c r="EC35" s="655"/>
    </row>
    <row r="36" spans="2:133" ht="11.25" customHeight="1" x14ac:dyDescent="0.15">
      <c r="B36" s="620" t="s">
        <v>332</v>
      </c>
      <c r="C36" s="621"/>
      <c r="D36" s="621"/>
      <c r="E36" s="621"/>
      <c r="F36" s="621"/>
      <c r="G36" s="621"/>
      <c r="H36" s="621"/>
      <c r="I36" s="621"/>
      <c r="J36" s="621"/>
      <c r="K36" s="621"/>
      <c r="L36" s="621"/>
      <c r="M36" s="621"/>
      <c r="N36" s="621"/>
      <c r="O36" s="621"/>
      <c r="P36" s="621"/>
      <c r="Q36" s="622"/>
      <c r="R36" s="623">
        <v>9381080</v>
      </c>
      <c r="S36" s="624"/>
      <c r="T36" s="624"/>
      <c r="U36" s="624"/>
      <c r="V36" s="624"/>
      <c r="W36" s="624"/>
      <c r="X36" s="624"/>
      <c r="Y36" s="625"/>
      <c r="Z36" s="626">
        <v>4.8</v>
      </c>
      <c r="AA36" s="626"/>
      <c r="AB36" s="626"/>
      <c r="AC36" s="626"/>
      <c r="AD36" s="627" t="s">
        <v>130</v>
      </c>
      <c r="AE36" s="627"/>
      <c r="AF36" s="627"/>
      <c r="AG36" s="627"/>
      <c r="AH36" s="627"/>
      <c r="AI36" s="627"/>
      <c r="AJ36" s="627"/>
      <c r="AK36" s="627"/>
      <c r="AL36" s="628" t="s">
        <v>130</v>
      </c>
      <c r="AM36" s="629"/>
      <c r="AN36" s="629"/>
      <c r="AO36" s="630"/>
      <c r="AP36" s="220"/>
      <c r="AQ36" s="689" t="s">
        <v>333</v>
      </c>
      <c r="AR36" s="690"/>
      <c r="AS36" s="690"/>
      <c r="AT36" s="690"/>
      <c r="AU36" s="690"/>
      <c r="AV36" s="690"/>
      <c r="AW36" s="690"/>
      <c r="AX36" s="690"/>
      <c r="AY36" s="691"/>
      <c r="AZ36" s="612">
        <v>19331398</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2479206</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11577580</v>
      </c>
      <c r="CS36" s="624"/>
      <c r="CT36" s="624"/>
      <c r="CU36" s="624"/>
      <c r="CV36" s="624"/>
      <c r="CW36" s="624"/>
      <c r="CX36" s="624"/>
      <c r="CY36" s="625"/>
      <c r="CZ36" s="628">
        <v>6.1</v>
      </c>
      <c r="DA36" s="654"/>
      <c r="DB36" s="654"/>
      <c r="DC36" s="658"/>
      <c r="DD36" s="632">
        <v>9701556</v>
      </c>
      <c r="DE36" s="624"/>
      <c r="DF36" s="624"/>
      <c r="DG36" s="624"/>
      <c r="DH36" s="624"/>
      <c r="DI36" s="624"/>
      <c r="DJ36" s="624"/>
      <c r="DK36" s="625"/>
      <c r="DL36" s="632">
        <v>6813853</v>
      </c>
      <c r="DM36" s="624"/>
      <c r="DN36" s="624"/>
      <c r="DO36" s="624"/>
      <c r="DP36" s="624"/>
      <c r="DQ36" s="624"/>
      <c r="DR36" s="624"/>
      <c r="DS36" s="624"/>
      <c r="DT36" s="624"/>
      <c r="DU36" s="624"/>
      <c r="DV36" s="625"/>
      <c r="DW36" s="628">
        <v>7.5</v>
      </c>
      <c r="DX36" s="654"/>
      <c r="DY36" s="654"/>
      <c r="DZ36" s="654"/>
      <c r="EA36" s="654"/>
      <c r="EB36" s="654"/>
      <c r="EC36" s="655"/>
    </row>
    <row r="37" spans="2:133" ht="11.25" customHeight="1" x14ac:dyDescent="0.15">
      <c r="B37" s="620" t="s">
        <v>336</v>
      </c>
      <c r="C37" s="621"/>
      <c r="D37" s="621"/>
      <c r="E37" s="621"/>
      <c r="F37" s="621"/>
      <c r="G37" s="621"/>
      <c r="H37" s="621"/>
      <c r="I37" s="621"/>
      <c r="J37" s="621"/>
      <c r="K37" s="621"/>
      <c r="L37" s="621"/>
      <c r="M37" s="621"/>
      <c r="N37" s="621"/>
      <c r="O37" s="621"/>
      <c r="P37" s="621"/>
      <c r="Q37" s="622"/>
      <c r="R37" s="623">
        <v>22045699</v>
      </c>
      <c r="S37" s="624"/>
      <c r="T37" s="624"/>
      <c r="U37" s="624"/>
      <c r="V37" s="624"/>
      <c r="W37" s="624"/>
      <c r="X37" s="624"/>
      <c r="Y37" s="625"/>
      <c r="Z37" s="626">
        <v>11.2</v>
      </c>
      <c r="AA37" s="626"/>
      <c r="AB37" s="626"/>
      <c r="AC37" s="626"/>
      <c r="AD37" s="627">
        <v>110401</v>
      </c>
      <c r="AE37" s="627"/>
      <c r="AF37" s="627"/>
      <c r="AG37" s="627"/>
      <c r="AH37" s="627"/>
      <c r="AI37" s="627"/>
      <c r="AJ37" s="627"/>
      <c r="AK37" s="627"/>
      <c r="AL37" s="628">
        <v>0.1</v>
      </c>
      <c r="AM37" s="629"/>
      <c r="AN37" s="629"/>
      <c r="AO37" s="630"/>
      <c r="AQ37" s="686" t="s">
        <v>337</v>
      </c>
      <c r="AR37" s="687"/>
      <c r="AS37" s="687"/>
      <c r="AT37" s="687"/>
      <c r="AU37" s="687"/>
      <c r="AV37" s="687"/>
      <c r="AW37" s="687"/>
      <c r="AX37" s="687"/>
      <c r="AY37" s="688"/>
      <c r="AZ37" s="623">
        <v>1833560</v>
      </c>
      <c r="BA37" s="624"/>
      <c r="BB37" s="624"/>
      <c r="BC37" s="624"/>
      <c r="BD37" s="656"/>
      <c r="BE37" s="656"/>
      <c r="BF37" s="678"/>
      <c r="BG37" s="620" t="s">
        <v>338</v>
      </c>
      <c r="BH37" s="621"/>
      <c r="BI37" s="621"/>
      <c r="BJ37" s="621"/>
      <c r="BK37" s="621"/>
      <c r="BL37" s="621"/>
      <c r="BM37" s="621"/>
      <c r="BN37" s="621"/>
      <c r="BO37" s="621"/>
      <c r="BP37" s="621"/>
      <c r="BQ37" s="621"/>
      <c r="BR37" s="621"/>
      <c r="BS37" s="621"/>
      <c r="BT37" s="621"/>
      <c r="BU37" s="622"/>
      <c r="BV37" s="623">
        <v>1921789</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226001</v>
      </c>
      <c r="CS37" s="656"/>
      <c r="CT37" s="656"/>
      <c r="CU37" s="656"/>
      <c r="CV37" s="656"/>
      <c r="CW37" s="656"/>
      <c r="CX37" s="656"/>
      <c r="CY37" s="657"/>
      <c r="CZ37" s="628">
        <v>0.1</v>
      </c>
      <c r="DA37" s="654"/>
      <c r="DB37" s="654"/>
      <c r="DC37" s="658"/>
      <c r="DD37" s="632">
        <v>226001</v>
      </c>
      <c r="DE37" s="656"/>
      <c r="DF37" s="656"/>
      <c r="DG37" s="656"/>
      <c r="DH37" s="656"/>
      <c r="DI37" s="656"/>
      <c r="DJ37" s="656"/>
      <c r="DK37" s="657"/>
      <c r="DL37" s="632">
        <v>226001</v>
      </c>
      <c r="DM37" s="656"/>
      <c r="DN37" s="656"/>
      <c r="DO37" s="656"/>
      <c r="DP37" s="656"/>
      <c r="DQ37" s="656"/>
      <c r="DR37" s="656"/>
      <c r="DS37" s="656"/>
      <c r="DT37" s="656"/>
      <c r="DU37" s="656"/>
      <c r="DV37" s="657"/>
      <c r="DW37" s="628">
        <v>0.2</v>
      </c>
      <c r="DX37" s="654"/>
      <c r="DY37" s="654"/>
      <c r="DZ37" s="654"/>
      <c r="EA37" s="654"/>
      <c r="EB37" s="654"/>
      <c r="EC37" s="655"/>
    </row>
    <row r="38" spans="2:133" ht="11.25" customHeight="1" x14ac:dyDescent="0.15">
      <c r="B38" s="620" t="s">
        <v>340</v>
      </c>
      <c r="C38" s="621"/>
      <c r="D38" s="621"/>
      <c r="E38" s="621"/>
      <c r="F38" s="621"/>
      <c r="G38" s="621"/>
      <c r="H38" s="621"/>
      <c r="I38" s="621"/>
      <c r="J38" s="621"/>
      <c r="K38" s="621"/>
      <c r="L38" s="621"/>
      <c r="M38" s="621"/>
      <c r="N38" s="621"/>
      <c r="O38" s="621"/>
      <c r="P38" s="621"/>
      <c r="Q38" s="622"/>
      <c r="R38" s="623">
        <v>12711700</v>
      </c>
      <c r="S38" s="624"/>
      <c r="T38" s="624"/>
      <c r="U38" s="624"/>
      <c r="V38" s="624"/>
      <c r="W38" s="624"/>
      <c r="X38" s="624"/>
      <c r="Y38" s="625"/>
      <c r="Z38" s="626">
        <v>6.5</v>
      </c>
      <c r="AA38" s="626"/>
      <c r="AB38" s="626"/>
      <c r="AC38" s="626"/>
      <c r="AD38" s="627" t="s">
        <v>130</v>
      </c>
      <c r="AE38" s="627"/>
      <c r="AF38" s="627"/>
      <c r="AG38" s="627"/>
      <c r="AH38" s="627"/>
      <c r="AI38" s="627"/>
      <c r="AJ38" s="627"/>
      <c r="AK38" s="627"/>
      <c r="AL38" s="628" t="s">
        <v>130</v>
      </c>
      <c r="AM38" s="629"/>
      <c r="AN38" s="629"/>
      <c r="AO38" s="630"/>
      <c r="AQ38" s="686" t="s">
        <v>341</v>
      </c>
      <c r="AR38" s="687"/>
      <c r="AS38" s="687"/>
      <c r="AT38" s="687"/>
      <c r="AU38" s="687"/>
      <c r="AV38" s="687"/>
      <c r="AW38" s="687"/>
      <c r="AX38" s="687"/>
      <c r="AY38" s="688"/>
      <c r="AZ38" s="623">
        <v>1381035</v>
      </c>
      <c r="BA38" s="624"/>
      <c r="BB38" s="624"/>
      <c r="BC38" s="624"/>
      <c r="BD38" s="656"/>
      <c r="BE38" s="656"/>
      <c r="BF38" s="678"/>
      <c r="BG38" s="620" t="s">
        <v>342</v>
      </c>
      <c r="BH38" s="621"/>
      <c r="BI38" s="621"/>
      <c r="BJ38" s="621"/>
      <c r="BK38" s="621"/>
      <c r="BL38" s="621"/>
      <c r="BM38" s="621"/>
      <c r="BN38" s="621"/>
      <c r="BO38" s="621"/>
      <c r="BP38" s="621"/>
      <c r="BQ38" s="621"/>
      <c r="BR38" s="621"/>
      <c r="BS38" s="621"/>
      <c r="BT38" s="621"/>
      <c r="BU38" s="622"/>
      <c r="BV38" s="623">
        <v>51084</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15770057</v>
      </c>
      <c r="CS38" s="624"/>
      <c r="CT38" s="624"/>
      <c r="CU38" s="624"/>
      <c r="CV38" s="624"/>
      <c r="CW38" s="624"/>
      <c r="CX38" s="624"/>
      <c r="CY38" s="625"/>
      <c r="CZ38" s="628">
        <v>8.4</v>
      </c>
      <c r="DA38" s="654"/>
      <c r="DB38" s="654"/>
      <c r="DC38" s="658"/>
      <c r="DD38" s="632">
        <v>12938482</v>
      </c>
      <c r="DE38" s="624"/>
      <c r="DF38" s="624"/>
      <c r="DG38" s="624"/>
      <c r="DH38" s="624"/>
      <c r="DI38" s="624"/>
      <c r="DJ38" s="624"/>
      <c r="DK38" s="625"/>
      <c r="DL38" s="632">
        <v>12037836</v>
      </c>
      <c r="DM38" s="624"/>
      <c r="DN38" s="624"/>
      <c r="DO38" s="624"/>
      <c r="DP38" s="624"/>
      <c r="DQ38" s="624"/>
      <c r="DR38" s="624"/>
      <c r="DS38" s="624"/>
      <c r="DT38" s="624"/>
      <c r="DU38" s="624"/>
      <c r="DV38" s="625"/>
      <c r="DW38" s="628">
        <v>13.2</v>
      </c>
      <c r="DX38" s="654"/>
      <c r="DY38" s="654"/>
      <c r="DZ38" s="654"/>
      <c r="EA38" s="654"/>
      <c r="EB38" s="654"/>
      <c r="EC38" s="655"/>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249</v>
      </c>
      <c r="S39" s="624"/>
      <c r="T39" s="624"/>
      <c r="U39" s="624"/>
      <c r="V39" s="624"/>
      <c r="W39" s="624"/>
      <c r="X39" s="624"/>
      <c r="Y39" s="625"/>
      <c r="Z39" s="626" t="s">
        <v>249</v>
      </c>
      <c r="AA39" s="626"/>
      <c r="AB39" s="626"/>
      <c r="AC39" s="626"/>
      <c r="AD39" s="627" t="s">
        <v>130</v>
      </c>
      <c r="AE39" s="627"/>
      <c r="AF39" s="627"/>
      <c r="AG39" s="627"/>
      <c r="AH39" s="627"/>
      <c r="AI39" s="627"/>
      <c r="AJ39" s="627"/>
      <c r="AK39" s="627"/>
      <c r="AL39" s="628" t="s">
        <v>249</v>
      </c>
      <c r="AM39" s="629"/>
      <c r="AN39" s="629"/>
      <c r="AO39" s="630"/>
      <c r="AQ39" s="686" t="s">
        <v>345</v>
      </c>
      <c r="AR39" s="687"/>
      <c r="AS39" s="687"/>
      <c r="AT39" s="687"/>
      <c r="AU39" s="687"/>
      <c r="AV39" s="687"/>
      <c r="AW39" s="687"/>
      <c r="AX39" s="687"/>
      <c r="AY39" s="688"/>
      <c r="AZ39" s="623">
        <v>248775</v>
      </c>
      <c r="BA39" s="624"/>
      <c r="BB39" s="624"/>
      <c r="BC39" s="624"/>
      <c r="BD39" s="656"/>
      <c r="BE39" s="656"/>
      <c r="BF39" s="678"/>
      <c r="BG39" s="620" t="s">
        <v>346</v>
      </c>
      <c r="BH39" s="621"/>
      <c r="BI39" s="621"/>
      <c r="BJ39" s="621"/>
      <c r="BK39" s="621"/>
      <c r="BL39" s="621"/>
      <c r="BM39" s="621"/>
      <c r="BN39" s="621"/>
      <c r="BO39" s="621"/>
      <c r="BP39" s="621"/>
      <c r="BQ39" s="621"/>
      <c r="BR39" s="621"/>
      <c r="BS39" s="621"/>
      <c r="BT39" s="621"/>
      <c r="BU39" s="622"/>
      <c r="BV39" s="623">
        <v>76695</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3785927</v>
      </c>
      <c r="CS39" s="656"/>
      <c r="CT39" s="656"/>
      <c r="CU39" s="656"/>
      <c r="CV39" s="656"/>
      <c r="CW39" s="656"/>
      <c r="CX39" s="656"/>
      <c r="CY39" s="657"/>
      <c r="CZ39" s="628">
        <v>2</v>
      </c>
      <c r="DA39" s="654"/>
      <c r="DB39" s="654"/>
      <c r="DC39" s="658"/>
      <c r="DD39" s="632">
        <v>3595948</v>
      </c>
      <c r="DE39" s="656"/>
      <c r="DF39" s="656"/>
      <c r="DG39" s="656"/>
      <c r="DH39" s="656"/>
      <c r="DI39" s="656"/>
      <c r="DJ39" s="656"/>
      <c r="DK39" s="657"/>
      <c r="DL39" s="632" t="s">
        <v>249</v>
      </c>
      <c r="DM39" s="656"/>
      <c r="DN39" s="656"/>
      <c r="DO39" s="656"/>
      <c r="DP39" s="656"/>
      <c r="DQ39" s="656"/>
      <c r="DR39" s="656"/>
      <c r="DS39" s="656"/>
      <c r="DT39" s="656"/>
      <c r="DU39" s="656"/>
      <c r="DV39" s="657"/>
      <c r="DW39" s="628" t="s">
        <v>130</v>
      </c>
      <c r="DX39" s="654"/>
      <c r="DY39" s="654"/>
      <c r="DZ39" s="654"/>
      <c r="EA39" s="654"/>
      <c r="EB39" s="654"/>
      <c r="EC39" s="655"/>
    </row>
    <row r="40" spans="2:133" ht="11.25" customHeight="1" x14ac:dyDescent="0.15">
      <c r="B40" s="620" t="s">
        <v>348</v>
      </c>
      <c r="C40" s="621"/>
      <c r="D40" s="621"/>
      <c r="E40" s="621"/>
      <c r="F40" s="621"/>
      <c r="G40" s="621"/>
      <c r="H40" s="621"/>
      <c r="I40" s="621"/>
      <c r="J40" s="621"/>
      <c r="K40" s="621"/>
      <c r="L40" s="621"/>
      <c r="M40" s="621"/>
      <c r="N40" s="621"/>
      <c r="O40" s="621"/>
      <c r="P40" s="621"/>
      <c r="Q40" s="622"/>
      <c r="R40" s="623">
        <v>3484900</v>
      </c>
      <c r="S40" s="624"/>
      <c r="T40" s="624"/>
      <c r="U40" s="624"/>
      <c r="V40" s="624"/>
      <c r="W40" s="624"/>
      <c r="X40" s="624"/>
      <c r="Y40" s="625"/>
      <c r="Z40" s="626">
        <v>1.8</v>
      </c>
      <c r="AA40" s="626"/>
      <c r="AB40" s="626"/>
      <c r="AC40" s="626"/>
      <c r="AD40" s="627" t="s">
        <v>249</v>
      </c>
      <c r="AE40" s="627"/>
      <c r="AF40" s="627"/>
      <c r="AG40" s="627"/>
      <c r="AH40" s="627"/>
      <c r="AI40" s="627"/>
      <c r="AJ40" s="627"/>
      <c r="AK40" s="627"/>
      <c r="AL40" s="628" t="s">
        <v>249</v>
      </c>
      <c r="AM40" s="629"/>
      <c r="AN40" s="629"/>
      <c r="AO40" s="630"/>
      <c r="AQ40" s="686" t="s">
        <v>349</v>
      </c>
      <c r="AR40" s="687"/>
      <c r="AS40" s="687"/>
      <c r="AT40" s="687"/>
      <c r="AU40" s="687"/>
      <c r="AV40" s="687"/>
      <c r="AW40" s="687"/>
      <c r="AX40" s="687"/>
      <c r="AY40" s="688"/>
      <c r="AZ40" s="623">
        <v>179091</v>
      </c>
      <c r="BA40" s="624"/>
      <c r="BB40" s="624"/>
      <c r="BC40" s="624"/>
      <c r="BD40" s="656"/>
      <c r="BE40" s="656"/>
      <c r="BF40" s="678"/>
      <c r="BG40" s="671" t="s">
        <v>350</v>
      </c>
      <c r="BH40" s="672"/>
      <c r="BI40" s="672"/>
      <c r="BJ40" s="672"/>
      <c r="BK40" s="672"/>
      <c r="BL40" s="221"/>
      <c r="BM40" s="621" t="s">
        <v>351</v>
      </c>
      <c r="BN40" s="621"/>
      <c r="BO40" s="621"/>
      <c r="BP40" s="621"/>
      <c r="BQ40" s="621"/>
      <c r="BR40" s="621"/>
      <c r="BS40" s="621"/>
      <c r="BT40" s="621"/>
      <c r="BU40" s="622"/>
      <c r="BV40" s="623">
        <v>113</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18159238</v>
      </c>
      <c r="CS40" s="624"/>
      <c r="CT40" s="624"/>
      <c r="CU40" s="624"/>
      <c r="CV40" s="624"/>
      <c r="CW40" s="624"/>
      <c r="CX40" s="624"/>
      <c r="CY40" s="625"/>
      <c r="CZ40" s="628">
        <v>9.6</v>
      </c>
      <c r="DA40" s="654"/>
      <c r="DB40" s="654"/>
      <c r="DC40" s="658"/>
      <c r="DD40" s="632" t="s">
        <v>130</v>
      </c>
      <c r="DE40" s="624"/>
      <c r="DF40" s="624"/>
      <c r="DG40" s="624"/>
      <c r="DH40" s="624"/>
      <c r="DI40" s="624"/>
      <c r="DJ40" s="624"/>
      <c r="DK40" s="625"/>
      <c r="DL40" s="632" t="s">
        <v>249</v>
      </c>
      <c r="DM40" s="624"/>
      <c r="DN40" s="624"/>
      <c r="DO40" s="624"/>
      <c r="DP40" s="624"/>
      <c r="DQ40" s="624"/>
      <c r="DR40" s="624"/>
      <c r="DS40" s="624"/>
      <c r="DT40" s="624"/>
      <c r="DU40" s="624"/>
      <c r="DV40" s="625"/>
      <c r="DW40" s="628" t="s">
        <v>130</v>
      </c>
      <c r="DX40" s="654"/>
      <c r="DY40" s="654"/>
      <c r="DZ40" s="654"/>
      <c r="EA40" s="654"/>
      <c r="EB40" s="654"/>
      <c r="EC40" s="655"/>
    </row>
    <row r="41" spans="2:133" ht="11.25" customHeight="1" x14ac:dyDescent="0.15">
      <c r="B41" s="644" t="s">
        <v>353</v>
      </c>
      <c r="C41" s="645"/>
      <c r="D41" s="645"/>
      <c r="E41" s="645"/>
      <c r="F41" s="645"/>
      <c r="G41" s="645"/>
      <c r="H41" s="645"/>
      <c r="I41" s="645"/>
      <c r="J41" s="645"/>
      <c r="K41" s="645"/>
      <c r="L41" s="645"/>
      <c r="M41" s="645"/>
      <c r="N41" s="645"/>
      <c r="O41" s="645"/>
      <c r="P41" s="645"/>
      <c r="Q41" s="646"/>
      <c r="R41" s="695">
        <v>196878547</v>
      </c>
      <c r="S41" s="696"/>
      <c r="T41" s="696"/>
      <c r="U41" s="696"/>
      <c r="V41" s="696"/>
      <c r="W41" s="696"/>
      <c r="X41" s="696"/>
      <c r="Y41" s="700"/>
      <c r="Z41" s="701">
        <v>100</v>
      </c>
      <c r="AA41" s="701"/>
      <c r="AB41" s="701"/>
      <c r="AC41" s="701"/>
      <c r="AD41" s="702">
        <v>87809391</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3528062</v>
      </c>
      <c r="BA41" s="624"/>
      <c r="BB41" s="624"/>
      <c r="BC41" s="624"/>
      <c r="BD41" s="656"/>
      <c r="BE41" s="656"/>
      <c r="BF41" s="678"/>
      <c r="BG41" s="671"/>
      <c r="BH41" s="672"/>
      <c r="BI41" s="672"/>
      <c r="BJ41" s="672"/>
      <c r="BK41" s="672"/>
      <c r="BL41" s="221"/>
      <c r="BM41" s="621" t="s">
        <v>355</v>
      </c>
      <c r="BN41" s="621"/>
      <c r="BO41" s="621"/>
      <c r="BP41" s="621"/>
      <c r="BQ41" s="621"/>
      <c r="BR41" s="621"/>
      <c r="BS41" s="621"/>
      <c r="BT41" s="621"/>
      <c r="BU41" s="622"/>
      <c r="BV41" s="623" t="s">
        <v>249</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130</v>
      </c>
      <c r="CS41" s="656"/>
      <c r="CT41" s="656"/>
      <c r="CU41" s="656"/>
      <c r="CV41" s="656"/>
      <c r="CW41" s="656"/>
      <c r="CX41" s="656"/>
      <c r="CY41" s="657"/>
      <c r="CZ41" s="628" t="s">
        <v>130</v>
      </c>
      <c r="DA41" s="654"/>
      <c r="DB41" s="654"/>
      <c r="DC41" s="658"/>
      <c r="DD41" s="632" t="s">
        <v>249</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357</v>
      </c>
      <c r="AR42" s="693"/>
      <c r="AS42" s="693"/>
      <c r="AT42" s="693"/>
      <c r="AU42" s="693"/>
      <c r="AV42" s="693"/>
      <c r="AW42" s="693"/>
      <c r="AX42" s="693"/>
      <c r="AY42" s="694"/>
      <c r="AZ42" s="695">
        <v>12160875</v>
      </c>
      <c r="BA42" s="696"/>
      <c r="BB42" s="696"/>
      <c r="BC42" s="696"/>
      <c r="BD42" s="682"/>
      <c r="BE42" s="682"/>
      <c r="BF42" s="684"/>
      <c r="BG42" s="673"/>
      <c r="BH42" s="674"/>
      <c r="BI42" s="674"/>
      <c r="BJ42" s="674"/>
      <c r="BK42" s="674"/>
      <c r="BL42" s="222"/>
      <c r="BM42" s="645" t="s">
        <v>358</v>
      </c>
      <c r="BN42" s="645"/>
      <c r="BO42" s="645"/>
      <c r="BP42" s="645"/>
      <c r="BQ42" s="645"/>
      <c r="BR42" s="645"/>
      <c r="BS42" s="645"/>
      <c r="BT42" s="645"/>
      <c r="BU42" s="646"/>
      <c r="BV42" s="695">
        <v>383</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20564714</v>
      </c>
      <c r="CS42" s="656"/>
      <c r="CT42" s="656"/>
      <c r="CU42" s="656"/>
      <c r="CV42" s="656"/>
      <c r="CW42" s="656"/>
      <c r="CX42" s="656"/>
      <c r="CY42" s="657"/>
      <c r="CZ42" s="628">
        <v>10.9</v>
      </c>
      <c r="DA42" s="654"/>
      <c r="DB42" s="654"/>
      <c r="DC42" s="658"/>
      <c r="DD42" s="632">
        <v>5000571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2" t="s">
        <v>360</v>
      </c>
      <c r="CD43" s="620" t="s">
        <v>361</v>
      </c>
      <c r="CE43" s="621"/>
      <c r="CF43" s="621"/>
      <c r="CG43" s="621"/>
      <c r="CH43" s="621"/>
      <c r="CI43" s="621"/>
      <c r="CJ43" s="621"/>
      <c r="CK43" s="621"/>
      <c r="CL43" s="621"/>
      <c r="CM43" s="621"/>
      <c r="CN43" s="621"/>
      <c r="CO43" s="621"/>
      <c r="CP43" s="621"/>
      <c r="CQ43" s="622"/>
      <c r="CR43" s="623">
        <v>1392755</v>
      </c>
      <c r="CS43" s="656"/>
      <c r="CT43" s="656"/>
      <c r="CU43" s="656"/>
      <c r="CV43" s="656"/>
      <c r="CW43" s="656"/>
      <c r="CX43" s="656"/>
      <c r="CY43" s="657"/>
      <c r="CZ43" s="628">
        <v>0.7</v>
      </c>
      <c r="DA43" s="654"/>
      <c r="DB43" s="654"/>
      <c r="DC43" s="658"/>
      <c r="DD43" s="632">
        <v>1392755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20564714</v>
      </c>
      <c r="CS44" s="624"/>
      <c r="CT44" s="624"/>
      <c r="CU44" s="624"/>
      <c r="CV44" s="624"/>
      <c r="CW44" s="624"/>
      <c r="CX44" s="624"/>
      <c r="CY44" s="625"/>
      <c r="CZ44" s="628">
        <v>10.9</v>
      </c>
      <c r="DA44" s="629"/>
      <c r="DB44" s="629"/>
      <c r="DC44" s="635"/>
      <c r="DD44" s="632">
        <v>5000571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10693485</v>
      </c>
      <c r="CS45" s="656"/>
      <c r="CT45" s="656"/>
      <c r="CU45" s="656"/>
      <c r="CV45" s="656"/>
      <c r="CW45" s="656"/>
      <c r="CX45" s="656"/>
      <c r="CY45" s="657"/>
      <c r="CZ45" s="628">
        <v>5.7</v>
      </c>
      <c r="DA45" s="654"/>
      <c r="DB45" s="654"/>
      <c r="DC45" s="658"/>
      <c r="DD45" s="632">
        <v>1372031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3"/>
      <c r="CD46" s="661"/>
      <c r="CE46" s="662"/>
      <c r="CF46" s="620" t="s">
        <v>366</v>
      </c>
      <c r="CG46" s="621"/>
      <c r="CH46" s="621"/>
      <c r="CI46" s="621"/>
      <c r="CJ46" s="621"/>
      <c r="CK46" s="621"/>
      <c r="CL46" s="621"/>
      <c r="CM46" s="621"/>
      <c r="CN46" s="621"/>
      <c r="CO46" s="621"/>
      <c r="CP46" s="621"/>
      <c r="CQ46" s="622"/>
      <c r="CR46" s="623">
        <v>9647666</v>
      </c>
      <c r="CS46" s="624"/>
      <c r="CT46" s="624"/>
      <c r="CU46" s="624"/>
      <c r="CV46" s="624"/>
      <c r="CW46" s="624"/>
      <c r="CX46" s="624"/>
      <c r="CY46" s="625"/>
      <c r="CZ46" s="628">
        <v>5.0999999999999996</v>
      </c>
      <c r="DA46" s="629"/>
      <c r="DB46" s="629"/>
      <c r="DC46" s="635"/>
      <c r="DD46" s="632">
        <v>3520477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3"/>
      <c r="CD47" s="661"/>
      <c r="CE47" s="662"/>
      <c r="CF47" s="620" t="s">
        <v>367</v>
      </c>
      <c r="CG47" s="621"/>
      <c r="CH47" s="621"/>
      <c r="CI47" s="621"/>
      <c r="CJ47" s="621"/>
      <c r="CK47" s="621"/>
      <c r="CL47" s="621"/>
      <c r="CM47" s="621"/>
      <c r="CN47" s="621"/>
      <c r="CO47" s="621"/>
      <c r="CP47" s="621"/>
      <c r="CQ47" s="622"/>
      <c r="CR47" s="623" t="s">
        <v>130</v>
      </c>
      <c r="CS47" s="656"/>
      <c r="CT47" s="656"/>
      <c r="CU47" s="656"/>
      <c r="CV47" s="656"/>
      <c r="CW47" s="656"/>
      <c r="CX47" s="656"/>
      <c r="CY47" s="657"/>
      <c r="CZ47" s="628" t="s">
        <v>130</v>
      </c>
      <c r="DA47" s="654"/>
      <c r="DB47" s="654"/>
      <c r="DC47" s="658"/>
      <c r="DD47" s="632" t="s">
        <v>249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3"/>
      <c r="CD48" s="663"/>
      <c r="CE48" s="664"/>
      <c r="CF48" s="620" t="s">
        <v>368</v>
      </c>
      <c r="CG48" s="621"/>
      <c r="CH48" s="621"/>
      <c r="CI48" s="621"/>
      <c r="CJ48" s="621"/>
      <c r="CK48" s="621"/>
      <c r="CL48" s="621"/>
      <c r="CM48" s="621"/>
      <c r="CN48" s="621"/>
      <c r="CO48" s="621"/>
      <c r="CP48" s="621"/>
      <c r="CQ48" s="622"/>
      <c r="CR48" s="623" t="s">
        <v>130</v>
      </c>
      <c r="CS48" s="624"/>
      <c r="CT48" s="624"/>
      <c r="CU48" s="624"/>
      <c r="CV48" s="624"/>
      <c r="CW48" s="624"/>
      <c r="CX48" s="624"/>
      <c r="CY48" s="625"/>
      <c r="CZ48" s="628" t="s">
        <v>249</v>
      </c>
      <c r="DA48" s="629"/>
      <c r="DB48" s="629"/>
      <c r="DC48" s="635"/>
      <c r="DD48" s="632" t="s">
        <v>249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3"/>
      <c r="CD49" s="644" t="s">
        <v>369</v>
      </c>
      <c r="CE49" s="645"/>
      <c r="CF49" s="645"/>
      <c r="CG49" s="645"/>
      <c r="CH49" s="645"/>
      <c r="CI49" s="645"/>
      <c r="CJ49" s="645"/>
      <c r="CK49" s="645"/>
      <c r="CL49" s="645"/>
      <c r="CM49" s="645"/>
      <c r="CN49" s="645"/>
      <c r="CO49" s="645"/>
      <c r="CP49" s="645"/>
      <c r="CQ49" s="646"/>
      <c r="CR49" s="695">
        <v>188492600</v>
      </c>
      <c r="CS49" s="682"/>
      <c r="CT49" s="682"/>
      <c r="CU49" s="682"/>
      <c r="CV49" s="682"/>
      <c r="CW49" s="682"/>
      <c r="CX49" s="682"/>
      <c r="CY49" s="711"/>
      <c r="CZ49" s="703">
        <v>100</v>
      </c>
      <c r="DA49" s="712"/>
      <c r="DB49" s="712"/>
      <c r="DC49" s="713"/>
      <c r="DD49" s="714">
        <v>102980885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Am4szvMTLTWzRfRpnxR4oQMUP9lDXR6F7mIKJ3ZLTyqeXOb05GOp+6EYANyDQYlARpQvhGc3siB1Vjoa1EIiA==" saltValue="YxX11zL92TVxG8dE7gh1g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78" sqref="AF78:AJ78"/>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22" t="s">
        <v>371</v>
      </c>
      <c r="DK2" s="723"/>
      <c r="DL2" s="723"/>
      <c r="DM2" s="723"/>
      <c r="DN2" s="723"/>
      <c r="DO2" s="724"/>
      <c r="DP2" s="226"/>
      <c r="DQ2" s="722" t="s">
        <v>372</v>
      </c>
      <c r="DR2" s="723"/>
      <c r="DS2" s="723"/>
      <c r="DT2" s="723"/>
      <c r="DU2" s="723"/>
      <c r="DV2" s="723"/>
      <c r="DW2" s="723"/>
      <c r="DX2" s="723"/>
      <c r="DY2" s="723"/>
      <c r="DZ2" s="724"/>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0"/>
      <c r="BA4" s="230"/>
      <c r="BB4" s="230"/>
      <c r="BC4" s="230"/>
      <c r="BD4" s="230"/>
      <c r="BE4" s="231"/>
      <c r="BF4" s="231"/>
      <c r="BG4" s="231"/>
      <c r="BH4" s="231"/>
      <c r="BI4" s="231"/>
      <c r="BJ4" s="231"/>
      <c r="BK4" s="231"/>
      <c r="BL4" s="231"/>
      <c r="BM4" s="231"/>
      <c r="BN4" s="231"/>
      <c r="BO4" s="231"/>
      <c r="BP4" s="231"/>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2"/>
    </row>
    <row r="5" spans="1:131" s="233"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0"/>
      <c r="BA5" s="230"/>
      <c r="BB5" s="230"/>
      <c r="BC5" s="230"/>
      <c r="BD5" s="230"/>
      <c r="BE5" s="231"/>
      <c r="BF5" s="231"/>
      <c r="BG5" s="231"/>
      <c r="BH5" s="231"/>
      <c r="BI5" s="231"/>
      <c r="BJ5" s="231"/>
      <c r="BK5" s="231"/>
      <c r="BL5" s="231"/>
      <c r="BM5" s="231"/>
      <c r="BN5" s="231"/>
      <c r="BO5" s="231"/>
      <c r="BP5" s="231"/>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2"/>
    </row>
    <row r="6" spans="1:131" s="233"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0"/>
      <c r="BA6" s="230"/>
      <c r="BB6" s="230"/>
      <c r="BC6" s="230"/>
      <c r="BD6" s="230"/>
      <c r="BE6" s="231"/>
      <c r="BF6" s="231"/>
      <c r="BG6" s="231"/>
      <c r="BH6" s="231"/>
      <c r="BI6" s="231"/>
      <c r="BJ6" s="231"/>
      <c r="BK6" s="231"/>
      <c r="BL6" s="231"/>
      <c r="BM6" s="231"/>
      <c r="BN6" s="231"/>
      <c r="BO6" s="231"/>
      <c r="BP6" s="231"/>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2"/>
    </row>
    <row r="7" spans="1:131" s="233" customFormat="1" ht="26.25" customHeight="1" thickTop="1" x14ac:dyDescent="0.15">
      <c r="A7" s="234">
        <v>1</v>
      </c>
      <c r="B7" s="749" t="s">
        <v>392</v>
      </c>
      <c r="C7" s="750"/>
      <c r="D7" s="750"/>
      <c r="E7" s="750"/>
      <c r="F7" s="750"/>
      <c r="G7" s="750"/>
      <c r="H7" s="750"/>
      <c r="I7" s="750"/>
      <c r="J7" s="750"/>
      <c r="K7" s="750"/>
      <c r="L7" s="750"/>
      <c r="M7" s="750"/>
      <c r="N7" s="750"/>
      <c r="O7" s="750"/>
      <c r="P7" s="751"/>
      <c r="Q7" s="752">
        <v>196880</v>
      </c>
      <c r="R7" s="753"/>
      <c r="S7" s="753"/>
      <c r="T7" s="753"/>
      <c r="U7" s="753"/>
      <c r="V7" s="753">
        <v>188755</v>
      </c>
      <c r="W7" s="753"/>
      <c r="X7" s="753"/>
      <c r="Y7" s="753"/>
      <c r="Z7" s="753"/>
      <c r="AA7" s="753">
        <v>8125</v>
      </c>
      <c r="AB7" s="753"/>
      <c r="AC7" s="753"/>
      <c r="AD7" s="753"/>
      <c r="AE7" s="754"/>
      <c r="AF7" s="755">
        <v>7697</v>
      </c>
      <c r="AG7" s="756"/>
      <c r="AH7" s="756"/>
      <c r="AI7" s="756"/>
      <c r="AJ7" s="757"/>
      <c r="AK7" s="758">
        <v>2305</v>
      </c>
      <c r="AL7" s="759"/>
      <c r="AM7" s="759"/>
      <c r="AN7" s="759"/>
      <c r="AO7" s="759"/>
      <c r="AP7" s="759">
        <v>148496</v>
      </c>
      <c r="AQ7" s="759"/>
      <c r="AR7" s="759"/>
      <c r="AS7" s="759"/>
      <c r="AT7" s="759"/>
      <c r="AU7" s="760" t="s">
        <v>611</v>
      </c>
      <c r="AV7" s="760"/>
      <c r="AW7" s="760"/>
      <c r="AX7" s="760"/>
      <c r="AY7" s="761"/>
      <c r="AZ7" s="230"/>
      <c r="BA7" s="230"/>
      <c r="BB7" s="230"/>
      <c r="BC7" s="230"/>
      <c r="BD7" s="230"/>
      <c r="BE7" s="231"/>
      <c r="BF7" s="231"/>
      <c r="BG7" s="231"/>
      <c r="BH7" s="231"/>
      <c r="BI7" s="231"/>
      <c r="BJ7" s="231"/>
      <c r="BK7" s="231"/>
      <c r="BL7" s="231"/>
      <c r="BM7" s="231"/>
      <c r="BN7" s="231"/>
      <c r="BO7" s="231"/>
      <c r="BP7" s="231"/>
      <c r="BQ7" s="234">
        <v>1</v>
      </c>
      <c r="BR7" s="235"/>
      <c r="BS7" s="746" t="s">
        <v>601</v>
      </c>
      <c r="BT7" s="747"/>
      <c r="BU7" s="747"/>
      <c r="BV7" s="747"/>
      <c r="BW7" s="747"/>
      <c r="BX7" s="747"/>
      <c r="BY7" s="747"/>
      <c r="BZ7" s="747"/>
      <c r="CA7" s="747"/>
      <c r="CB7" s="747"/>
      <c r="CC7" s="747"/>
      <c r="CD7" s="747"/>
      <c r="CE7" s="747"/>
      <c r="CF7" s="747"/>
      <c r="CG7" s="762"/>
      <c r="CH7" s="743">
        <v>-5</v>
      </c>
      <c r="CI7" s="744"/>
      <c r="CJ7" s="744"/>
      <c r="CK7" s="744"/>
      <c r="CL7" s="745"/>
      <c r="CM7" s="743">
        <v>67</v>
      </c>
      <c r="CN7" s="744"/>
      <c r="CO7" s="744"/>
      <c r="CP7" s="744"/>
      <c r="CQ7" s="745"/>
      <c r="CR7" s="743">
        <v>2</v>
      </c>
      <c r="CS7" s="744"/>
      <c r="CT7" s="744"/>
      <c r="CU7" s="744"/>
      <c r="CV7" s="745"/>
      <c r="CW7" s="743">
        <v>26</v>
      </c>
      <c r="CX7" s="744"/>
      <c r="CY7" s="744"/>
      <c r="CZ7" s="744"/>
      <c r="DA7" s="745"/>
      <c r="DB7" s="743" t="s">
        <v>533</v>
      </c>
      <c r="DC7" s="744"/>
      <c r="DD7" s="744"/>
      <c r="DE7" s="744"/>
      <c r="DF7" s="745"/>
      <c r="DG7" s="743" t="s">
        <v>533</v>
      </c>
      <c r="DH7" s="744"/>
      <c r="DI7" s="744"/>
      <c r="DJ7" s="744"/>
      <c r="DK7" s="745"/>
      <c r="DL7" s="743" t="s">
        <v>533</v>
      </c>
      <c r="DM7" s="744"/>
      <c r="DN7" s="744"/>
      <c r="DO7" s="744"/>
      <c r="DP7" s="745"/>
      <c r="DQ7" s="743" t="s">
        <v>533</v>
      </c>
      <c r="DR7" s="744"/>
      <c r="DS7" s="744"/>
      <c r="DT7" s="744"/>
      <c r="DU7" s="745"/>
      <c r="DV7" s="746"/>
      <c r="DW7" s="747"/>
      <c r="DX7" s="747"/>
      <c r="DY7" s="747"/>
      <c r="DZ7" s="748"/>
      <c r="EA7" s="232"/>
    </row>
    <row r="8" spans="1:131" s="233" customFormat="1" ht="26.25" customHeight="1" x14ac:dyDescent="0.15">
      <c r="A8" s="236">
        <v>2</v>
      </c>
      <c r="B8" s="780" t="s">
        <v>393</v>
      </c>
      <c r="C8" s="781"/>
      <c r="D8" s="781"/>
      <c r="E8" s="781"/>
      <c r="F8" s="781"/>
      <c r="G8" s="781"/>
      <c r="H8" s="781"/>
      <c r="I8" s="781"/>
      <c r="J8" s="781"/>
      <c r="K8" s="781"/>
      <c r="L8" s="781"/>
      <c r="M8" s="781"/>
      <c r="N8" s="781"/>
      <c r="O8" s="781"/>
      <c r="P8" s="782"/>
      <c r="Q8" s="783">
        <v>82</v>
      </c>
      <c r="R8" s="784"/>
      <c r="S8" s="784"/>
      <c r="T8" s="784"/>
      <c r="U8" s="784"/>
      <c r="V8" s="784">
        <v>80</v>
      </c>
      <c r="W8" s="784"/>
      <c r="X8" s="784"/>
      <c r="Y8" s="784"/>
      <c r="Z8" s="784"/>
      <c r="AA8" s="784">
        <v>1</v>
      </c>
      <c r="AB8" s="784"/>
      <c r="AC8" s="784"/>
      <c r="AD8" s="784"/>
      <c r="AE8" s="785"/>
      <c r="AF8" s="786">
        <v>1</v>
      </c>
      <c r="AG8" s="787"/>
      <c r="AH8" s="787"/>
      <c r="AI8" s="787"/>
      <c r="AJ8" s="788"/>
      <c r="AK8" s="769">
        <v>5</v>
      </c>
      <c r="AL8" s="770"/>
      <c r="AM8" s="770"/>
      <c r="AN8" s="770"/>
      <c r="AO8" s="770"/>
      <c r="AP8" s="770" t="s">
        <v>533</v>
      </c>
      <c r="AQ8" s="770"/>
      <c r="AR8" s="770"/>
      <c r="AS8" s="770"/>
      <c r="AT8" s="770"/>
      <c r="AU8" s="771" t="s">
        <v>612</v>
      </c>
      <c r="AV8" s="771"/>
      <c r="AW8" s="771"/>
      <c r="AX8" s="771"/>
      <c r="AY8" s="772"/>
      <c r="AZ8" s="230"/>
      <c r="BA8" s="230"/>
      <c r="BB8" s="230"/>
      <c r="BC8" s="230"/>
      <c r="BD8" s="230"/>
      <c r="BE8" s="231"/>
      <c r="BF8" s="231"/>
      <c r="BG8" s="231"/>
      <c r="BH8" s="231"/>
      <c r="BI8" s="231"/>
      <c r="BJ8" s="231"/>
      <c r="BK8" s="231"/>
      <c r="BL8" s="231"/>
      <c r="BM8" s="231"/>
      <c r="BN8" s="231"/>
      <c r="BO8" s="231"/>
      <c r="BP8" s="231"/>
      <c r="BQ8" s="236">
        <v>2</v>
      </c>
      <c r="BR8" s="237"/>
      <c r="BS8" s="773" t="s">
        <v>602</v>
      </c>
      <c r="BT8" s="774"/>
      <c r="BU8" s="774"/>
      <c r="BV8" s="774"/>
      <c r="BW8" s="774"/>
      <c r="BX8" s="774"/>
      <c r="BY8" s="774"/>
      <c r="BZ8" s="774"/>
      <c r="CA8" s="774"/>
      <c r="CB8" s="774"/>
      <c r="CC8" s="774"/>
      <c r="CD8" s="774"/>
      <c r="CE8" s="774"/>
      <c r="CF8" s="774"/>
      <c r="CG8" s="775"/>
      <c r="CH8" s="776">
        <v>0</v>
      </c>
      <c r="CI8" s="777"/>
      <c r="CJ8" s="777"/>
      <c r="CK8" s="777"/>
      <c r="CL8" s="778"/>
      <c r="CM8" s="776">
        <v>4</v>
      </c>
      <c r="CN8" s="777"/>
      <c r="CO8" s="777"/>
      <c r="CP8" s="777"/>
      <c r="CQ8" s="778"/>
      <c r="CR8" s="776">
        <v>1</v>
      </c>
      <c r="CS8" s="777"/>
      <c r="CT8" s="777"/>
      <c r="CU8" s="777"/>
      <c r="CV8" s="778"/>
      <c r="CW8" s="776">
        <v>97</v>
      </c>
      <c r="CX8" s="777"/>
      <c r="CY8" s="777"/>
      <c r="CZ8" s="777"/>
      <c r="DA8" s="778"/>
      <c r="DB8" s="776" t="s">
        <v>533</v>
      </c>
      <c r="DC8" s="777"/>
      <c r="DD8" s="777"/>
      <c r="DE8" s="777"/>
      <c r="DF8" s="778"/>
      <c r="DG8" s="776" t="s">
        <v>533</v>
      </c>
      <c r="DH8" s="777"/>
      <c r="DI8" s="777"/>
      <c r="DJ8" s="777"/>
      <c r="DK8" s="778"/>
      <c r="DL8" s="776" t="s">
        <v>533</v>
      </c>
      <c r="DM8" s="777"/>
      <c r="DN8" s="777"/>
      <c r="DO8" s="777"/>
      <c r="DP8" s="778"/>
      <c r="DQ8" s="776" t="s">
        <v>533</v>
      </c>
      <c r="DR8" s="777"/>
      <c r="DS8" s="777"/>
      <c r="DT8" s="777"/>
      <c r="DU8" s="778"/>
      <c r="DV8" s="773"/>
      <c r="DW8" s="774"/>
      <c r="DX8" s="774"/>
      <c r="DY8" s="774"/>
      <c r="DZ8" s="779"/>
      <c r="EA8" s="232"/>
    </row>
    <row r="9" spans="1:131" s="233" customFormat="1" ht="26.25" customHeight="1" x14ac:dyDescent="0.15">
      <c r="A9" s="236">
        <v>3</v>
      </c>
      <c r="B9" s="780" t="s">
        <v>394</v>
      </c>
      <c r="C9" s="781"/>
      <c r="D9" s="781"/>
      <c r="E9" s="781"/>
      <c r="F9" s="781"/>
      <c r="G9" s="781"/>
      <c r="H9" s="781"/>
      <c r="I9" s="781"/>
      <c r="J9" s="781"/>
      <c r="K9" s="781"/>
      <c r="L9" s="781"/>
      <c r="M9" s="781"/>
      <c r="N9" s="781"/>
      <c r="O9" s="781"/>
      <c r="P9" s="782"/>
      <c r="Q9" s="783">
        <v>267</v>
      </c>
      <c r="R9" s="784"/>
      <c r="S9" s="784"/>
      <c r="T9" s="784"/>
      <c r="U9" s="784"/>
      <c r="V9" s="784">
        <v>162</v>
      </c>
      <c r="W9" s="784"/>
      <c r="X9" s="784"/>
      <c r="Y9" s="784"/>
      <c r="Z9" s="784"/>
      <c r="AA9" s="784">
        <v>105</v>
      </c>
      <c r="AB9" s="784"/>
      <c r="AC9" s="784"/>
      <c r="AD9" s="784"/>
      <c r="AE9" s="785"/>
      <c r="AF9" s="786">
        <v>105</v>
      </c>
      <c r="AG9" s="787"/>
      <c r="AH9" s="787"/>
      <c r="AI9" s="787"/>
      <c r="AJ9" s="788"/>
      <c r="AK9" s="769" t="s">
        <v>533</v>
      </c>
      <c r="AL9" s="770"/>
      <c r="AM9" s="770"/>
      <c r="AN9" s="770"/>
      <c r="AO9" s="770"/>
      <c r="AP9" s="770">
        <v>337</v>
      </c>
      <c r="AQ9" s="770"/>
      <c r="AR9" s="770"/>
      <c r="AS9" s="770"/>
      <c r="AT9" s="770"/>
      <c r="AU9" s="771"/>
      <c r="AV9" s="771"/>
      <c r="AW9" s="771"/>
      <c r="AX9" s="771"/>
      <c r="AY9" s="772"/>
      <c r="AZ9" s="230"/>
      <c r="BA9" s="230"/>
      <c r="BB9" s="230"/>
      <c r="BC9" s="230"/>
      <c r="BD9" s="230"/>
      <c r="BE9" s="231"/>
      <c r="BF9" s="231"/>
      <c r="BG9" s="231"/>
      <c r="BH9" s="231"/>
      <c r="BI9" s="231"/>
      <c r="BJ9" s="231"/>
      <c r="BK9" s="231"/>
      <c r="BL9" s="231"/>
      <c r="BM9" s="231"/>
      <c r="BN9" s="231"/>
      <c r="BO9" s="231"/>
      <c r="BP9" s="231"/>
      <c r="BQ9" s="236">
        <v>3</v>
      </c>
      <c r="BR9" s="237"/>
      <c r="BS9" s="773" t="s">
        <v>603</v>
      </c>
      <c r="BT9" s="774"/>
      <c r="BU9" s="774"/>
      <c r="BV9" s="774"/>
      <c r="BW9" s="774"/>
      <c r="BX9" s="774"/>
      <c r="BY9" s="774"/>
      <c r="BZ9" s="774"/>
      <c r="CA9" s="774"/>
      <c r="CB9" s="774"/>
      <c r="CC9" s="774"/>
      <c r="CD9" s="774"/>
      <c r="CE9" s="774"/>
      <c r="CF9" s="774"/>
      <c r="CG9" s="775"/>
      <c r="CH9" s="776">
        <v>1</v>
      </c>
      <c r="CI9" s="777"/>
      <c r="CJ9" s="777"/>
      <c r="CK9" s="777"/>
      <c r="CL9" s="778"/>
      <c r="CM9" s="776">
        <v>371</v>
      </c>
      <c r="CN9" s="777"/>
      <c r="CO9" s="777"/>
      <c r="CP9" s="777"/>
      <c r="CQ9" s="778"/>
      <c r="CR9" s="776">
        <v>20</v>
      </c>
      <c r="CS9" s="777"/>
      <c r="CT9" s="777"/>
      <c r="CU9" s="777"/>
      <c r="CV9" s="778"/>
      <c r="CW9" s="776" t="s">
        <v>533</v>
      </c>
      <c r="CX9" s="777"/>
      <c r="CY9" s="777"/>
      <c r="CZ9" s="777"/>
      <c r="DA9" s="778"/>
      <c r="DB9" s="776" t="s">
        <v>533</v>
      </c>
      <c r="DC9" s="777"/>
      <c r="DD9" s="777"/>
      <c r="DE9" s="777"/>
      <c r="DF9" s="778"/>
      <c r="DG9" s="776" t="s">
        <v>533</v>
      </c>
      <c r="DH9" s="777"/>
      <c r="DI9" s="777"/>
      <c r="DJ9" s="777"/>
      <c r="DK9" s="778"/>
      <c r="DL9" s="776" t="s">
        <v>533</v>
      </c>
      <c r="DM9" s="777"/>
      <c r="DN9" s="777"/>
      <c r="DO9" s="777"/>
      <c r="DP9" s="778"/>
      <c r="DQ9" s="776" t="s">
        <v>533</v>
      </c>
      <c r="DR9" s="777"/>
      <c r="DS9" s="777"/>
      <c r="DT9" s="777"/>
      <c r="DU9" s="778"/>
      <c r="DV9" s="773"/>
      <c r="DW9" s="774"/>
      <c r="DX9" s="774"/>
      <c r="DY9" s="774"/>
      <c r="DZ9" s="779"/>
      <c r="EA9" s="232"/>
    </row>
    <row r="10" spans="1:131" s="233" customFormat="1" ht="26.25" customHeight="1" x14ac:dyDescent="0.15">
      <c r="A10" s="236">
        <v>4</v>
      </c>
      <c r="B10" s="780" t="s">
        <v>395</v>
      </c>
      <c r="C10" s="781"/>
      <c r="D10" s="781"/>
      <c r="E10" s="781"/>
      <c r="F10" s="781"/>
      <c r="G10" s="781"/>
      <c r="H10" s="781"/>
      <c r="I10" s="781"/>
      <c r="J10" s="781"/>
      <c r="K10" s="781"/>
      <c r="L10" s="781"/>
      <c r="M10" s="781"/>
      <c r="N10" s="781"/>
      <c r="O10" s="781"/>
      <c r="P10" s="782"/>
      <c r="Q10" s="783">
        <v>48</v>
      </c>
      <c r="R10" s="784"/>
      <c r="S10" s="784"/>
      <c r="T10" s="784"/>
      <c r="U10" s="784"/>
      <c r="V10" s="784">
        <v>45</v>
      </c>
      <c r="W10" s="784"/>
      <c r="X10" s="784"/>
      <c r="Y10" s="784"/>
      <c r="Z10" s="784"/>
      <c r="AA10" s="784">
        <v>3</v>
      </c>
      <c r="AB10" s="784"/>
      <c r="AC10" s="784"/>
      <c r="AD10" s="784"/>
      <c r="AE10" s="785"/>
      <c r="AF10" s="786" t="s">
        <v>130</v>
      </c>
      <c r="AG10" s="787"/>
      <c r="AH10" s="787"/>
      <c r="AI10" s="787"/>
      <c r="AJ10" s="788"/>
      <c r="AK10" s="769">
        <v>27</v>
      </c>
      <c r="AL10" s="770"/>
      <c r="AM10" s="770"/>
      <c r="AN10" s="770"/>
      <c r="AO10" s="770"/>
      <c r="AP10" s="770">
        <v>8</v>
      </c>
      <c r="AQ10" s="770"/>
      <c r="AR10" s="770"/>
      <c r="AS10" s="770"/>
      <c r="AT10" s="770"/>
      <c r="AU10" s="771"/>
      <c r="AV10" s="771"/>
      <c r="AW10" s="771"/>
      <c r="AX10" s="771"/>
      <c r="AY10" s="772"/>
      <c r="AZ10" s="230"/>
      <c r="BA10" s="230"/>
      <c r="BB10" s="230"/>
      <c r="BC10" s="230"/>
      <c r="BD10" s="230"/>
      <c r="BE10" s="231"/>
      <c r="BF10" s="231"/>
      <c r="BG10" s="231"/>
      <c r="BH10" s="231"/>
      <c r="BI10" s="231"/>
      <c r="BJ10" s="231"/>
      <c r="BK10" s="231"/>
      <c r="BL10" s="231"/>
      <c r="BM10" s="231"/>
      <c r="BN10" s="231"/>
      <c r="BO10" s="231"/>
      <c r="BP10" s="231"/>
      <c r="BQ10" s="236">
        <v>4</v>
      </c>
      <c r="BR10" s="237"/>
      <c r="BS10" s="773" t="s">
        <v>604</v>
      </c>
      <c r="BT10" s="774"/>
      <c r="BU10" s="774"/>
      <c r="BV10" s="774"/>
      <c r="BW10" s="774"/>
      <c r="BX10" s="774"/>
      <c r="BY10" s="774"/>
      <c r="BZ10" s="774"/>
      <c r="CA10" s="774"/>
      <c r="CB10" s="774"/>
      <c r="CC10" s="774"/>
      <c r="CD10" s="774"/>
      <c r="CE10" s="774"/>
      <c r="CF10" s="774"/>
      <c r="CG10" s="775"/>
      <c r="CH10" s="776">
        <v>9</v>
      </c>
      <c r="CI10" s="777"/>
      <c r="CJ10" s="777"/>
      <c r="CK10" s="777"/>
      <c r="CL10" s="778"/>
      <c r="CM10" s="776">
        <v>340</v>
      </c>
      <c r="CN10" s="777"/>
      <c r="CO10" s="777"/>
      <c r="CP10" s="777"/>
      <c r="CQ10" s="778"/>
      <c r="CR10" s="776">
        <v>10</v>
      </c>
      <c r="CS10" s="777"/>
      <c r="CT10" s="777"/>
      <c r="CU10" s="777"/>
      <c r="CV10" s="778"/>
      <c r="CW10" s="776">
        <v>14</v>
      </c>
      <c r="CX10" s="777"/>
      <c r="CY10" s="777"/>
      <c r="CZ10" s="777"/>
      <c r="DA10" s="778"/>
      <c r="DB10" s="776" t="s">
        <v>533</v>
      </c>
      <c r="DC10" s="777"/>
      <c r="DD10" s="777"/>
      <c r="DE10" s="777"/>
      <c r="DF10" s="778"/>
      <c r="DG10" s="776" t="s">
        <v>533</v>
      </c>
      <c r="DH10" s="777"/>
      <c r="DI10" s="777"/>
      <c r="DJ10" s="777"/>
      <c r="DK10" s="778"/>
      <c r="DL10" s="776" t="s">
        <v>533</v>
      </c>
      <c r="DM10" s="777"/>
      <c r="DN10" s="777"/>
      <c r="DO10" s="777"/>
      <c r="DP10" s="778"/>
      <c r="DQ10" s="776" t="s">
        <v>533</v>
      </c>
      <c r="DR10" s="777"/>
      <c r="DS10" s="777"/>
      <c r="DT10" s="777"/>
      <c r="DU10" s="778"/>
      <c r="DV10" s="773"/>
      <c r="DW10" s="774"/>
      <c r="DX10" s="774"/>
      <c r="DY10" s="774"/>
      <c r="DZ10" s="779"/>
      <c r="EA10" s="232"/>
    </row>
    <row r="11" spans="1:131" s="233" customFormat="1" ht="26.25" customHeight="1" x14ac:dyDescent="0.15">
      <c r="A11" s="236">
        <v>5</v>
      </c>
      <c r="B11" s="780" t="s">
        <v>396</v>
      </c>
      <c r="C11" s="781"/>
      <c r="D11" s="781"/>
      <c r="E11" s="781"/>
      <c r="F11" s="781"/>
      <c r="G11" s="781"/>
      <c r="H11" s="781"/>
      <c r="I11" s="781"/>
      <c r="J11" s="781"/>
      <c r="K11" s="781"/>
      <c r="L11" s="781"/>
      <c r="M11" s="781"/>
      <c r="N11" s="781"/>
      <c r="O11" s="781"/>
      <c r="P11" s="782"/>
      <c r="Q11" s="783">
        <v>615</v>
      </c>
      <c r="R11" s="784"/>
      <c r="S11" s="784"/>
      <c r="T11" s="784"/>
      <c r="U11" s="784"/>
      <c r="V11" s="784">
        <v>463</v>
      </c>
      <c r="W11" s="784"/>
      <c r="X11" s="784"/>
      <c r="Y11" s="784"/>
      <c r="Z11" s="784"/>
      <c r="AA11" s="784">
        <v>151</v>
      </c>
      <c r="AB11" s="784"/>
      <c r="AC11" s="784"/>
      <c r="AD11" s="784"/>
      <c r="AE11" s="785"/>
      <c r="AF11" s="786">
        <v>151</v>
      </c>
      <c r="AG11" s="787"/>
      <c r="AH11" s="787"/>
      <c r="AI11" s="787"/>
      <c r="AJ11" s="788"/>
      <c r="AK11" s="769" t="s">
        <v>533</v>
      </c>
      <c r="AL11" s="770"/>
      <c r="AM11" s="770"/>
      <c r="AN11" s="770"/>
      <c r="AO11" s="770"/>
      <c r="AP11" s="770" t="s">
        <v>533</v>
      </c>
      <c r="AQ11" s="770"/>
      <c r="AR11" s="770"/>
      <c r="AS11" s="770"/>
      <c r="AT11" s="770"/>
      <c r="AU11" s="771"/>
      <c r="AV11" s="771"/>
      <c r="AW11" s="771"/>
      <c r="AX11" s="771"/>
      <c r="AY11" s="772"/>
      <c r="AZ11" s="230"/>
      <c r="BA11" s="230"/>
      <c r="BB11" s="230"/>
      <c r="BC11" s="230"/>
      <c r="BD11" s="230"/>
      <c r="BE11" s="231"/>
      <c r="BF11" s="231"/>
      <c r="BG11" s="231"/>
      <c r="BH11" s="231"/>
      <c r="BI11" s="231"/>
      <c r="BJ11" s="231"/>
      <c r="BK11" s="231"/>
      <c r="BL11" s="231"/>
      <c r="BM11" s="231"/>
      <c r="BN11" s="231"/>
      <c r="BO11" s="231"/>
      <c r="BP11" s="231"/>
      <c r="BQ11" s="236">
        <v>5</v>
      </c>
      <c r="BR11" s="237"/>
      <c r="BS11" s="773" t="s">
        <v>605</v>
      </c>
      <c r="BT11" s="774"/>
      <c r="BU11" s="774"/>
      <c r="BV11" s="774"/>
      <c r="BW11" s="774"/>
      <c r="BX11" s="774"/>
      <c r="BY11" s="774"/>
      <c r="BZ11" s="774"/>
      <c r="CA11" s="774"/>
      <c r="CB11" s="774"/>
      <c r="CC11" s="774"/>
      <c r="CD11" s="774"/>
      <c r="CE11" s="774"/>
      <c r="CF11" s="774"/>
      <c r="CG11" s="775"/>
      <c r="CH11" s="776">
        <v>2</v>
      </c>
      <c r="CI11" s="777"/>
      <c r="CJ11" s="777"/>
      <c r="CK11" s="777"/>
      <c r="CL11" s="778"/>
      <c r="CM11" s="776">
        <v>270</v>
      </c>
      <c r="CN11" s="777"/>
      <c r="CO11" s="777"/>
      <c r="CP11" s="777"/>
      <c r="CQ11" s="778"/>
      <c r="CR11" s="776">
        <v>50</v>
      </c>
      <c r="CS11" s="777"/>
      <c r="CT11" s="777"/>
      <c r="CU11" s="777"/>
      <c r="CV11" s="778"/>
      <c r="CW11" s="776">
        <v>93</v>
      </c>
      <c r="CX11" s="777"/>
      <c r="CY11" s="777"/>
      <c r="CZ11" s="777"/>
      <c r="DA11" s="778"/>
      <c r="DB11" s="776" t="s">
        <v>533</v>
      </c>
      <c r="DC11" s="777"/>
      <c r="DD11" s="777"/>
      <c r="DE11" s="777"/>
      <c r="DF11" s="778"/>
      <c r="DG11" s="776" t="s">
        <v>533</v>
      </c>
      <c r="DH11" s="777"/>
      <c r="DI11" s="777"/>
      <c r="DJ11" s="777"/>
      <c r="DK11" s="778"/>
      <c r="DL11" s="776" t="s">
        <v>533</v>
      </c>
      <c r="DM11" s="777"/>
      <c r="DN11" s="777"/>
      <c r="DO11" s="777"/>
      <c r="DP11" s="778"/>
      <c r="DQ11" s="776" t="s">
        <v>533</v>
      </c>
      <c r="DR11" s="777"/>
      <c r="DS11" s="777"/>
      <c r="DT11" s="777"/>
      <c r="DU11" s="778"/>
      <c r="DV11" s="773"/>
      <c r="DW11" s="774"/>
      <c r="DX11" s="774"/>
      <c r="DY11" s="774"/>
      <c r="DZ11" s="779"/>
      <c r="EA11" s="232"/>
    </row>
    <row r="12" spans="1:131" s="233" customFormat="1" ht="26.25" customHeight="1" x14ac:dyDescent="0.15">
      <c r="A12" s="236">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0"/>
      <c r="BA12" s="230"/>
      <c r="BB12" s="230"/>
      <c r="BC12" s="230"/>
      <c r="BD12" s="230"/>
      <c r="BE12" s="231"/>
      <c r="BF12" s="231"/>
      <c r="BG12" s="231"/>
      <c r="BH12" s="231"/>
      <c r="BI12" s="231"/>
      <c r="BJ12" s="231"/>
      <c r="BK12" s="231"/>
      <c r="BL12" s="231"/>
      <c r="BM12" s="231"/>
      <c r="BN12" s="231"/>
      <c r="BO12" s="231"/>
      <c r="BP12" s="231"/>
      <c r="BQ12" s="236">
        <v>6</v>
      </c>
      <c r="BR12" s="237"/>
      <c r="BS12" s="773" t="s">
        <v>606</v>
      </c>
      <c r="BT12" s="774"/>
      <c r="BU12" s="774"/>
      <c r="BV12" s="774"/>
      <c r="BW12" s="774"/>
      <c r="BX12" s="774"/>
      <c r="BY12" s="774"/>
      <c r="BZ12" s="774"/>
      <c r="CA12" s="774"/>
      <c r="CB12" s="774"/>
      <c r="CC12" s="774"/>
      <c r="CD12" s="774"/>
      <c r="CE12" s="774"/>
      <c r="CF12" s="774"/>
      <c r="CG12" s="775"/>
      <c r="CH12" s="776">
        <v>0</v>
      </c>
      <c r="CI12" s="777"/>
      <c r="CJ12" s="777"/>
      <c r="CK12" s="777"/>
      <c r="CL12" s="778"/>
      <c r="CM12" s="776">
        <v>231</v>
      </c>
      <c r="CN12" s="777"/>
      <c r="CO12" s="777"/>
      <c r="CP12" s="777"/>
      <c r="CQ12" s="778"/>
      <c r="CR12" s="776">
        <v>251</v>
      </c>
      <c r="CS12" s="777"/>
      <c r="CT12" s="777"/>
      <c r="CU12" s="777"/>
      <c r="CV12" s="778"/>
      <c r="CW12" s="776">
        <v>0</v>
      </c>
      <c r="CX12" s="777"/>
      <c r="CY12" s="777"/>
      <c r="CZ12" s="777"/>
      <c r="DA12" s="778"/>
      <c r="DB12" s="776" t="s">
        <v>533</v>
      </c>
      <c r="DC12" s="777"/>
      <c r="DD12" s="777"/>
      <c r="DE12" s="777"/>
      <c r="DF12" s="778"/>
      <c r="DG12" s="776" t="s">
        <v>533</v>
      </c>
      <c r="DH12" s="777"/>
      <c r="DI12" s="777"/>
      <c r="DJ12" s="777"/>
      <c r="DK12" s="778"/>
      <c r="DL12" s="776" t="s">
        <v>533</v>
      </c>
      <c r="DM12" s="777"/>
      <c r="DN12" s="777"/>
      <c r="DO12" s="777"/>
      <c r="DP12" s="778"/>
      <c r="DQ12" s="776" t="s">
        <v>533</v>
      </c>
      <c r="DR12" s="777"/>
      <c r="DS12" s="777"/>
      <c r="DT12" s="777"/>
      <c r="DU12" s="778"/>
      <c r="DV12" s="773"/>
      <c r="DW12" s="774"/>
      <c r="DX12" s="774"/>
      <c r="DY12" s="774"/>
      <c r="DZ12" s="779"/>
      <c r="EA12" s="232"/>
    </row>
    <row r="13" spans="1:131" s="233" customFormat="1" ht="26.25" customHeight="1" x14ac:dyDescent="0.15">
      <c r="A13" s="236">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0"/>
      <c r="BA13" s="230"/>
      <c r="BB13" s="230"/>
      <c r="BC13" s="230"/>
      <c r="BD13" s="230"/>
      <c r="BE13" s="231"/>
      <c r="BF13" s="231"/>
      <c r="BG13" s="231"/>
      <c r="BH13" s="231"/>
      <c r="BI13" s="231"/>
      <c r="BJ13" s="231"/>
      <c r="BK13" s="231"/>
      <c r="BL13" s="231"/>
      <c r="BM13" s="231"/>
      <c r="BN13" s="231"/>
      <c r="BO13" s="231"/>
      <c r="BP13" s="231"/>
      <c r="BQ13" s="236">
        <v>7</v>
      </c>
      <c r="BR13" s="237" t="s">
        <v>610</v>
      </c>
      <c r="BS13" s="773" t="s">
        <v>607</v>
      </c>
      <c r="BT13" s="774"/>
      <c r="BU13" s="774"/>
      <c r="BV13" s="774"/>
      <c r="BW13" s="774"/>
      <c r="BX13" s="774"/>
      <c r="BY13" s="774"/>
      <c r="BZ13" s="774"/>
      <c r="CA13" s="774"/>
      <c r="CB13" s="774"/>
      <c r="CC13" s="774"/>
      <c r="CD13" s="774"/>
      <c r="CE13" s="774"/>
      <c r="CF13" s="774"/>
      <c r="CG13" s="775"/>
      <c r="CH13" s="776">
        <v>-1</v>
      </c>
      <c r="CI13" s="777"/>
      <c r="CJ13" s="777"/>
      <c r="CK13" s="777"/>
      <c r="CL13" s="778"/>
      <c r="CM13" s="776">
        <v>39</v>
      </c>
      <c r="CN13" s="777"/>
      <c r="CO13" s="777"/>
      <c r="CP13" s="777"/>
      <c r="CQ13" s="778"/>
      <c r="CR13" s="776">
        <v>10</v>
      </c>
      <c r="CS13" s="777"/>
      <c r="CT13" s="777"/>
      <c r="CU13" s="777"/>
      <c r="CV13" s="778"/>
      <c r="CW13" s="776" t="s">
        <v>533</v>
      </c>
      <c r="CX13" s="777"/>
      <c r="CY13" s="777"/>
      <c r="CZ13" s="777"/>
      <c r="DA13" s="778"/>
      <c r="DB13" s="776">
        <v>1431</v>
      </c>
      <c r="DC13" s="777"/>
      <c r="DD13" s="777"/>
      <c r="DE13" s="777"/>
      <c r="DF13" s="778"/>
      <c r="DG13" s="776" t="s">
        <v>533</v>
      </c>
      <c r="DH13" s="777"/>
      <c r="DI13" s="777"/>
      <c r="DJ13" s="777"/>
      <c r="DK13" s="778"/>
      <c r="DL13" s="776" t="s">
        <v>533</v>
      </c>
      <c r="DM13" s="777"/>
      <c r="DN13" s="777"/>
      <c r="DO13" s="777"/>
      <c r="DP13" s="778"/>
      <c r="DQ13" s="776" t="s">
        <v>533</v>
      </c>
      <c r="DR13" s="777"/>
      <c r="DS13" s="777"/>
      <c r="DT13" s="777"/>
      <c r="DU13" s="778"/>
      <c r="DV13" s="773"/>
      <c r="DW13" s="774"/>
      <c r="DX13" s="774"/>
      <c r="DY13" s="774"/>
      <c r="DZ13" s="779"/>
      <c r="EA13" s="232"/>
    </row>
    <row r="14" spans="1:131" s="233" customFormat="1" ht="26.25" customHeight="1" x14ac:dyDescent="0.15">
      <c r="A14" s="236">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0"/>
      <c r="BA14" s="230"/>
      <c r="BB14" s="230"/>
      <c r="BC14" s="230"/>
      <c r="BD14" s="230"/>
      <c r="BE14" s="231"/>
      <c r="BF14" s="231"/>
      <c r="BG14" s="231"/>
      <c r="BH14" s="231"/>
      <c r="BI14" s="231"/>
      <c r="BJ14" s="231"/>
      <c r="BK14" s="231"/>
      <c r="BL14" s="231"/>
      <c r="BM14" s="231"/>
      <c r="BN14" s="231"/>
      <c r="BO14" s="231"/>
      <c r="BP14" s="231"/>
      <c r="BQ14" s="236">
        <v>8</v>
      </c>
      <c r="BR14" s="237"/>
      <c r="BS14" s="773" t="s">
        <v>608</v>
      </c>
      <c r="BT14" s="774"/>
      <c r="BU14" s="774"/>
      <c r="BV14" s="774"/>
      <c r="BW14" s="774"/>
      <c r="BX14" s="774"/>
      <c r="BY14" s="774"/>
      <c r="BZ14" s="774"/>
      <c r="CA14" s="774"/>
      <c r="CB14" s="774"/>
      <c r="CC14" s="774"/>
      <c r="CD14" s="774"/>
      <c r="CE14" s="774"/>
      <c r="CF14" s="774"/>
      <c r="CG14" s="775"/>
      <c r="CH14" s="776">
        <v>1</v>
      </c>
      <c r="CI14" s="777"/>
      <c r="CJ14" s="777"/>
      <c r="CK14" s="777"/>
      <c r="CL14" s="778"/>
      <c r="CM14" s="776">
        <v>173</v>
      </c>
      <c r="CN14" s="777"/>
      <c r="CO14" s="777"/>
      <c r="CP14" s="777"/>
      <c r="CQ14" s="778"/>
      <c r="CR14" s="776">
        <v>30</v>
      </c>
      <c r="CS14" s="777"/>
      <c r="CT14" s="777"/>
      <c r="CU14" s="777"/>
      <c r="CV14" s="778"/>
      <c r="CW14" s="776" t="s">
        <v>533</v>
      </c>
      <c r="CX14" s="777"/>
      <c r="CY14" s="777"/>
      <c r="CZ14" s="777"/>
      <c r="DA14" s="778"/>
      <c r="DB14" s="776" t="s">
        <v>533</v>
      </c>
      <c r="DC14" s="777"/>
      <c r="DD14" s="777"/>
      <c r="DE14" s="777"/>
      <c r="DF14" s="778"/>
      <c r="DG14" s="776" t="s">
        <v>533</v>
      </c>
      <c r="DH14" s="777"/>
      <c r="DI14" s="777"/>
      <c r="DJ14" s="777"/>
      <c r="DK14" s="778"/>
      <c r="DL14" s="776" t="s">
        <v>533</v>
      </c>
      <c r="DM14" s="777"/>
      <c r="DN14" s="777"/>
      <c r="DO14" s="777"/>
      <c r="DP14" s="778"/>
      <c r="DQ14" s="776" t="s">
        <v>533</v>
      </c>
      <c r="DR14" s="777"/>
      <c r="DS14" s="777"/>
      <c r="DT14" s="777"/>
      <c r="DU14" s="778"/>
      <c r="DV14" s="773"/>
      <c r="DW14" s="774"/>
      <c r="DX14" s="774"/>
      <c r="DY14" s="774"/>
      <c r="DZ14" s="779"/>
      <c r="EA14" s="232"/>
    </row>
    <row r="15" spans="1:131" s="233" customFormat="1" ht="26.25" customHeight="1" x14ac:dyDescent="0.15">
      <c r="A15" s="236">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0"/>
      <c r="BA15" s="230"/>
      <c r="BB15" s="230"/>
      <c r="BC15" s="230"/>
      <c r="BD15" s="230"/>
      <c r="BE15" s="231"/>
      <c r="BF15" s="231"/>
      <c r="BG15" s="231"/>
      <c r="BH15" s="231"/>
      <c r="BI15" s="231"/>
      <c r="BJ15" s="231"/>
      <c r="BK15" s="231"/>
      <c r="BL15" s="231"/>
      <c r="BM15" s="231"/>
      <c r="BN15" s="231"/>
      <c r="BO15" s="231"/>
      <c r="BP15" s="231"/>
      <c r="BQ15" s="236">
        <v>9</v>
      </c>
      <c r="BR15" s="237"/>
      <c r="BS15" s="773" t="s">
        <v>609</v>
      </c>
      <c r="BT15" s="774"/>
      <c r="BU15" s="774"/>
      <c r="BV15" s="774"/>
      <c r="BW15" s="774"/>
      <c r="BX15" s="774"/>
      <c r="BY15" s="774"/>
      <c r="BZ15" s="774"/>
      <c r="CA15" s="774"/>
      <c r="CB15" s="774"/>
      <c r="CC15" s="774"/>
      <c r="CD15" s="774"/>
      <c r="CE15" s="774"/>
      <c r="CF15" s="774"/>
      <c r="CG15" s="775"/>
      <c r="CH15" s="776">
        <v>154</v>
      </c>
      <c r="CI15" s="777"/>
      <c r="CJ15" s="777"/>
      <c r="CK15" s="777"/>
      <c r="CL15" s="778"/>
      <c r="CM15" s="776">
        <v>5314</v>
      </c>
      <c r="CN15" s="777"/>
      <c r="CO15" s="777"/>
      <c r="CP15" s="777"/>
      <c r="CQ15" s="778"/>
      <c r="CR15" s="776">
        <v>9</v>
      </c>
      <c r="CS15" s="777"/>
      <c r="CT15" s="777"/>
      <c r="CU15" s="777"/>
      <c r="CV15" s="778"/>
      <c r="CW15" s="776">
        <v>210</v>
      </c>
      <c r="CX15" s="777"/>
      <c r="CY15" s="777"/>
      <c r="CZ15" s="777"/>
      <c r="DA15" s="778"/>
      <c r="DB15" s="776" t="s">
        <v>533</v>
      </c>
      <c r="DC15" s="777"/>
      <c r="DD15" s="777"/>
      <c r="DE15" s="777"/>
      <c r="DF15" s="778"/>
      <c r="DG15" s="776" t="s">
        <v>533</v>
      </c>
      <c r="DH15" s="777"/>
      <c r="DI15" s="777"/>
      <c r="DJ15" s="777"/>
      <c r="DK15" s="778"/>
      <c r="DL15" s="776" t="s">
        <v>533</v>
      </c>
      <c r="DM15" s="777"/>
      <c r="DN15" s="777"/>
      <c r="DO15" s="777"/>
      <c r="DP15" s="778"/>
      <c r="DQ15" s="776" t="s">
        <v>533</v>
      </c>
      <c r="DR15" s="777"/>
      <c r="DS15" s="777"/>
      <c r="DT15" s="777"/>
      <c r="DU15" s="778"/>
      <c r="DV15" s="773"/>
      <c r="DW15" s="774"/>
      <c r="DX15" s="774"/>
      <c r="DY15" s="774"/>
      <c r="DZ15" s="779"/>
      <c r="EA15" s="232"/>
    </row>
    <row r="16" spans="1:131" s="233" customFormat="1" ht="26.25" customHeight="1" x14ac:dyDescent="0.15">
      <c r="A16" s="236">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0"/>
      <c r="BA16" s="230"/>
      <c r="BB16" s="230"/>
      <c r="BC16" s="230"/>
      <c r="BD16" s="230"/>
      <c r="BE16" s="231"/>
      <c r="BF16" s="231"/>
      <c r="BG16" s="231"/>
      <c r="BH16" s="231"/>
      <c r="BI16" s="231"/>
      <c r="BJ16" s="231"/>
      <c r="BK16" s="231"/>
      <c r="BL16" s="231"/>
      <c r="BM16" s="231"/>
      <c r="BN16" s="231"/>
      <c r="BO16" s="231"/>
      <c r="BP16" s="231"/>
      <c r="BQ16" s="236">
        <v>10</v>
      </c>
      <c r="BR16" s="237"/>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2"/>
    </row>
    <row r="17" spans="1:131" s="233" customFormat="1" ht="26.25" customHeight="1" x14ac:dyDescent="0.15">
      <c r="A17" s="236">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0"/>
      <c r="BA17" s="230"/>
      <c r="BB17" s="230"/>
      <c r="BC17" s="230"/>
      <c r="BD17" s="230"/>
      <c r="BE17" s="231"/>
      <c r="BF17" s="231"/>
      <c r="BG17" s="231"/>
      <c r="BH17" s="231"/>
      <c r="BI17" s="231"/>
      <c r="BJ17" s="231"/>
      <c r="BK17" s="231"/>
      <c r="BL17" s="231"/>
      <c r="BM17" s="231"/>
      <c r="BN17" s="231"/>
      <c r="BO17" s="231"/>
      <c r="BP17" s="231"/>
      <c r="BQ17" s="236">
        <v>11</v>
      </c>
      <c r="BR17" s="237"/>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2"/>
    </row>
    <row r="18" spans="1:131" s="233" customFormat="1" ht="26.25" customHeight="1" x14ac:dyDescent="0.15">
      <c r="A18" s="236">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0"/>
      <c r="BA18" s="230"/>
      <c r="BB18" s="230"/>
      <c r="BC18" s="230"/>
      <c r="BD18" s="230"/>
      <c r="BE18" s="231"/>
      <c r="BF18" s="231"/>
      <c r="BG18" s="231"/>
      <c r="BH18" s="231"/>
      <c r="BI18" s="231"/>
      <c r="BJ18" s="231"/>
      <c r="BK18" s="231"/>
      <c r="BL18" s="231"/>
      <c r="BM18" s="231"/>
      <c r="BN18" s="231"/>
      <c r="BO18" s="231"/>
      <c r="BP18" s="231"/>
      <c r="BQ18" s="236">
        <v>12</v>
      </c>
      <c r="BR18" s="237"/>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2"/>
    </row>
    <row r="19" spans="1:131" s="233" customFormat="1" ht="26.25" customHeight="1" x14ac:dyDescent="0.15">
      <c r="A19" s="236">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0"/>
      <c r="BA19" s="230"/>
      <c r="BB19" s="230"/>
      <c r="BC19" s="230"/>
      <c r="BD19" s="230"/>
      <c r="BE19" s="231"/>
      <c r="BF19" s="231"/>
      <c r="BG19" s="231"/>
      <c r="BH19" s="231"/>
      <c r="BI19" s="231"/>
      <c r="BJ19" s="231"/>
      <c r="BK19" s="231"/>
      <c r="BL19" s="231"/>
      <c r="BM19" s="231"/>
      <c r="BN19" s="231"/>
      <c r="BO19" s="231"/>
      <c r="BP19" s="231"/>
      <c r="BQ19" s="236">
        <v>13</v>
      </c>
      <c r="BR19" s="237"/>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2"/>
    </row>
    <row r="20" spans="1:131" s="233" customFormat="1" ht="26.25" customHeight="1" x14ac:dyDescent="0.15">
      <c r="A20" s="236">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0"/>
      <c r="BA20" s="230"/>
      <c r="BB20" s="230"/>
      <c r="BC20" s="230"/>
      <c r="BD20" s="230"/>
      <c r="BE20" s="231"/>
      <c r="BF20" s="231"/>
      <c r="BG20" s="231"/>
      <c r="BH20" s="231"/>
      <c r="BI20" s="231"/>
      <c r="BJ20" s="231"/>
      <c r="BK20" s="231"/>
      <c r="BL20" s="231"/>
      <c r="BM20" s="231"/>
      <c r="BN20" s="231"/>
      <c r="BO20" s="231"/>
      <c r="BP20" s="231"/>
      <c r="BQ20" s="236">
        <v>14</v>
      </c>
      <c r="BR20" s="237"/>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2"/>
    </row>
    <row r="21" spans="1:131" s="233" customFormat="1" ht="26.25" customHeight="1" thickBot="1" x14ac:dyDescent="0.2">
      <c r="A21" s="236">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0"/>
      <c r="BA21" s="230"/>
      <c r="BB21" s="230"/>
      <c r="BC21" s="230"/>
      <c r="BD21" s="230"/>
      <c r="BE21" s="231"/>
      <c r="BF21" s="231"/>
      <c r="BG21" s="231"/>
      <c r="BH21" s="231"/>
      <c r="BI21" s="231"/>
      <c r="BJ21" s="231"/>
      <c r="BK21" s="231"/>
      <c r="BL21" s="231"/>
      <c r="BM21" s="231"/>
      <c r="BN21" s="231"/>
      <c r="BO21" s="231"/>
      <c r="BP21" s="231"/>
      <c r="BQ21" s="236">
        <v>15</v>
      </c>
      <c r="BR21" s="237"/>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2"/>
    </row>
    <row r="22" spans="1:131" s="233" customFormat="1" ht="26.25" customHeight="1" x14ac:dyDescent="0.15">
      <c r="A22" s="236">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397</v>
      </c>
      <c r="BA22" s="806"/>
      <c r="BB22" s="806"/>
      <c r="BC22" s="806"/>
      <c r="BD22" s="807"/>
      <c r="BE22" s="231"/>
      <c r="BF22" s="231"/>
      <c r="BG22" s="231"/>
      <c r="BH22" s="231"/>
      <c r="BI22" s="231"/>
      <c r="BJ22" s="231"/>
      <c r="BK22" s="231"/>
      <c r="BL22" s="231"/>
      <c r="BM22" s="231"/>
      <c r="BN22" s="231"/>
      <c r="BO22" s="231"/>
      <c r="BP22" s="231"/>
      <c r="BQ22" s="236">
        <v>16</v>
      </c>
      <c r="BR22" s="237"/>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2"/>
    </row>
    <row r="23" spans="1:131" s="233" customFormat="1" ht="26.25" customHeight="1" thickBot="1" x14ac:dyDescent="0.2">
      <c r="A23" s="238" t="s">
        <v>398</v>
      </c>
      <c r="B23" s="789" t="s">
        <v>399</v>
      </c>
      <c r="C23" s="790"/>
      <c r="D23" s="790"/>
      <c r="E23" s="790"/>
      <c r="F23" s="790"/>
      <c r="G23" s="790"/>
      <c r="H23" s="790"/>
      <c r="I23" s="790"/>
      <c r="J23" s="790"/>
      <c r="K23" s="790"/>
      <c r="L23" s="790"/>
      <c r="M23" s="790"/>
      <c r="N23" s="790"/>
      <c r="O23" s="790"/>
      <c r="P23" s="791"/>
      <c r="Q23" s="792">
        <v>197764</v>
      </c>
      <c r="R23" s="793"/>
      <c r="S23" s="793"/>
      <c r="T23" s="793"/>
      <c r="U23" s="793"/>
      <c r="V23" s="793">
        <v>189378</v>
      </c>
      <c r="W23" s="793"/>
      <c r="X23" s="793"/>
      <c r="Y23" s="793"/>
      <c r="Z23" s="793"/>
      <c r="AA23" s="793">
        <v>8386</v>
      </c>
      <c r="AB23" s="793"/>
      <c r="AC23" s="793"/>
      <c r="AD23" s="793"/>
      <c r="AE23" s="794"/>
      <c r="AF23" s="795">
        <v>7955</v>
      </c>
      <c r="AG23" s="793"/>
      <c r="AH23" s="793"/>
      <c r="AI23" s="793"/>
      <c r="AJ23" s="796"/>
      <c r="AK23" s="797"/>
      <c r="AL23" s="798"/>
      <c r="AM23" s="798"/>
      <c r="AN23" s="798"/>
      <c r="AO23" s="798"/>
      <c r="AP23" s="793">
        <v>148841</v>
      </c>
      <c r="AQ23" s="793"/>
      <c r="AR23" s="793"/>
      <c r="AS23" s="793"/>
      <c r="AT23" s="793"/>
      <c r="AU23" s="809"/>
      <c r="AV23" s="809"/>
      <c r="AW23" s="809"/>
      <c r="AX23" s="809"/>
      <c r="AY23" s="810"/>
      <c r="AZ23" s="811" t="s">
        <v>400</v>
      </c>
      <c r="BA23" s="812"/>
      <c r="BB23" s="812"/>
      <c r="BC23" s="812"/>
      <c r="BD23" s="813"/>
      <c r="BE23" s="231"/>
      <c r="BF23" s="231"/>
      <c r="BG23" s="231"/>
      <c r="BH23" s="231"/>
      <c r="BI23" s="231"/>
      <c r="BJ23" s="231"/>
      <c r="BK23" s="231"/>
      <c r="BL23" s="231"/>
      <c r="BM23" s="231"/>
      <c r="BN23" s="231"/>
      <c r="BO23" s="231"/>
      <c r="BP23" s="231"/>
      <c r="BQ23" s="236">
        <v>17</v>
      </c>
      <c r="BR23" s="237"/>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2"/>
    </row>
    <row r="24" spans="1:131" s="233" customFormat="1" ht="26.25" customHeight="1" x14ac:dyDescent="0.15">
      <c r="A24" s="808" t="s">
        <v>401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0"/>
      <c r="BA24" s="230"/>
      <c r="BB24" s="230"/>
      <c r="BC24" s="230"/>
      <c r="BD24" s="230"/>
      <c r="BE24" s="231"/>
      <c r="BF24" s="231"/>
      <c r="BG24" s="231"/>
      <c r="BH24" s="231"/>
      <c r="BI24" s="231"/>
      <c r="BJ24" s="231"/>
      <c r="BK24" s="231"/>
      <c r="BL24" s="231"/>
      <c r="BM24" s="231"/>
      <c r="BN24" s="231"/>
      <c r="BO24" s="231"/>
      <c r="BP24" s="231"/>
      <c r="BQ24" s="236">
        <v>18</v>
      </c>
      <c r="BR24" s="237"/>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2"/>
    </row>
    <row r="25" spans="1:131" ht="26.25" customHeight="1" thickBot="1" x14ac:dyDescent="0.2">
      <c r="A25" s="725" t="s">
        <v>402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0"/>
      <c r="BK25" s="230"/>
      <c r="BL25" s="230"/>
      <c r="BM25" s="230"/>
      <c r="BN25" s="230"/>
      <c r="BO25" s="239"/>
      <c r="BP25" s="239"/>
      <c r="BQ25" s="236">
        <v>19</v>
      </c>
      <c r="BR25" s="237"/>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8"/>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403</v>
      </c>
      <c r="R26" s="734"/>
      <c r="S26" s="734"/>
      <c r="T26" s="734"/>
      <c r="U26" s="735"/>
      <c r="V26" s="733" t="s">
        <v>404</v>
      </c>
      <c r="W26" s="734"/>
      <c r="X26" s="734"/>
      <c r="Y26" s="734"/>
      <c r="Z26" s="735"/>
      <c r="AA26" s="733" t="s">
        <v>405</v>
      </c>
      <c r="AB26" s="734"/>
      <c r="AC26" s="734"/>
      <c r="AD26" s="734"/>
      <c r="AE26" s="734"/>
      <c r="AF26" s="814" t="s">
        <v>406</v>
      </c>
      <c r="AG26" s="815"/>
      <c r="AH26" s="815"/>
      <c r="AI26" s="815"/>
      <c r="AJ26" s="816"/>
      <c r="AK26" s="734" t="s">
        <v>407</v>
      </c>
      <c r="AL26" s="734"/>
      <c r="AM26" s="734"/>
      <c r="AN26" s="734"/>
      <c r="AO26" s="735"/>
      <c r="AP26" s="733" t="s">
        <v>408</v>
      </c>
      <c r="AQ26" s="734"/>
      <c r="AR26" s="734"/>
      <c r="AS26" s="734"/>
      <c r="AT26" s="735"/>
      <c r="AU26" s="733" t="s">
        <v>409</v>
      </c>
      <c r="AV26" s="734"/>
      <c r="AW26" s="734"/>
      <c r="AX26" s="734"/>
      <c r="AY26" s="735"/>
      <c r="AZ26" s="733" t="s">
        <v>410</v>
      </c>
      <c r="BA26" s="734"/>
      <c r="BB26" s="734"/>
      <c r="BC26" s="734"/>
      <c r="BD26" s="735"/>
      <c r="BE26" s="733" t="s">
        <v>382</v>
      </c>
      <c r="BF26" s="734"/>
      <c r="BG26" s="734"/>
      <c r="BH26" s="734"/>
      <c r="BI26" s="740"/>
      <c r="BJ26" s="230"/>
      <c r="BK26" s="230"/>
      <c r="BL26" s="230"/>
      <c r="BM26" s="230"/>
      <c r="BN26" s="230"/>
      <c r="BO26" s="239"/>
      <c r="BP26" s="239"/>
      <c r="BQ26" s="236">
        <v>20</v>
      </c>
      <c r="BR26" s="237"/>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8"/>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0"/>
      <c r="BK27" s="230"/>
      <c r="BL27" s="230"/>
      <c r="BM27" s="230"/>
      <c r="BN27" s="230"/>
      <c r="BO27" s="239"/>
      <c r="BP27" s="239"/>
      <c r="BQ27" s="236">
        <v>21</v>
      </c>
      <c r="BR27" s="237"/>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8"/>
    </row>
    <row r="28" spans="1:131" ht="26.25" customHeight="1" thickTop="1" x14ac:dyDescent="0.15">
      <c r="A28" s="240">
        <v>1</v>
      </c>
      <c r="B28" s="749" t="s">
        <v>411</v>
      </c>
      <c r="C28" s="750"/>
      <c r="D28" s="750"/>
      <c r="E28" s="750"/>
      <c r="F28" s="750"/>
      <c r="G28" s="750"/>
      <c r="H28" s="750"/>
      <c r="I28" s="750"/>
      <c r="J28" s="750"/>
      <c r="K28" s="750"/>
      <c r="L28" s="750"/>
      <c r="M28" s="750"/>
      <c r="N28" s="750"/>
      <c r="O28" s="750"/>
      <c r="P28" s="751"/>
      <c r="Q28" s="822">
        <v>22822</v>
      </c>
      <c r="R28" s="823"/>
      <c r="S28" s="823"/>
      <c r="T28" s="823"/>
      <c r="U28" s="823"/>
      <c r="V28" s="823">
        <v>21545</v>
      </c>
      <c r="W28" s="823"/>
      <c r="X28" s="823"/>
      <c r="Y28" s="823"/>
      <c r="Z28" s="823"/>
      <c r="AA28" s="823">
        <v>1276</v>
      </c>
      <c r="AB28" s="823"/>
      <c r="AC28" s="823"/>
      <c r="AD28" s="823"/>
      <c r="AE28" s="824"/>
      <c r="AF28" s="825">
        <v>1276</v>
      </c>
      <c r="AG28" s="823"/>
      <c r="AH28" s="823"/>
      <c r="AI28" s="823"/>
      <c r="AJ28" s="826"/>
      <c r="AK28" s="827">
        <v>230</v>
      </c>
      <c r="AL28" s="828"/>
      <c r="AM28" s="828"/>
      <c r="AN28" s="828"/>
      <c r="AO28" s="828"/>
      <c r="AP28" s="828" t="s">
        <v>533</v>
      </c>
      <c r="AQ28" s="828"/>
      <c r="AR28" s="828"/>
      <c r="AS28" s="828"/>
      <c r="AT28" s="828"/>
      <c r="AU28" s="828" t="s">
        <v>533</v>
      </c>
      <c r="AV28" s="828"/>
      <c r="AW28" s="828"/>
      <c r="AX28" s="828"/>
      <c r="AY28" s="828"/>
      <c r="AZ28" s="829" t="s">
        <v>533</v>
      </c>
      <c r="BA28" s="829"/>
      <c r="BB28" s="829"/>
      <c r="BC28" s="829"/>
      <c r="BD28" s="829"/>
      <c r="BE28" s="820" t="s">
        <v>613</v>
      </c>
      <c r="BF28" s="820"/>
      <c r="BG28" s="820"/>
      <c r="BH28" s="820"/>
      <c r="BI28" s="821"/>
      <c r="BJ28" s="230"/>
      <c r="BK28" s="230"/>
      <c r="BL28" s="230"/>
      <c r="BM28" s="230"/>
      <c r="BN28" s="230"/>
      <c r="BO28" s="239"/>
      <c r="BP28" s="239"/>
      <c r="BQ28" s="236">
        <v>22</v>
      </c>
      <c r="BR28" s="237"/>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8"/>
    </row>
    <row r="29" spans="1:131" ht="26.25" customHeight="1" x14ac:dyDescent="0.15">
      <c r="A29" s="240">
        <v>2</v>
      </c>
      <c r="B29" s="780" t="s">
        <v>412</v>
      </c>
      <c r="C29" s="781"/>
      <c r="D29" s="781"/>
      <c r="E29" s="781"/>
      <c r="F29" s="781"/>
      <c r="G29" s="781"/>
      <c r="H29" s="781"/>
      <c r="I29" s="781"/>
      <c r="J29" s="781"/>
      <c r="K29" s="781"/>
      <c r="L29" s="781"/>
      <c r="M29" s="781"/>
      <c r="N29" s="781"/>
      <c r="O29" s="781"/>
      <c r="P29" s="782"/>
      <c r="Q29" s="783">
        <v>44677</v>
      </c>
      <c r="R29" s="784"/>
      <c r="S29" s="784"/>
      <c r="T29" s="784"/>
      <c r="U29" s="784"/>
      <c r="V29" s="784">
        <v>42197</v>
      </c>
      <c r="W29" s="784"/>
      <c r="X29" s="784"/>
      <c r="Y29" s="784"/>
      <c r="Z29" s="784"/>
      <c r="AA29" s="784">
        <v>2479</v>
      </c>
      <c r="AB29" s="784"/>
      <c r="AC29" s="784"/>
      <c r="AD29" s="784"/>
      <c r="AE29" s="785"/>
      <c r="AF29" s="786">
        <v>2479</v>
      </c>
      <c r="AG29" s="787"/>
      <c r="AH29" s="787"/>
      <c r="AI29" s="787"/>
      <c r="AJ29" s="788"/>
      <c r="AK29" s="834">
        <v>3528</v>
      </c>
      <c r="AL29" s="830"/>
      <c r="AM29" s="830"/>
      <c r="AN29" s="830"/>
      <c r="AO29" s="830"/>
      <c r="AP29" s="830" t="s">
        <v>533</v>
      </c>
      <c r="AQ29" s="830"/>
      <c r="AR29" s="830"/>
      <c r="AS29" s="830"/>
      <c r="AT29" s="830"/>
      <c r="AU29" s="830" t="s">
        <v>533</v>
      </c>
      <c r="AV29" s="830"/>
      <c r="AW29" s="830"/>
      <c r="AX29" s="830"/>
      <c r="AY29" s="830"/>
      <c r="AZ29" s="831" t="s">
        <v>533</v>
      </c>
      <c r="BA29" s="831"/>
      <c r="BB29" s="831"/>
      <c r="BC29" s="831"/>
      <c r="BD29" s="831"/>
      <c r="BE29" s="832"/>
      <c r="BF29" s="832"/>
      <c r="BG29" s="832"/>
      <c r="BH29" s="832"/>
      <c r="BI29" s="833"/>
      <c r="BJ29" s="230"/>
      <c r="BK29" s="230"/>
      <c r="BL29" s="230"/>
      <c r="BM29" s="230"/>
      <c r="BN29" s="230"/>
      <c r="BO29" s="239"/>
      <c r="BP29" s="239"/>
      <c r="BQ29" s="236">
        <v>23</v>
      </c>
      <c r="BR29" s="237"/>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8"/>
    </row>
    <row r="30" spans="1:131" ht="26.25" customHeight="1" x14ac:dyDescent="0.15">
      <c r="A30" s="240">
        <v>3</v>
      </c>
      <c r="B30" s="780" t="s">
        <v>413</v>
      </c>
      <c r="C30" s="781"/>
      <c r="D30" s="781"/>
      <c r="E30" s="781"/>
      <c r="F30" s="781"/>
      <c r="G30" s="781"/>
      <c r="H30" s="781"/>
      <c r="I30" s="781"/>
      <c r="J30" s="781"/>
      <c r="K30" s="781"/>
      <c r="L30" s="781"/>
      <c r="M30" s="781"/>
      <c r="N30" s="781"/>
      <c r="O30" s="781"/>
      <c r="P30" s="782"/>
      <c r="Q30" s="783">
        <v>43329</v>
      </c>
      <c r="R30" s="784"/>
      <c r="S30" s="784"/>
      <c r="T30" s="784"/>
      <c r="U30" s="784"/>
      <c r="V30" s="784">
        <v>41779</v>
      </c>
      <c r="W30" s="784"/>
      <c r="X30" s="784"/>
      <c r="Y30" s="784"/>
      <c r="Z30" s="784"/>
      <c r="AA30" s="784">
        <v>1550</v>
      </c>
      <c r="AB30" s="784"/>
      <c r="AC30" s="784"/>
      <c r="AD30" s="784"/>
      <c r="AE30" s="785"/>
      <c r="AF30" s="786">
        <v>1550</v>
      </c>
      <c r="AG30" s="787"/>
      <c r="AH30" s="787"/>
      <c r="AI30" s="787"/>
      <c r="AJ30" s="788"/>
      <c r="AK30" s="834">
        <v>6459</v>
      </c>
      <c r="AL30" s="830"/>
      <c r="AM30" s="830"/>
      <c r="AN30" s="830"/>
      <c r="AO30" s="830"/>
      <c r="AP30" s="830" t="s">
        <v>533</v>
      </c>
      <c r="AQ30" s="830"/>
      <c r="AR30" s="830"/>
      <c r="AS30" s="830"/>
      <c r="AT30" s="830"/>
      <c r="AU30" s="830" t="s">
        <v>533</v>
      </c>
      <c r="AV30" s="830"/>
      <c r="AW30" s="830"/>
      <c r="AX30" s="830"/>
      <c r="AY30" s="830"/>
      <c r="AZ30" s="831" t="s">
        <v>533</v>
      </c>
      <c r="BA30" s="831"/>
      <c r="BB30" s="831"/>
      <c r="BC30" s="831"/>
      <c r="BD30" s="831"/>
      <c r="BE30" s="832" t="s">
        <v>614</v>
      </c>
      <c r="BF30" s="832"/>
      <c r="BG30" s="832"/>
      <c r="BH30" s="832"/>
      <c r="BI30" s="833"/>
      <c r="BJ30" s="230"/>
      <c r="BK30" s="230"/>
      <c r="BL30" s="230"/>
      <c r="BM30" s="230"/>
      <c r="BN30" s="230"/>
      <c r="BO30" s="239"/>
      <c r="BP30" s="239"/>
      <c r="BQ30" s="236">
        <v>24</v>
      </c>
      <c r="BR30" s="237"/>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8"/>
    </row>
    <row r="31" spans="1:131" ht="26.25" customHeight="1" x14ac:dyDescent="0.15">
      <c r="A31" s="240">
        <v>4</v>
      </c>
      <c r="B31" s="780" t="s">
        <v>414</v>
      </c>
      <c r="C31" s="781"/>
      <c r="D31" s="781"/>
      <c r="E31" s="781"/>
      <c r="F31" s="781"/>
      <c r="G31" s="781"/>
      <c r="H31" s="781"/>
      <c r="I31" s="781"/>
      <c r="J31" s="781"/>
      <c r="K31" s="781"/>
      <c r="L31" s="781"/>
      <c r="M31" s="781"/>
      <c r="N31" s="781"/>
      <c r="O31" s="781"/>
      <c r="P31" s="782"/>
      <c r="Q31" s="783">
        <v>6807</v>
      </c>
      <c r="R31" s="784"/>
      <c r="S31" s="784"/>
      <c r="T31" s="784"/>
      <c r="U31" s="784"/>
      <c r="V31" s="784">
        <v>6543</v>
      </c>
      <c r="W31" s="784"/>
      <c r="X31" s="784"/>
      <c r="Y31" s="784"/>
      <c r="Z31" s="784"/>
      <c r="AA31" s="784">
        <v>264</v>
      </c>
      <c r="AB31" s="784"/>
      <c r="AC31" s="784"/>
      <c r="AD31" s="784"/>
      <c r="AE31" s="785"/>
      <c r="AF31" s="786">
        <v>264</v>
      </c>
      <c r="AG31" s="787"/>
      <c r="AH31" s="787"/>
      <c r="AI31" s="787"/>
      <c r="AJ31" s="788"/>
      <c r="AK31" s="834">
        <v>1412</v>
      </c>
      <c r="AL31" s="830"/>
      <c r="AM31" s="830"/>
      <c r="AN31" s="830"/>
      <c r="AO31" s="830"/>
      <c r="AP31" s="830" t="s">
        <v>533</v>
      </c>
      <c r="AQ31" s="830"/>
      <c r="AR31" s="830"/>
      <c r="AS31" s="830"/>
      <c r="AT31" s="830"/>
      <c r="AU31" s="830" t="s">
        <v>533</v>
      </c>
      <c r="AV31" s="830"/>
      <c r="AW31" s="830"/>
      <c r="AX31" s="830"/>
      <c r="AY31" s="830"/>
      <c r="AZ31" s="831" t="s">
        <v>533</v>
      </c>
      <c r="BA31" s="831"/>
      <c r="BB31" s="831"/>
      <c r="BC31" s="831"/>
      <c r="BD31" s="831"/>
      <c r="BE31" s="832"/>
      <c r="BF31" s="832"/>
      <c r="BG31" s="832"/>
      <c r="BH31" s="832"/>
      <c r="BI31" s="833"/>
      <c r="BJ31" s="230"/>
      <c r="BK31" s="230"/>
      <c r="BL31" s="230"/>
      <c r="BM31" s="230"/>
      <c r="BN31" s="230"/>
      <c r="BO31" s="239"/>
      <c r="BP31" s="239"/>
      <c r="BQ31" s="236">
        <v>25</v>
      </c>
      <c r="BR31" s="237"/>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8"/>
    </row>
    <row r="32" spans="1:131" ht="26.25" customHeight="1" x14ac:dyDescent="0.15">
      <c r="A32" s="240">
        <v>5</v>
      </c>
      <c r="B32" s="780" t="s">
        <v>415</v>
      </c>
      <c r="C32" s="781"/>
      <c r="D32" s="781"/>
      <c r="E32" s="781"/>
      <c r="F32" s="781"/>
      <c r="G32" s="781"/>
      <c r="H32" s="781"/>
      <c r="I32" s="781"/>
      <c r="J32" s="781"/>
      <c r="K32" s="781"/>
      <c r="L32" s="781"/>
      <c r="M32" s="781"/>
      <c r="N32" s="781"/>
      <c r="O32" s="781"/>
      <c r="P32" s="782"/>
      <c r="Q32" s="783">
        <v>23298</v>
      </c>
      <c r="R32" s="784"/>
      <c r="S32" s="784"/>
      <c r="T32" s="784"/>
      <c r="U32" s="784"/>
      <c r="V32" s="784">
        <v>22813</v>
      </c>
      <c r="W32" s="784"/>
      <c r="X32" s="784"/>
      <c r="Y32" s="784"/>
      <c r="Z32" s="784"/>
      <c r="AA32" s="784">
        <v>485</v>
      </c>
      <c r="AB32" s="784"/>
      <c r="AC32" s="784"/>
      <c r="AD32" s="784"/>
      <c r="AE32" s="785"/>
      <c r="AF32" s="786">
        <v>6863</v>
      </c>
      <c r="AG32" s="787"/>
      <c r="AH32" s="787"/>
      <c r="AI32" s="787"/>
      <c r="AJ32" s="788"/>
      <c r="AK32" s="834">
        <v>1834</v>
      </c>
      <c r="AL32" s="830"/>
      <c r="AM32" s="830"/>
      <c r="AN32" s="830"/>
      <c r="AO32" s="830"/>
      <c r="AP32" s="830">
        <v>9270</v>
      </c>
      <c r="AQ32" s="830"/>
      <c r="AR32" s="830"/>
      <c r="AS32" s="830"/>
      <c r="AT32" s="830"/>
      <c r="AU32" s="830">
        <v>4904</v>
      </c>
      <c r="AV32" s="830"/>
      <c r="AW32" s="830"/>
      <c r="AX32" s="830"/>
      <c r="AY32" s="830"/>
      <c r="AZ32" s="831" t="s">
        <v>533</v>
      </c>
      <c r="BA32" s="831"/>
      <c r="BB32" s="831"/>
      <c r="BC32" s="831"/>
      <c r="BD32" s="831"/>
      <c r="BE32" s="832" t="s">
        <v>416</v>
      </c>
      <c r="BF32" s="832"/>
      <c r="BG32" s="832"/>
      <c r="BH32" s="832"/>
      <c r="BI32" s="833"/>
      <c r="BJ32" s="230"/>
      <c r="BK32" s="230"/>
      <c r="BL32" s="230"/>
      <c r="BM32" s="230"/>
      <c r="BN32" s="230"/>
      <c r="BO32" s="239"/>
      <c r="BP32" s="239"/>
      <c r="BQ32" s="236">
        <v>26</v>
      </c>
      <c r="BR32" s="237"/>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8"/>
    </row>
    <row r="33" spans="1:131" ht="26.25" customHeight="1" x14ac:dyDescent="0.15">
      <c r="A33" s="240">
        <v>6</v>
      </c>
      <c r="B33" s="780" t="s">
        <v>417</v>
      </c>
      <c r="C33" s="781"/>
      <c r="D33" s="781"/>
      <c r="E33" s="781"/>
      <c r="F33" s="781"/>
      <c r="G33" s="781"/>
      <c r="H33" s="781"/>
      <c r="I33" s="781"/>
      <c r="J33" s="781"/>
      <c r="K33" s="781"/>
      <c r="L33" s="781"/>
      <c r="M33" s="781"/>
      <c r="N33" s="781"/>
      <c r="O33" s="781"/>
      <c r="P33" s="782"/>
      <c r="Q33" s="783">
        <v>662</v>
      </c>
      <c r="R33" s="784"/>
      <c r="S33" s="784"/>
      <c r="T33" s="784"/>
      <c r="U33" s="784"/>
      <c r="V33" s="784">
        <v>607</v>
      </c>
      <c r="W33" s="784"/>
      <c r="X33" s="784"/>
      <c r="Y33" s="784"/>
      <c r="Z33" s="784"/>
      <c r="AA33" s="784">
        <v>55</v>
      </c>
      <c r="AB33" s="784"/>
      <c r="AC33" s="784"/>
      <c r="AD33" s="784"/>
      <c r="AE33" s="785"/>
      <c r="AF33" s="786">
        <v>1125</v>
      </c>
      <c r="AG33" s="787"/>
      <c r="AH33" s="787"/>
      <c r="AI33" s="787"/>
      <c r="AJ33" s="788"/>
      <c r="AK33" s="834">
        <v>179</v>
      </c>
      <c r="AL33" s="830"/>
      <c r="AM33" s="830"/>
      <c r="AN33" s="830"/>
      <c r="AO33" s="830"/>
      <c r="AP33" s="830" t="s">
        <v>533</v>
      </c>
      <c r="AQ33" s="830"/>
      <c r="AR33" s="830"/>
      <c r="AS33" s="830"/>
      <c r="AT33" s="830"/>
      <c r="AU33" s="830" t="s">
        <v>533</v>
      </c>
      <c r="AV33" s="830"/>
      <c r="AW33" s="830"/>
      <c r="AX33" s="830"/>
      <c r="AY33" s="830"/>
      <c r="AZ33" s="831" t="s">
        <v>533</v>
      </c>
      <c r="BA33" s="831"/>
      <c r="BB33" s="831"/>
      <c r="BC33" s="831"/>
      <c r="BD33" s="831"/>
      <c r="BE33" s="832" t="s">
        <v>418</v>
      </c>
      <c r="BF33" s="832"/>
      <c r="BG33" s="832"/>
      <c r="BH33" s="832"/>
      <c r="BI33" s="833"/>
      <c r="BJ33" s="230"/>
      <c r="BK33" s="230"/>
      <c r="BL33" s="230"/>
      <c r="BM33" s="230"/>
      <c r="BN33" s="230"/>
      <c r="BO33" s="239"/>
      <c r="BP33" s="239"/>
      <c r="BQ33" s="236">
        <v>27</v>
      </c>
      <c r="BR33" s="237"/>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8"/>
    </row>
    <row r="34" spans="1:131" ht="26.25" customHeight="1" x14ac:dyDescent="0.15">
      <c r="A34" s="240">
        <v>7</v>
      </c>
      <c r="B34" s="780" t="s">
        <v>419</v>
      </c>
      <c r="C34" s="781"/>
      <c r="D34" s="781"/>
      <c r="E34" s="781"/>
      <c r="F34" s="781"/>
      <c r="G34" s="781"/>
      <c r="H34" s="781"/>
      <c r="I34" s="781"/>
      <c r="J34" s="781"/>
      <c r="K34" s="781"/>
      <c r="L34" s="781"/>
      <c r="M34" s="781"/>
      <c r="N34" s="781"/>
      <c r="O34" s="781"/>
      <c r="P34" s="782"/>
      <c r="Q34" s="783">
        <v>5465</v>
      </c>
      <c r="R34" s="784"/>
      <c r="S34" s="784"/>
      <c r="T34" s="784"/>
      <c r="U34" s="784"/>
      <c r="V34" s="784">
        <v>4774</v>
      </c>
      <c r="W34" s="784"/>
      <c r="X34" s="784"/>
      <c r="Y34" s="784"/>
      <c r="Z34" s="784"/>
      <c r="AA34" s="784">
        <v>691</v>
      </c>
      <c r="AB34" s="784"/>
      <c r="AC34" s="784"/>
      <c r="AD34" s="784"/>
      <c r="AE34" s="785"/>
      <c r="AF34" s="786">
        <v>3056</v>
      </c>
      <c r="AG34" s="787"/>
      <c r="AH34" s="787"/>
      <c r="AI34" s="787"/>
      <c r="AJ34" s="788"/>
      <c r="AK34" s="834">
        <v>168</v>
      </c>
      <c r="AL34" s="830"/>
      <c r="AM34" s="830"/>
      <c r="AN34" s="830"/>
      <c r="AO34" s="830"/>
      <c r="AP34" s="830">
        <v>28230</v>
      </c>
      <c r="AQ34" s="830"/>
      <c r="AR34" s="830"/>
      <c r="AS34" s="830"/>
      <c r="AT34" s="830"/>
      <c r="AU34" s="830">
        <v>311</v>
      </c>
      <c r="AV34" s="830"/>
      <c r="AW34" s="830"/>
      <c r="AX34" s="830"/>
      <c r="AY34" s="830"/>
      <c r="AZ34" s="831" t="s">
        <v>533</v>
      </c>
      <c r="BA34" s="831"/>
      <c r="BB34" s="831"/>
      <c r="BC34" s="831"/>
      <c r="BD34" s="831"/>
      <c r="BE34" s="832" t="s">
        <v>418</v>
      </c>
      <c r="BF34" s="832"/>
      <c r="BG34" s="832"/>
      <c r="BH34" s="832"/>
      <c r="BI34" s="833"/>
      <c r="BJ34" s="230"/>
      <c r="BK34" s="230"/>
      <c r="BL34" s="230"/>
      <c r="BM34" s="230"/>
      <c r="BN34" s="230"/>
      <c r="BO34" s="239"/>
      <c r="BP34" s="239"/>
      <c r="BQ34" s="236">
        <v>28</v>
      </c>
      <c r="BR34" s="237"/>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8"/>
    </row>
    <row r="35" spans="1:131" ht="26.25" customHeight="1" x14ac:dyDescent="0.15">
      <c r="A35" s="240">
        <v>8</v>
      </c>
      <c r="B35" s="780" t="s">
        <v>420</v>
      </c>
      <c r="C35" s="781"/>
      <c r="D35" s="781"/>
      <c r="E35" s="781"/>
      <c r="F35" s="781"/>
      <c r="G35" s="781"/>
      <c r="H35" s="781"/>
      <c r="I35" s="781"/>
      <c r="J35" s="781"/>
      <c r="K35" s="781"/>
      <c r="L35" s="781"/>
      <c r="M35" s="781"/>
      <c r="N35" s="781"/>
      <c r="O35" s="781"/>
      <c r="P35" s="782"/>
      <c r="Q35" s="783">
        <v>8263</v>
      </c>
      <c r="R35" s="784"/>
      <c r="S35" s="784"/>
      <c r="T35" s="784"/>
      <c r="U35" s="784"/>
      <c r="V35" s="784">
        <v>7824</v>
      </c>
      <c r="W35" s="784"/>
      <c r="X35" s="784"/>
      <c r="Y35" s="784"/>
      <c r="Z35" s="784"/>
      <c r="AA35" s="784">
        <v>440</v>
      </c>
      <c r="AB35" s="784"/>
      <c r="AC35" s="784"/>
      <c r="AD35" s="784"/>
      <c r="AE35" s="785"/>
      <c r="AF35" s="786">
        <v>1813</v>
      </c>
      <c r="AG35" s="787"/>
      <c r="AH35" s="787"/>
      <c r="AI35" s="787"/>
      <c r="AJ35" s="788"/>
      <c r="AK35" s="834">
        <v>1381</v>
      </c>
      <c r="AL35" s="830"/>
      <c r="AM35" s="830"/>
      <c r="AN35" s="830"/>
      <c r="AO35" s="830"/>
      <c r="AP35" s="830">
        <v>53428</v>
      </c>
      <c r="AQ35" s="830"/>
      <c r="AR35" s="830"/>
      <c r="AS35" s="830"/>
      <c r="AT35" s="830"/>
      <c r="AU35" s="830">
        <v>15494</v>
      </c>
      <c r="AV35" s="830"/>
      <c r="AW35" s="830"/>
      <c r="AX35" s="830"/>
      <c r="AY35" s="830"/>
      <c r="AZ35" s="831" t="s">
        <v>533</v>
      </c>
      <c r="BA35" s="831"/>
      <c r="BB35" s="831"/>
      <c r="BC35" s="831"/>
      <c r="BD35" s="831"/>
      <c r="BE35" s="832" t="s">
        <v>416</v>
      </c>
      <c r="BF35" s="832"/>
      <c r="BG35" s="832"/>
      <c r="BH35" s="832"/>
      <c r="BI35" s="833"/>
      <c r="BJ35" s="230"/>
      <c r="BK35" s="230"/>
      <c r="BL35" s="230"/>
      <c r="BM35" s="230"/>
      <c r="BN35" s="230"/>
      <c r="BO35" s="239"/>
      <c r="BP35" s="239"/>
      <c r="BQ35" s="236">
        <v>29</v>
      </c>
      <c r="BR35" s="237"/>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8"/>
    </row>
    <row r="36" spans="1:131" ht="26.25" customHeight="1" x14ac:dyDescent="0.15">
      <c r="A36" s="240">
        <v>9</v>
      </c>
      <c r="B36" s="780" t="s">
        <v>421</v>
      </c>
      <c r="C36" s="781"/>
      <c r="D36" s="781"/>
      <c r="E36" s="781"/>
      <c r="F36" s="781"/>
      <c r="G36" s="781"/>
      <c r="H36" s="781"/>
      <c r="I36" s="781"/>
      <c r="J36" s="781"/>
      <c r="K36" s="781"/>
      <c r="L36" s="781"/>
      <c r="M36" s="781"/>
      <c r="N36" s="781"/>
      <c r="O36" s="781"/>
      <c r="P36" s="782"/>
      <c r="Q36" s="783">
        <v>193</v>
      </c>
      <c r="R36" s="784"/>
      <c r="S36" s="784"/>
      <c r="T36" s="784"/>
      <c r="U36" s="784"/>
      <c r="V36" s="784">
        <v>193</v>
      </c>
      <c r="W36" s="784"/>
      <c r="X36" s="784"/>
      <c r="Y36" s="784"/>
      <c r="Z36" s="784"/>
      <c r="AA36" s="784" t="s">
        <v>533</v>
      </c>
      <c r="AB36" s="784"/>
      <c r="AC36" s="784"/>
      <c r="AD36" s="784"/>
      <c r="AE36" s="785"/>
      <c r="AF36" s="786" t="s">
        <v>422</v>
      </c>
      <c r="AG36" s="787"/>
      <c r="AH36" s="787"/>
      <c r="AI36" s="787"/>
      <c r="AJ36" s="788"/>
      <c r="AK36" s="834" t="s">
        <v>533</v>
      </c>
      <c r="AL36" s="830"/>
      <c r="AM36" s="830"/>
      <c r="AN36" s="830"/>
      <c r="AO36" s="830"/>
      <c r="AP36" s="830" t="s">
        <v>533</v>
      </c>
      <c r="AQ36" s="830"/>
      <c r="AR36" s="830"/>
      <c r="AS36" s="830"/>
      <c r="AT36" s="830"/>
      <c r="AU36" s="830" t="s">
        <v>533</v>
      </c>
      <c r="AV36" s="830"/>
      <c r="AW36" s="830"/>
      <c r="AX36" s="830"/>
      <c r="AY36" s="830"/>
      <c r="AZ36" s="831" t="s">
        <v>533</v>
      </c>
      <c r="BA36" s="831"/>
      <c r="BB36" s="831"/>
      <c r="BC36" s="831"/>
      <c r="BD36" s="831"/>
      <c r="BE36" s="832" t="s">
        <v>423</v>
      </c>
      <c r="BF36" s="832"/>
      <c r="BG36" s="832"/>
      <c r="BH36" s="832"/>
      <c r="BI36" s="833"/>
      <c r="BJ36" s="230"/>
      <c r="BK36" s="230"/>
      <c r="BL36" s="230"/>
      <c r="BM36" s="230"/>
      <c r="BN36" s="230"/>
      <c r="BO36" s="239"/>
      <c r="BP36" s="239"/>
      <c r="BQ36" s="236">
        <v>30</v>
      </c>
      <c r="BR36" s="237"/>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8"/>
    </row>
    <row r="37" spans="1:131" ht="26.25" customHeight="1" x14ac:dyDescent="0.15">
      <c r="A37" s="240">
        <v>10</v>
      </c>
      <c r="B37" s="780" t="s">
        <v>424</v>
      </c>
      <c r="C37" s="781"/>
      <c r="D37" s="781"/>
      <c r="E37" s="781"/>
      <c r="F37" s="781"/>
      <c r="G37" s="781"/>
      <c r="H37" s="781"/>
      <c r="I37" s="781"/>
      <c r="J37" s="781"/>
      <c r="K37" s="781"/>
      <c r="L37" s="781"/>
      <c r="M37" s="781"/>
      <c r="N37" s="781"/>
      <c r="O37" s="781"/>
      <c r="P37" s="782"/>
      <c r="Q37" s="783">
        <v>222</v>
      </c>
      <c r="R37" s="784"/>
      <c r="S37" s="784"/>
      <c r="T37" s="784"/>
      <c r="U37" s="784"/>
      <c r="V37" s="784">
        <v>222</v>
      </c>
      <c r="W37" s="784"/>
      <c r="X37" s="784"/>
      <c r="Y37" s="784"/>
      <c r="Z37" s="784"/>
      <c r="AA37" s="784" t="s">
        <v>533</v>
      </c>
      <c r="AB37" s="784"/>
      <c r="AC37" s="784"/>
      <c r="AD37" s="784"/>
      <c r="AE37" s="785"/>
      <c r="AF37" s="786" t="s">
        <v>130</v>
      </c>
      <c r="AG37" s="787"/>
      <c r="AH37" s="787"/>
      <c r="AI37" s="787"/>
      <c r="AJ37" s="788"/>
      <c r="AK37" s="834">
        <v>109</v>
      </c>
      <c r="AL37" s="830"/>
      <c r="AM37" s="830"/>
      <c r="AN37" s="830"/>
      <c r="AO37" s="830"/>
      <c r="AP37" s="830">
        <v>140</v>
      </c>
      <c r="AQ37" s="830"/>
      <c r="AR37" s="830"/>
      <c r="AS37" s="830"/>
      <c r="AT37" s="830"/>
      <c r="AU37" s="830">
        <v>80</v>
      </c>
      <c r="AV37" s="830"/>
      <c r="AW37" s="830"/>
      <c r="AX37" s="830"/>
      <c r="AY37" s="830"/>
      <c r="AZ37" s="831" t="s">
        <v>533</v>
      </c>
      <c r="BA37" s="831"/>
      <c r="BB37" s="831"/>
      <c r="BC37" s="831"/>
      <c r="BD37" s="831"/>
      <c r="BE37" s="832" t="s">
        <v>425</v>
      </c>
      <c r="BF37" s="832"/>
      <c r="BG37" s="832"/>
      <c r="BH37" s="832"/>
      <c r="BI37" s="833"/>
      <c r="BJ37" s="230"/>
      <c r="BK37" s="230"/>
      <c r="BL37" s="230"/>
      <c r="BM37" s="230"/>
      <c r="BN37" s="230"/>
      <c r="BO37" s="239"/>
      <c r="BP37" s="239"/>
      <c r="BQ37" s="236">
        <v>31</v>
      </c>
      <c r="BR37" s="237"/>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8"/>
    </row>
    <row r="38" spans="1:131" ht="26.25" customHeight="1" x14ac:dyDescent="0.15">
      <c r="A38" s="240">
        <v>11</v>
      </c>
      <c r="B38" s="780" t="s">
        <v>426</v>
      </c>
      <c r="C38" s="781"/>
      <c r="D38" s="781"/>
      <c r="E38" s="781"/>
      <c r="F38" s="781"/>
      <c r="G38" s="781"/>
      <c r="H38" s="781"/>
      <c r="I38" s="781"/>
      <c r="J38" s="781"/>
      <c r="K38" s="781"/>
      <c r="L38" s="781"/>
      <c r="M38" s="781"/>
      <c r="N38" s="781"/>
      <c r="O38" s="781"/>
      <c r="P38" s="782"/>
      <c r="Q38" s="783">
        <v>459</v>
      </c>
      <c r="R38" s="784"/>
      <c r="S38" s="784"/>
      <c r="T38" s="784"/>
      <c r="U38" s="784"/>
      <c r="V38" s="784">
        <v>459</v>
      </c>
      <c r="W38" s="784"/>
      <c r="X38" s="784"/>
      <c r="Y38" s="784"/>
      <c r="Z38" s="784"/>
      <c r="AA38" s="784" t="s">
        <v>533</v>
      </c>
      <c r="AB38" s="784"/>
      <c r="AC38" s="784"/>
      <c r="AD38" s="784"/>
      <c r="AE38" s="785"/>
      <c r="AF38" s="786" t="s">
        <v>422</v>
      </c>
      <c r="AG38" s="787"/>
      <c r="AH38" s="787"/>
      <c r="AI38" s="787"/>
      <c r="AJ38" s="788"/>
      <c r="AK38" s="834">
        <v>225</v>
      </c>
      <c r="AL38" s="830"/>
      <c r="AM38" s="830"/>
      <c r="AN38" s="830"/>
      <c r="AO38" s="830"/>
      <c r="AP38" s="830">
        <v>14</v>
      </c>
      <c r="AQ38" s="830"/>
      <c r="AR38" s="830"/>
      <c r="AS38" s="830"/>
      <c r="AT38" s="830"/>
      <c r="AU38" s="830">
        <v>10</v>
      </c>
      <c r="AV38" s="830"/>
      <c r="AW38" s="830"/>
      <c r="AX38" s="830"/>
      <c r="AY38" s="830"/>
      <c r="AZ38" s="831" t="s">
        <v>533</v>
      </c>
      <c r="BA38" s="831"/>
      <c r="BB38" s="831"/>
      <c r="BC38" s="831"/>
      <c r="BD38" s="831"/>
      <c r="BE38" s="832" t="s">
        <v>425</v>
      </c>
      <c r="BF38" s="832"/>
      <c r="BG38" s="832"/>
      <c r="BH38" s="832"/>
      <c r="BI38" s="833"/>
      <c r="BJ38" s="230"/>
      <c r="BK38" s="230"/>
      <c r="BL38" s="230"/>
      <c r="BM38" s="230"/>
      <c r="BN38" s="230"/>
      <c r="BO38" s="239"/>
      <c r="BP38" s="239"/>
      <c r="BQ38" s="236">
        <v>32</v>
      </c>
      <c r="BR38" s="237"/>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8"/>
    </row>
    <row r="39" spans="1:131" ht="26.25" customHeight="1" x14ac:dyDescent="0.15">
      <c r="A39" s="240">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0"/>
      <c r="BK39" s="230"/>
      <c r="BL39" s="230"/>
      <c r="BM39" s="230"/>
      <c r="BN39" s="230"/>
      <c r="BO39" s="239"/>
      <c r="BP39" s="239"/>
      <c r="BQ39" s="236">
        <v>33</v>
      </c>
      <c r="BR39" s="237"/>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8"/>
    </row>
    <row r="40" spans="1:131" ht="26.25" customHeight="1" x14ac:dyDescent="0.15">
      <c r="A40" s="236">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0"/>
      <c r="BK40" s="230"/>
      <c r="BL40" s="230"/>
      <c r="BM40" s="230"/>
      <c r="BN40" s="230"/>
      <c r="BO40" s="239"/>
      <c r="BP40" s="239"/>
      <c r="BQ40" s="236">
        <v>34</v>
      </c>
      <c r="BR40" s="237"/>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8"/>
    </row>
    <row r="41" spans="1:131" ht="26.25" customHeight="1" x14ac:dyDescent="0.15">
      <c r="A41" s="236">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0"/>
      <c r="BK41" s="230"/>
      <c r="BL41" s="230"/>
      <c r="BM41" s="230"/>
      <c r="BN41" s="230"/>
      <c r="BO41" s="239"/>
      <c r="BP41" s="239"/>
      <c r="BQ41" s="236">
        <v>35</v>
      </c>
      <c r="BR41" s="237"/>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8"/>
    </row>
    <row r="42" spans="1:131" ht="26.25" customHeight="1" x14ac:dyDescent="0.15">
      <c r="A42" s="236">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0"/>
      <c r="BK42" s="230"/>
      <c r="BL42" s="230"/>
      <c r="BM42" s="230"/>
      <c r="BN42" s="230"/>
      <c r="BO42" s="239"/>
      <c r="BP42" s="239"/>
      <c r="BQ42" s="236">
        <v>36</v>
      </c>
      <c r="BR42" s="237"/>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8"/>
    </row>
    <row r="43" spans="1:131" ht="26.25" customHeight="1" x14ac:dyDescent="0.15">
      <c r="A43" s="236">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0"/>
      <c r="BK43" s="230"/>
      <c r="BL43" s="230"/>
      <c r="BM43" s="230"/>
      <c r="BN43" s="230"/>
      <c r="BO43" s="239"/>
      <c r="BP43" s="239"/>
      <c r="BQ43" s="236">
        <v>37</v>
      </c>
      <c r="BR43" s="237"/>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8"/>
    </row>
    <row r="44" spans="1:131" ht="26.25" customHeight="1" x14ac:dyDescent="0.15">
      <c r="A44" s="236">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0"/>
      <c r="BK44" s="230"/>
      <c r="BL44" s="230"/>
      <c r="BM44" s="230"/>
      <c r="BN44" s="230"/>
      <c r="BO44" s="239"/>
      <c r="BP44" s="239"/>
      <c r="BQ44" s="236">
        <v>38</v>
      </c>
      <c r="BR44" s="237"/>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8"/>
    </row>
    <row r="45" spans="1:131" ht="26.25" customHeight="1" x14ac:dyDescent="0.15">
      <c r="A45" s="236">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0"/>
      <c r="BK45" s="230"/>
      <c r="BL45" s="230"/>
      <c r="BM45" s="230"/>
      <c r="BN45" s="230"/>
      <c r="BO45" s="239"/>
      <c r="BP45" s="239"/>
      <c r="BQ45" s="236">
        <v>39</v>
      </c>
      <c r="BR45" s="237"/>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8"/>
    </row>
    <row r="46" spans="1:131" ht="26.25" customHeight="1" x14ac:dyDescent="0.15">
      <c r="A46" s="236">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0"/>
      <c r="BK46" s="230"/>
      <c r="BL46" s="230"/>
      <c r="BM46" s="230"/>
      <c r="BN46" s="230"/>
      <c r="BO46" s="239"/>
      <c r="BP46" s="239"/>
      <c r="BQ46" s="236">
        <v>40</v>
      </c>
      <c r="BR46" s="237"/>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8"/>
    </row>
    <row r="47" spans="1:131" ht="26.25" customHeight="1" x14ac:dyDescent="0.15">
      <c r="A47" s="236">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0"/>
      <c r="BK47" s="230"/>
      <c r="BL47" s="230"/>
      <c r="BM47" s="230"/>
      <c r="BN47" s="230"/>
      <c r="BO47" s="239"/>
      <c r="BP47" s="239"/>
      <c r="BQ47" s="236">
        <v>41</v>
      </c>
      <c r="BR47" s="237"/>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8"/>
    </row>
    <row r="48" spans="1:131" ht="26.25" customHeight="1" x14ac:dyDescent="0.15">
      <c r="A48" s="236">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0"/>
      <c r="BK48" s="230"/>
      <c r="BL48" s="230"/>
      <c r="BM48" s="230"/>
      <c r="BN48" s="230"/>
      <c r="BO48" s="239"/>
      <c r="BP48" s="239"/>
      <c r="BQ48" s="236">
        <v>42</v>
      </c>
      <c r="BR48" s="237"/>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8"/>
    </row>
    <row r="49" spans="1:131" ht="26.25" customHeight="1" x14ac:dyDescent="0.15">
      <c r="A49" s="236">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0"/>
      <c r="BK49" s="230"/>
      <c r="BL49" s="230"/>
      <c r="BM49" s="230"/>
      <c r="BN49" s="230"/>
      <c r="BO49" s="239"/>
      <c r="BP49" s="239"/>
      <c r="BQ49" s="236">
        <v>43</v>
      </c>
      <c r="BR49" s="237"/>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8"/>
    </row>
    <row r="50" spans="1:131" ht="26.25" customHeight="1" x14ac:dyDescent="0.15">
      <c r="A50" s="236">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0"/>
      <c r="BK50" s="230"/>
      <c r="BL50" s="230"/>
      <c r="BM50" s="230"/>
      <c r="BN50" s="230"/>
      <c r="BO50" s="239"/>
      <c r="BP50" s="239"/>
      <c r="BQ50" s="236">
        <v>44</v>
      </c>
      <c r="BR50" s="237"/>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8"/>
    </row>
    <row r="51" spans="1:131" ht="26.25" customHeight="1" x14ac:dyDescent="0.15">
      <c r="A51" s="236">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0"/>
      <c r="BK51" s="230"/>
      <c r="BL51" s="230"/>
      <c r="BM51" s="230"/>
      <c r="BN51" s="230"/>
      <c r="BO51" s="239"/>
      <c r="BP51" s="239"/>
      <c r="BQ51" s="236">
        <v>45</v>
      </c>
      <c r="BR51" s="237"/>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8"/>
    </row>
    <row r="52" spans="1:131" ht="26.25" customHeight="1" x14ac:dyDescent="0.15">
      <c r="A52" s="236">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0"/>
      <c r="BK52" s="230"/>
      <c r="BL52" s="230"/>
      <c r="BM52" s="230"/>
      <c r="BN52" s="230"/>
      <c r="BO52" s="239"/>
      <c r="BP52" s="239"/>
      <c r="BQ52" s="236">
        <v>46</v>
      </c>
      <c r="BR52" s="237"/>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8"/>
    </row>
    <row r="53" spans="1:131" ht="26.25" customHeight="1" x14ac:dyDescent="0.15">
      <c r="A53" s="236">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0"/>
      <c r="BK53" s="230"/>
      <c r="BL53" s="230"/>
      <c r="BM53" s="230"/>
      <c r="BN53" s="230"/>
      <c r="BO53" s="239"/>
      <c r="BP53" s="239"/>
      <c r="BQ53" s="236">
        <v>47</v>
      </c>
      <c r="BR53" s="237"/>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8"/>
    </row>
    <row r="54" spans="1:131" ht="26.25" customHeight="1" x14ac:dyDescent="0.15">
      <c r="A54" s="236">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0"/>
      <c r="BK54" s="230"/>
      <c r="BL54" s="230"/>
      <c r="BM54" s="230"/>
      <c r="BN54" s="230"/>
      <c r="BO54" s="239"/>
      <c r="BP54" s="239"/>
      <c r="BQ54" s="236">
        <v>48</v>
      </c>
      <c r="BR54" s="237"/>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8"/>
    </row>
    <row r="55" spans="1:131" ht="26.25" customHeight="1" x14ac:dyDescent="0.15">
      <c r="A55" s="236">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0"/>
      <c r="BK55" s="230"/>
      <c r="BL55" s="230"/>
      <c r="BM55" s="230"/>
      <c r="BN55" s="230"/>
      <c r="BO55" s="239"/>
      <c r="BP55" s="239"/>
      <c r="BQ55" s="236">
        <v>49</v>
      </c>
      <c r="BR55" s="237"/>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8"/>
    </row>
    <row r="56" spans="1:131" ht="26.25" customHeight="1" x14ac:dyDescent="0.15">
      <c r="A56" s="236">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0"/>
      <c r="BK56" s="230"/>
      <c r="BL56" s="230"/>
      <c r="BM56" s="230"/>
      <c r="BN56" s="230"/>
      <c r="BO56" s="239"/>
      <c r="BP56" s="239"/>
      <c r="BQ56" s="236">
        <v>50</v>
      </c>
      <c r="BR56" s="237"/>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8"/>
    </row>
    <row r="57" spans="1:131" ht="26.25" customHeight="1" x14ac:dyDescent="0.15">
      <c r="A57" s="236">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0"/>
      <c r="BK57" s="230"/>
      <c r="BL57" s="230"/>
      <c r="BM57" s="230"/>
      <c r="BN57" s="230"/>
      <c r="BO57" s="239"/>
      <c r="BP57" s="239"/>
      <c r="BQ57" s="236">
        <v>51</v>
      </c>
      <c r="BR57" s="237"/>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8"/>
    </row>
    <row r="58" spans="1:131" ht="26.25" customHeight="1" x14ac:dyDescent="0.15">
      <c r="A58" s="236">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0"/>
      <c r="BK58" s="230"/>
      <c r="BL58" s="230"/>
      <c r="BM58" s="230"/>
      <c r="BN58" s="230"/>
      <c r="BO58" s="239"/>
      <c r="BP58" s="239"/>
      <c r="BQ58" s="236">
        <v>52</v>
      </c>
      <c r="BR58" s="237"/>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8"/>
    </row>
    <row r="59" spans="1:131" ht="26.25" customHeight="1" x14ac:dyDescent="0.15">
      <c r="A59" s="236">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0"/>
      <c r="BK59" s="230"/>
      <c r="BL59" s="230"/>
      <c r="BM59" s="230"/>
      <c r="BN59" s="230"/>
      <c r="BO59" s="239"/>
      <c r="BP59" s="239"/>
      <c r="BQ59" s="236">
        <v>53</v>
      </c>
      <c r="BR59" s="237"/>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8"/>
    </row>
    <row r="60" spans="1:131" ht="26.25" customHeight="1" x14ac:dyDescent="0.15">
      <c r="A60" s="236">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0"/>
      <c r="BK60" s="230"/>
      <c r="BL60" s="230"/>
      <c r="BM60" s="230"/>
      <c r="BN60" s="230"/>
      <c r="BO60" s="239"/>
      <c r="BP60" s="239"/>
      <c r="BQ60" s="236">
        <v>54</v>
      </c>
      <c r="BR60" s="237"/>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8"/>
    </row>
    <row r="61" spans="1:131" ht="26.25" customHeight="1" thickBot="1" x14ac:dyDescent="0.2">
      <c r="A61" s="236">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0"/>
      <c r="BK61" s="230"/>
      <c r="BL61" s="230"/>
      <c r="BM61" s="230"/>
      <c r="BN61" s="230"/>
      <c r="BO61" s="239"/>
      <c r="BP61" s="239"/>
      <c r="BQ61" s="236">
        <v>55</v>
      </c>
      <c r="BR61" s="237"/>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8"/>
    </row>
    <row r="62" spans="1:131" ht="26.25" customHeight="1" x14ac:dyDescent="0.15">
      <c r="A62" s="236">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427</v>
      </c>
      <c r="BK62" s="806"/>
      <c r="BL62" s="806"/>
      <c r="BM62" s="806"/>
      <c r="BN62" s="807"/>
      <c r="BO62" s="239"/>
      <c r="BP62" s="239"/>
      <c r="BQ62" s="236">
        <v>56</v>
      </c>
      <c r="BR62" s="237"/>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8"/>
    </row>
    <row r="63" spans="1:131" ht="26.25" customHeight="1" thickBot="1" x14ac:dyDescent="0.2">
      <c r="A63" s="238" t="s">
        <v>398</v>
      </c>
      <c r="B63" s="789" t="s">
        <v>428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18427</v>
      </c>
      <c r="AG63" s="844"/>
      <c r="AH63" s="844"/>
      <c r="AI63" s="844"/>
      <c r="AJ63" s="845"/>
      <c r="AK63" s="846"/>
      <c r="AL63" s="841"/>
      <c r="AM63" s="841"/>
      <c r="AN63" s="841"/>
      <c r="AO63" s="841"/>
      <c r="AP63" s="844">
        <v>91082</v>
      </c>
      <c r="AQ63" s="844"/>
      <c r="AR63" s="844"/>
      <c r="AS63" s="844"/>
      <c r="AT63" s="844"/>
      <c r="AU63" s="844">
        <v>20799</v>
      </c>
      <c r="AV63" s="844"/>
      <c r="AW63" s="844"/>
      <c r="AX63" s="844"/>
      <c r="AY63" s="844"/>
      <c r="AZ63" s="848"/>
      <c r="BA63" s="848"/>
      <c r="BB63" s="848"/>
      <c r="BC63" s="848"/>
      <c r="BD63" s="848"/>
      <c r="BE63" s="849"/>
      <c r="BF63" s="849"/>
      <c r="BG63" s="849"/>
      <c r="BH63" s="849"/>
      <c r="BI63" s="850"/>
      <c r="BJ63" s="851" t="s">
        <v>429</v>
      </c>
      <c r="BK63" s="852"/>
      <c r="BL63" s="852"/>
      <c r="BM63" s="852"/>
      <c r="BN63" s="853"/>
      <c r="BO63" s="239"/>
      <c r="BP63" s="239"/>
      <c r="BQ63" s="236">
        <v>57</v>
      </c>
      <c r="BR63" s="237"/>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8"/>
    </row>
    <row r="65" spans="1:131" ht="26.25" customHeight="1" thickBot="1" x14ac:dyDescent="0.2">
      <c r="A65" s="230" t="s">
        <v>430</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8"/>
    </row>
    <row r="66" spans="1:131" ht="26.25" customHeight="1" x14ac:dyDescent="0.15">
      <c r="A66" s="727" t="s">
        <v>431</v>
      </c>
      <c r="B66" s="728"/>
      <c r="C66" s="728"/>
      <c r="D66" s="728"/>
      <c r="E66" s="728"/>
      <c r="F66" s="728"/>
      <c r="G66" s="728"/>
      <c r="H66" s="728"/>
      <c r="I66" s="728"/>
      <c r="J66" s="728"/>
      <c r="K66" s="728"/>
      <c r="L66" s="728"/>
      <c r="M66" s="728"/>
      <c r="N66" s="728"/>
      <c r="O66" s="728"/>
      <c r="P66" s="729"/>
      <c r="Q66" s="733" t="s">
        <v>432</v>
      </c>
      <c r="R66" s="734"/>
      <c r="S66" s="734"/>
      <c r="T66" s="734"/>
      <c r="U66" s="735"/>
      <c r="V66" s="733" t="s">
        <v>433</v>
      </c>
      <c r="W66" s="734"/>
      <c r="X66" s="734"/>
      <c r="Y66" s="734"/>
      <c r="Z66" s="735"/>
      <c r="AA66" s="733" t="s">
        <v>434</v>
      </c>
      <c r="AB66" s="734"/>
      <c r="AC66" s="734"/>
      <c r="AD66" s="734"/>
      <c r="AE66" s="735"/>
      <c r="AF66" s="854" t="s">
        <v>435</v>
      </c>
      <c r="AG66" s="815"/>
      <c r="AH66" s="815"/>
      <c r="AI66" s="815"/>
      <c r="AJ66" s="855"/>
      <c r="AK66" s="733" t="s">
        <v>436</v>
      </c>
      <c r="AL66" s="728"/>
      <c r="AM66" s="728"/>
      <c r="AN66" s="728"/>
      <c r="AO66" s="729"/>
      <c r="AP66" s="733" t="s">
        <v>437</v>
      </c>
      <c r="AQ66" s="734"/>
      <c r="AR66" s="734"/>
      <c r="AS66" s="734"/>
      <c r="AT66" s="735"/>
      <c r="AU66" s="733" t="s">
        <v>438</v>
      </c>
      <c r="AV66" s="734"/>
      <c r="AW66" s="734"/>
      <c r="AX66" s="734"/>
      <c r="AY66" s="735"/>
      <c r="AZ66" s="733" t="s">
        <v>382</v>
      </c>
      <c r="BA66" s="734"/>
      <c r="BB66" s="734"/>
      <c r="BC66" s="734"/>
      <c r="BD66" s="740"/>
      <c r="BE66" s="239"/>
      <c r="BF66" s="239"/>
      <c r="BG66" s="239"/>
      <c r="BH66" s="239"/>
      <c r="BI66" s="239"/>
      <c r="BJ66" s="239"/>
      <c r="BK66" s="239"/>
      <c r="BL66" s="239"/>
      <c r="BM66" s="239"/>
      <c r="BN66" s="239"/>
      <c r="BO66" s="239"/>
      <c r="BP66" s="239"/>
      <c r="BQ66" s="236">
        <v>60</v>
      </c>
      <c r="BR66" s="241"/>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8"/>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39"/>
      <c r="BF67" s="239"/>
      <c r="BG67" s="239"/>
      <c r="BH67" s="239"/>
      <c r="BI67" s="239"/>
      <c r="BJ67" s="239"/>
      <c r="BK67" s="239"/>
      <c r="BL67" s="239"/>
      <c r="BM67" s="239"/>
      <c r="BN67" s="239"/>
      <c r="BO67" s="239"/>
      <c r="BP67" s="239"/>
      <c r="BQ67" s="236">
        <v>61</v>
      </c>
      <c r="BR67" s="241"/>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8"/>
    </row>
    <row r="68" spans="1:131" ht="26.25" customHeight="1" thickTop="1" x14ac:dyDescent="0.15">
      <c r="A68" s="234">
        <v>1</v>
      </c>
      <c r="B68" s="869" t="s">
        <v>615</v>
      </c>
      <c r="C68" s="870"/>
      <c r="D68" s="870"/>
      <c r="E68" s="870"/>
      <c r="F68" s="870"/>
      <c r="G68" s="870"/>
      <c r="H68" s="870"/>
      <c r="I68" s="870"/>
      <c r="J68" s="870"/>
      <c r="K68" s="870"/>
      <c r="L68" s="870"/>
      <c r="M68" s="870"/>
      <c r="N68" s="870"/>
      <c r="O68" s="870"/>
      <c r="P68" s="871"/>
      <c r="Q68" s="872">
        <v>267</v>
      </c>
      <c r="R68" s="866"/>
      <c r="S68" s="866"/>
      <c r="T68" s="866"/>
      <c r="U68" s="866"/>
      <c r="V68" s="866">
        <v>235</v>
      </c>
      <c r="W68" s="866"/>
      <c r="X68" s="866"/>
      <c r="Y68" s="866"/>
      <c r="Z68" s="866"/>
      <c r="AA68" s="866">
        <v>32</v>
      </c>
      <c r="AB68" s="866"/>
      <c r="AC68" s="866"/>
      <c r="AD68" s="866"/>
      <c r="AE68" s="866"/>
      <c r="AF68" s="866">
        <v>32</v>
      </c>
      <c r="AG68" s="866"/>
      <c r="AH68" s="866"/>
      <c r="AI68" s="866"/>
      <c r="AJ68" s="866"/>
      <c r="AK68" s="866" t="s">
        <v>533</v>
      </c>
      <c r="AL68" s="866"/>
      <c r="AM68" s="866"/>
      <c r="AN68" s="866"/>
      <c r="AO68" s="866"/>
      <c r="AP68" s="866" t="s">
        <v>533</v>
      </c>
      <c r="AQ68" s="866"/>
      <c r="AR68" s="866"/>
      <c r="AS68" s="866"/>
      <c r="AT68" s="866"/>
      <c r="AU68" s="866" t="s">
        <v>533</v>
      </c>
      <c r="AV68" s="866"/>
      <c r="AW68" s="866"/>
      <c r="AX68" s="866"/>
      <c r="AY68" s="866"/>
      <c r="AZ68" s="867"/>
      <c r="BA68" s="867"/>
      <c r="BB68" s="867"/>
      <c r="BC68" s="867"/>
      <c r="BD68" s="868"/>
      <c r="BE68" s="239"/>
      <c r="BF68" s="239"/>
      <c r="BG68" s="239"/>
      <c r="BH68" s="239"/>
      <c r="BI68" s="239"/>
      <c r="BJ68" s="239"/>
      <c r="BK68" s="239"/>
      <c r="BL68" s="239"/>
      <c r="BM68" s="239"/>
      <c r="BN68" s="239"/>
      <c r="BO68" s="239"/>
      <c r="BP68" s="239"/>
      <c r="BQ68" s="236">
        <v>62</v>
      </c>
      <c r="BR68" s="241"/>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8"/>
    </row>
    <row r="69" spans="1:131" ht="26.25" customHeight="1" x14ac:dyDescent="0.15">
      <c r="A69" s="236">
        <v>2</v>
      </c>
      <c r="B69" s="873" t="s">
        <v>616</v>
      </c>
      <c r="C69" s="874"/>
      <c r="D69" s="874"/>
      <c r="E69" s="874"/>
      <c r="F69" s="874"/>
      <c r="G69" s="874"/>
      <c r="H69" s="874"/>
      <c r="I69" s="874"/>
      <c r="J69" s="874"/>
      <c r="K69" s="874"/>
      <c r="L69" s="874"/>
      <c r="M69" s="874"/>
      <c r="N69" s="874"/>
      <c r="O69" s="874"/>
      <c r="P69" s="875"/>
      <c r="Q69" s="876">
        <v>279696</v>
      </c>
      <c r="R69" s="830"/>
      <c r="S69" s="830"/>
      <c r="T69" s="830"/>
      <c r="U69" s="830"/>
      <c r="V69" s="830">
        <v>267445</v>
      </c>
      <c r="W69" s="830"/>
      <c r="X69" s="830"/>
      <c r="Y69" s="830"/>
      <c r="Z69" s="830"/>
      <c r="AA69" s="830">
        <v>12251</v>
      </c>
      <c r="AB69" s="830"/>
      <c r="AC69" s="830"/>
      <c r="AD69" s="830"/>
      <c r="AE69" s="830"/>
      <c r="AF69" s="830">
        <v>12251</v>
      </c>
      <c r="AG69" s="830"/>
      <c r="AH69" s="830"/>
      <c r="AI69" s="830"/>
      <c r="AJ69" s="830"/>
      <c r="AK69" s="830" t="s">
        <v>533</v>
      </c>
      <c r="AL69" s="830"/>
      <c r="AM69" s="830"/>
      <c r="AN69" s="830"/>
      <c r="AO69" s="830"/>
      <c r="AP69" s="830" t="s">
        <v>533</v>
      </c>
      <c r="AQ69" s="830"/>
      <c r="AR69" s="830"/>
      <c r="AS69" s="830"/>
      <c r="AT69" s="830"/>
      <c r="AU69" s="830" t="s">
        <v>533</v>
      </c>
      <c r="AV69" s="830"/>
      <c r="AW69" s="830"/>
      <c r="AX69" s="830"/>
      <c r="AY69" s="830"/>
      <c r="AZ69" s="832"/>
      <c r="BA69" s="832"/>
      <c r="BB69" s="832"/>
      <c r="BC69" s="832"/>
      <c r="BD69" s="833"/>
      <c r="BE69" s="239"/>
      <c r="BF69" s="239"/>
      <c r="BG69" s="239"/>
      <c r="BH69" s="239"/>
      <c r="BI69" s="239"/>
      <c r="BJ69" s="239"/>
      <c r="BK69" s="239"/>
      <c r="BL69" s="239"/>
      <c r="BM69" s="239"/>
      <c r="BN69" s="239"/>
      <c r="BO69" s="239"/>
      <c r="BP69" s="239"/>
      <c r="BQ69" s="236">
        <v>63</v>
      </c>
      <c r="BR69" s="241"/>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8"/>
    </row>
    <row r="70" spans="1:131" ht="26.25" customHeight="1" x14ac:dyDescent="0.15">
      <c r="A70" s="236">
        <v>3</v>
      </c>
      <c r="B70" s="873" t="s">
        <v>617</v>
      </c>
      <c r="C70" s="874"/>
      <c r="D70" s="874"/>
      <c r="E70" s="874"/>
      <c r="F70" s="874"/>
      <c r="G70" s="874"/>
      <c r="H70" s="874"/>
      <c r="I70" s="874"/>
      <c r="J70" s="874"/>
      <c r="K70" s="874"/>
      <c r="L70" s="874"/>
      <c r="M70" s="874"/>
      <c r="N70" s="874"/>
      <c r="O70" s="874"/>
      <c r="P70" s="875"/>
      <c r="Q70" s="876">
        <v>61</v>
      </c>
      <c r="R70" s="830"/>
      <c r="S70" s="830"/>
      <c r="T70" s="830"/>
      <c r="U70" s="830"/>
      <c r="V70" s="830">
        <v>56</v>
      </c>
      <c r="W70" s="830"/>
      <c r="X70" s="830"/>
      <c r="Y70" s="830"/>
      <c r="Z70" s="830"/>
      <c r="AA70" s="830">
        <v>5</v>
      </c>
      <c r="AB70" s="830"/>
      <c r="AC70" s="830"/>
      <c r="AD70" s="830"/>
      <c r="AE70" s="830"/>
      <c r="AF70" s="830">
        <v>5</v>
      </c>
      <c r="AG70" s="830"/>
      <c r="AH70" s="830"/>
      <c r="AI70" s="830"/>
      <c r="AJ70" s="830"/>
      <c r="AK70" s="830" t="s">
        <v>533</v>
      </c>
      <c r="AL70" s="830"/>
      <c r="AM70" s="830"/>
      <c r="AN70" s="830"/>
      <c r="AO70" s="830"/>
      <c r="AP70" s="830" t="s">
        <v>533</v>
      </c>
      <c r="AQ70" s="830"/>
      <c r="AR70" s="830"/>
      <c r="AS70" s="830"/>
      <c r="AT70" s="830"/>
      <c r="AU70" s="830" t="s">
        <v>533</v>
      </c>
      <c r="AV70" s="830"/>
      <c r="AW70" s="830"/>
      <c r="AX70" s="830"/>
      <c r="AY70" s="830"/>
      <c r="AZ70" s="832"/>
      <c r="BA70" s="832"/>
      <c r="BB70" s="832"/>
      <c r="BC70" s="832"/>
      <c r="BD70" s="833"/>
      <c r="BE70" s="239"/>
      <c r="BF70" s="239"/>
      <c r="BG70" s="239"/>
      <c r="BH70" s="239"/>
      <c r="BI70" s="239"/>
      <c r="BJ70" s="239"/>
      <c r="BK70" s="239"/>
      <c r="BL70" s="239"/>
      <c r="BM70" s="239"/>
      <c r="BN70" s="239"/>
      <c r="BO70" s="239"/>
      <c r="BP70" s="239"/>
      <c r="BQ70" s="236">
        <v>64</v>
      </c>
      <c r="BR70" s="241"/>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8"/>
    </row>
    <row r="71" spans="1:131" ht="26.25" customHeight="1" x14ac:dyDescent="0.15">
      <c r="A71" s="236">
        <v>4</v>
      </c>
      <c r="B71" s="873" t="s">
        <v>621</v>
      </c>
      <c r="C71" s="874"/>
      <c r="D71" s="874"/>
      <c r="E71" s="874"/>
      <c r="F71" s="874"/>
      <c r="G71" s="874"/>
      <c r="H71" s="874"/>
      <c r="I71" s="874"/>
      <c r="J71" s="874"/>
      <c r="K71" s="874"/>
      <c r="L71" s="874"/>
      <c r="M71" s="874"/>
      <c r="N71" s="874"/>
      <c r="O71" s="874"/>
      <c r="P71" s="875"/>
      <c r="Q71" s="876">
        <v>146</v>
      </c>
      <c r="R71" s="830"/>
      <c r="S71" s="830"/>
      <c r="T71" s="830"/>
      <c r="U71" s="830"/>
      <c r="V71" s="830">
        <v>141</v>
      </c>
      <c r="W71" s="830"/>
      <c r="X71" s="830"/>
      <c r="Y71" s="830"/>
      <c r="Z71" s="830"/>
      <c r="AA71" s="830">
        <v>5</v>
      </c>
      <c r="AB71" s="830"/>
      <c r="AC71" s="830"/>
      <c r="AD71" s="830"/>
      <c r="AE71" s="830"/>
      <c r="AF71" s="830">
        <v>5</v>
      </c>
      <c r="AG71" s="830"/>
      <c r="AH71" s="830"/>
      <c r="AI71" s="830"/>
      <c r="AJ71" s="830"/>
      <c r="AK71" s="830" t="s">
        <v>533</v>
      </c>
      <c r="AL71" s="830"/>
      <c r="AM71" s="830"/>
      <c r="AN71" s="830"/>
      <c r="AO71" s="830"/>
      <c r="AP71" s="830">
        <v>106</v>
      </c>
      <c r="AQ71" s="830"/>
      <c r="AR71" s="830"/>
      <c r="AS71" s="830"/>
      <c r="AT71" s="830"/>
      <c r="AU71" s="830">
        <v>58</v>
      </c>
      <c r="AV71" s="830"/>
      <c r="AW71" s="830"/>
      <c r="AX71" s="830"/>
      <c r="AY71" s="830"/>
      <c r="AZ71" s="832"/>
      <c r="BA71" s="832"/>
      <c r="BB71" s="832"/>
      <c r="BC71" s="832"/>
      <c r="BD71" s="833"/>
      <c r="BE71" s="239"/>
      <c r="BF71" s="239"/>
      <c r="BG71" s="239"/>
      <c r="BH71" s="239"/>
      <c r="BI71" s="239"/>
      <c r="BJ71" s="239"/>
      <c r="BK71" s="239"/>
      <c r="BL71" s="239"/>
      <c r="BM71" s="239"/>
      <c r="BN71" s="239"/>
      <c r="BO71" s="239"/>
      <c r="BP71" s="239"/>
      <c r="BQ71" s="236">
        <v>65</v>
      </c>
      <c r="BR71" s="241"/>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8"/>
    </row>
    <row r="72" spans="1:131" ht="26.25" customHeight="1" x14ac:dyDescent="0.15">
      <c r="A72" s="236">
        <v>5</v>
      </c>
      <c r="B72" s="873" t="s">
        <v>618</v>
      </c>
      <c r="C72" s="874"/>
      <c r="D72" s="874"/>
      <c r="E72" s="874"/>
      <c r="F72" s="874"/>
      <c r="G72" s="874"/>
      <c r="H72" s="874"/>
      <c r="I72" s="874"/>
      <c r="J72" s="874"/>
      <c r="K72" s="874"/>
      <c r="L72" s="874"/>
      <c r="M72" s="874"/>
      <c r="N72" s="874"/>
      <c r="O72" s="874"/>
      <c r="P72" s="875"/>
      <c r="Q72" s="876">
        <v>637</v>
      </c>
      <c r="R72" s="830"/>
      <c r="S72" s="830"/>
      <c r="T72" s="830"/>
      <c r="U72" s="830"/>
      <c r="V72" s="830">
        <v>526</v>
      </c>
      <c r="W72" s="830"/>
      <c r="X72" s="830"/>
      <c r="Y72" s="830"/>
      <c r="Z72" s="830"/>
      <c r="AA72" s="830">
        <v>111</v>
      </c>
      <c r="AB72" s="830"/>
      <c r="AC72" s="830"/>
      <c r="AD72" s="830"/>
      <c r="AE72" s="830"/>
      <c r="AF72" s="830">
        <v>111</v>
      </c>
      <c r="AG72" s="830"/>
      <c r="AH72" s="830"/>
      <c r="AI72" s="830"/>
      <c r="AJ72" s="830"/>
      <c r="AK72" s="830" t="s">
        <v>533</v>
      </c>
      <c r="AL72" s="830"/>
      <c r="AM72" s="830"/>
      <c r="AN72" s="830"/>
      <c r="AO72" s="830"/>
      <c r="AP72" s="830">
        <v>912</v>
      </c>
      <c r="AQ72" s="830"/>
      <c r="AR72" s="830"/>
      <c r="AS72" s="830"/>
      <c r="AT72" s="830"/>
      <c r="AU72" s="830">
        <v>314</v>
      </c>
      <c r="AV72" s="830"/>
      <c r="AW72" s="830"/>
      <c r="AX72" s="830"/>
      <c r="AY72" s="830"/>
      <c r="AZ72" s="832"/>
      <c r="BA72" s="832"/>
      <c r="BB72" s="832"/>
      <c r="BC72" s="832"/>
      <c r="BD72" s="833"/>
      <c r="BE72" s="239"/>
      <c r="BF72" s="239"/>
      <c r="BG72" s="239"/>
      <c r="BH72" s="239"/>
      <c r="BI72" s="239"/>
      <c r="BJ72" s="239"/>
      <c r="BK72" s="239"/>
      <c r="BL72" s="239"/>
      <c r="BM72" s="239"/>
      <c r="BN72" s="239"/>
      <c r="BO72" s="239"/>
      <c r="BP72" s="239"/>
      <c r="BQ72" s="236">
        <v>66</v>
      </c>
      <c r="BR72" s="241"/>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8"/>
    </row>
    <row r="73" spans="1:131" ht="26.25" customHeight="1" x14ac:dyDescent="0.15">
      <c r="A73" s="236">
        <v>6</v>
      </c>
      <c r="B73" s="873" t="s">
        <v>619</v>
      </c>
      <c r="C73" s="874"/>
      <c r="D73" s="874"/>
      <c r="E73" s="874"/>
      <c r="F73" s="874"/>
      <c r="G73" s="874"/>
      <c r="H73" s="874"/>
      <c r="I73" s="874"/>
      <c r="J73" s="874"/>
      <c r="K73" s="874"/>
      <c r="L73" s="874"/>
      <c r="M73" s="874"/>
      <c r="N73" s="874"/>
      <c r="O73" s="874"/>
      <c r="P73" s="875"/>
      <c r="Q73" s="876">
        <v>116</v>
      </c>
      <c r="R73" s="830"/>
      <c r="S73" s="830"/>
      <c r="T73" s="830"/>
      <c r="U73" s="830"/>
      <c r="V73" s="830">
        <v>116</v>
      </c>
      <c r="W73" s="830"/>
      <c r="X73" s="830"/>
      <c r="Y73" s="830"/>
      <c r="Z73" s="830"/>
      <c r="AA73" s="830">
        <v>0</v>
      </c>
      <c r="AB73" s="830"/>
      <c r="AC73" s="830"/>
      <c r="AD73" s="830"/>
      <c r="AE73" s="830"/>
      <c r="AF73" s="830">
        <v>0</v>
      </c>
      <c r="AG73" s="830"/>
      <c r="AH73" s="830"/>
      <c r="AI73" s="830"/>
      <c r="AJ73" s="830"/>
      <c r="AK73" s="830">
        <v>0</v>
      </c>
      <c r="AL73" s="830"/>
      <c r="AM73" s="830"/>
      <c r="AN73" s="830"/>
      <c r="AO73" s="830"/>
      <c r="AP73" s="830">
        <v>849</v>
      </c>
      <c r="AQ73" s="830"/>
      <c r="AR73" s="830"/>
      <c r="AS73" s="830"/>
      <c r="AT73" s="830"/>
      <c r="AU73" s="830">
        <v>162</v>
      </c>
      <c r="AV73" s="830"/>
      <c r="AW73" s="830"/>
      <c r="AX73" s="830"/>
      <c r="AY73" s="830"/>
      <c r="AZ73" s="832"/>
      <c r="BA73" s="832"/>
      <c r="BB73" s="832"/>
      <c r="BC73" s="832"/>
      <c r="BD73" s="833"/>
      <c r="BE73" s="239"/>
      <c r="BF73" s="239"/>
      <c r="BG73" s="239"/>
      <c r="BH73" s="239"/>
      <c r="BI73" s="239"/>
      <c r="BJ73" s="239"/>
      <c r="BK73" s="239"/>
      <c r="BL73" s="239"/>
      <c r="BM73" s="239"/>
      <c r="BN73" s="239"/>
      <c r="BO73" s="239"/>
      <c r="BP73" s="239"/>
      <c r="BQ73" s="236">
        <v>67</v>
      </c>
      <c r="BR73" s="241"/>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8"/>
    </row>
    <row r="74" spans="1:131" ht="26.25" customHeight="1" x14ac:dyDescent="0.15">
      <c r="A74" s="236">
        <v>7</v>
      </c>
      <c r="B74" s="873" t="s">
        <v>620</v>
      </c>
      <c r="C74" s="874"/>
      <c r="D74" s="874"/>
      <c r="E74" s="874"/>
      <c r="F74" s="874"/>
      <c r="G74" s="874"/>
      <c r="H74" s="874"/>
      <c r="I74" s="874"/>
      <c r="J74" s="874"/>
      <c r="K74" s="874"/>
      <c r="L74" s="874"/>
      <c r="M74" s="874"/>
      <c r="N74" s="874"/>
      <c r="O74" s="874"/>
      <c r="P74" s="875"/>
      <c r="Q74" s="876">
        <v>41</v>
      </c>
      <c r="R74" s="830"/>
      <c r="S74" s="830"/>
      <c r="T74" s="830"/>
      <c r="U74" s="830"/>
      <c r="V74" s="830">
        <v>29</v>
      </c>
      <c r="W74" s="830"/>
      <c r="X74" s="830"/>
      <c r="Y74" s="830"/>
      <c r="Z74" s="830"/>
      <c r="AA74" s="830">
        <v>12</v>
      </c>
      <c r="AB74" s="830"/>
      <c r="AC74" s="830"/>
      <c r="AD74" s="830"/>
      <c r="AE74" s="830"/>
      <c r="AF74" s="830">
        <v>12</v>
      </c>
      <c r="AG74" s="830"/>
      <c r="AH74" s="830"/>
      <c r="AI74" s="830"/>
      <c r="AJ74" s="830"/>
      <c r="AK74" s="830" t="s">
        <v>533</v>
      </c>
      <c r="AL74" s="830"/>
      <c r="AM74" s="830"/>
      <c r="AN74" s="830"/>
      <c r="AO74" s="830"/>
      <c r="AP74" s="830" t="s">
        <v>533</v>
      </c>
      <c r="AQ74" s="830"/>
      <c r="AR74" s="830"/>
      <c r="AS74" s="830"/>
      <c r="AT74" s="830"/>
      <c r="AU74" s="830" t="s">
        <v>533</v>
      </c>
      <c r="AV74" s="830"/>
      <c r="AW74" s="830"/>
      <c r="AX74" s="830"/>
      <c r="AY74" s="830"/>
      <c r="AZ74" s="832"/>
      <c r="BA74" s="832"/>
      <c r="BB74" s="832"/>
      <c r="BC74" s="832"/>
      <c r="BD74" s="833"/>
      <c r="BE74" s="239"/>
      <c r="BF74" s="239"/>
      <c r="BG74" s="239"/>
      <c r="BH74" s="239"/>
      <c r="BI74" s="239"/>
      <c r="BJ74" s="239"/>
      <c r="BK74" s="239"/>
      <c r="BL74" s="239"/>
      <c r="BM74" s="239"/>
      <c r="BN74" s="239"/>
      <c r="BO74" s="239"/>
      <c r="BP74" s="239"/>
      <c r="BQ74" s="236">
        <v>68</v>
      </c>
      <c r="BR74" s="241"/>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8"/>
    </row>
    <row r="75" spans="1:131" ht="26.25" customHeight="1" x14ac:dyDescent="0.15">
      <c r="A75" s="236">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39"/>
      <c r="BF75" s="239"/>
      <c r="BG75" s="239"/>
      <c r="BH75" s="239"/>
      <c r="BI75" s="239"/>
      <c r="BJ75" s="239"/>
      <c r="BK75" s="239"/>
      <c r="BL75" s="239"/>
      <c r="BM75" s="239"/>
      <c r="BN75" s="239"/>
      <c r="BO75" s="239"/>
      <c r="BP75" s="239"/>
      <c r="BQ75" s="236">
        <v>69</v>
      </c>
      <c r="BR75" s="241"/>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8"/>
    </row>
    <row r="76" spans="1:131" ht="26.25" customHeight="1" x14ac:dyDescent="0.15">
      <c r="A76" s="236">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39"/>
      <c r="BF76" s="239"/>
      <c r="BG76" s="239"/>
      <c r="BH76" s="239"/>
      <c r="BI76" s="239"/>
      <c r="BJ76" s="239"/>
      <c r="BK76" s="239"/>
      <c r="BL76" s="239"/>
      <c r="BM76" s="239"/>
      <c r="BN76" s="239"/>
      <c r="BO76" s="239"/>
      <c r="BP76" s="239"/>
      <c r="BQ76" s="236">
        <v>70</v>
      </c>
      <c r="BR76" s="241"/>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8"/>
    </row>
    <row r="77" spans="1:131" ht="26.25" customHeight="1" x14ac:dyDescent="0.15">
      <c r="A77" s="236">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39"/>
      <c r="BF77" s="239"/>
      <c r="BG77" s="239"/>
      <c r="BH77" s="239"/>
      <c r="BI77" s="239"/>
      <c r="BJ77" s="239"/>
      <c r="BK77" s="239"/>
      <c r="BL77" s="239"/>
      <c r="BM77" s="239"/>
      <c r="BN77" s="239"/>
      <c r="BO77" s="239"/>
      <c r="BP77" s="239"/>
      <c r="BQ77" s="236">
        <v>71</v>
      </c>
      <c r="BR77" s="241"/>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8"/>
    </row>
    <row r="78" spans="1:131" ht="26.25" customHeight="1" x14ac:dyDescent="0.15">
      <c r="A78" s="236">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39"/>
      <c r="BF78" s="239"/>
      <c r="BG78" s="239"/>
      <c r="BH78" s="239"/>
      <c r="BI78" s="239"/>
      <c r="BJ78" s="228"/>
      <c r="BK78" s="228"/>
      <c r="BL78" s="228"/>
      <c r="BM78" s="228"/>
      <c r="BN78" s="228"/>
      <c r="BO78" s="239"/>
      <c r="BP78" s="239"/>
      <c r="BQ78" s="236">
        <v>72</v>
      </c>
      <c r="BR78" s="241"/>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8"/>
    </row>
    <row r="79" spans="1:131" ht="26.25" customHeight="1" x14ac:dyDescent="0.15">
      <c r="A79" s="236">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39"/>
      <c r="BF79" s="239"/>
      <c r="BG79" s="239"/>
      <c r="BH79" s="239"/>
      <c r="BI79" s="239"/>
      <c r="BJ79" s="228"/>
      <c r="BK79" s="228"/>
      <c r="BL79" s="228"/>
      <c r="BM79" s="228"/>
      <c r="BN79" s="228"/>
      <c r="BO79" s="239"/>
      <c r="BP79" s="239"/>
      <c r="BQ79" s="236">
        <v>73</v>
      </c>
      <c r="BR79" s="241"/>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8"/>
    </row>
    <row r="80" spans="1:131" ht="26.25" customHeight="1" x14ac:dyDescent="0.15">
      <c r="A80" s="236">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39"/>
      <c r="BF80" s="239"/>
      <c r="BG80" s="239"/>
      <c r="BH80" s="239"/>
      <c r="BI80" s="239"/>
      <c r="BJ80" s="239"/>
      <c r="BK80" s="239"/>
      <c r="BL80" s="239"/>
      <c r="BM80" s="239"/>
      <c r="BN80" s="239"/>
      <c r="BO80" s="239"/>
      <c r="BP80" s="239"/>
      <c r="BQ80" s="236">
        <v>74</v>
      </c>
      <c r="BR80" s="241"/>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8"/>
    </row>
    <row r="81" spans="1:131" ht="26.25" customHeight="1" x14ac:dyDescent="0.15">
      <c r="A81" s="236">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39"/>
      <c r="BF81" s="239"/>
      <c r="BG81" s="239"/>
      <c r="BH81" s="239"/>
      <c r="BI81" s="239"/>
      <c r="BJ81" s="239"/>
      <c r="BK81" s="239"/>
      <c r="BL81" s="239"/>
      <c r="BM81" s="239"/>
      <c r="BN81" s="239"/>
      <c r="BO81" s="239"/>
      <c r="BP81" s="239"/>
      <c r="BQ81" s="236">
        <v>75</v>
      </c>
      <c r="BR81" s="241"/>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8"/>
    </row>
    <row r="82" spans="1:131" ht="26.25" customHeight="1" x14ac:dyDescent="0.15">
      <c r="A82" s="236">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39"/>
      <c r="BF82" s="239"/>
      <c r="BG82" s="239"/>
      <c r="BH82" s="239"/>
      <c r="BI82" s="239"/>
      <c r="BJ82" s="239"/>
      <c r="BK82" s="239"/>
      <c r="BL82" s="239"/>
      <c r="BM82" s="239"/>
      <c r="BN82" s="239"/>
      <c r="BO82" s="239"/>
      <c r="BP82" s="239"/>
      <c r="BQ82" s="236">
        <v>76</v>
      </c>
      <c r="BR82" s="241"/>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8"/>
    </row>
    <row r="83" spans="1:131" ht="26.25" customHeight="1" x14ac:dyDescent="0.15">
      <c r="A83" s="236">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39"/>
      <c r="BF83" s="239"/>
      <c r="BG83" s="239"/>
      <c r="BH83" s="239"/>
      <c r="BI83" s="239"/>
      <c r="BJ83" s="239"/>
      <c r="BK83" s="239"/>
      <c r="BL83" s="239"/>
      <c r="BM83" s="239"/>
      <c r="BN83" s="239"/>
      <c r="BO83" s="239"/>
      <c r="BP83" s="239"/>
      <c r="BQ83" s="236">
        <v>77</v>
      </c>
      <c r="BR83" s="241"/>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8"/>
    </row>
    <row r="84" spans="1:131" ht="26.25" customHeight="1" x14ac:dyDescent="0.15">
      <c r="A84" s="236">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9"/>
      <c r="BF84" s="239"/>
      <c r="BG84" s="239"/>
      <c r="BH84" s="239"/>
      <c r="BI84" s="239"/>
      <c r="BJ84" s="239"/>
      <c r="BK84" s="239"/>
      <c r="BL84" s="239"/>
      <c r="BM84" s="239"/>
      <c r="BN84" s="239"/>
      <c r="BO84" s="239"/>
      <c r="BP84" s="239"/>
      <c r="BQ84" s="236">
        <v>78</v>
      </c>
      <c r="BR84" s="241"/>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8"/>
    </row>
    <row r="85" spans="1:131" ht="26.25" customHeight="1" x14ac:dyDescent="0.15">
      <c r="A85" s="236">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9"/>
      <c r="BF85" s="239"/>
      <c r="BG85" s="239"/>
      <c r="BH85" s="239"/>
      <c r="BI85" s="239"/>
      <c r="BJ85" s="239"/>
      <c r="BK85" s="239"/>
      <c r="BL85" s="239"/>
      <c r="BM85" s="239"/>
      <c r="BN85" s="239"/>
      <c r="BO85" s="239"/>
      <c r="BP85" s="239"/>
      <c r="BQ85" s="236">
        <v>79</v>
      </c>
      <c r="BR85" s="241"/>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8"/>
    </row>
    <row r="86" spans="1:131" ht="26.25" customHeight="1" x14ac:dyDescent="0.15">
      <c r="A86" s="236">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9"/>
      <c r="BF86" s="239"/>
      <c r="BG86" s="239"/>
      <c r="BH86" s="239"/>
      <c r="BI86" s="239"/>
      <c r="BJ86" s="239"/>
      <c r="BK86" s="239"/>
      <c r="BL86" s="239"/>
      <c r="BM86" s="239"/>
      <c r="BN86" s="239"/>
      <c r="BO86" s="239"/>
      <c r="BP86" s="239"/>
      <c r="BQ86" s="236">
        <v>80</v>
      </c>
      <c r="BR86" s="241"/>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8"/>
    </row>
    <row r="87" spans="1:131" ht="26.25" customHeight="1" x14ac:dyDescent="0.15">
      <c r="A87" s="242">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9"/>
      <c r="BF87" s="239"/>
      <c r="BG87" s="239"/>
      <c r="BH87" s="239"/>
      <c r="BI87" s="239"/>
      <c r="BJ87" s="239"/>
      <c r="BK87" s="239"/>
      <c r="BL87" s="239"/>
      <c r="BM87" s="239"/>
      <c r="BN87" s="239"/>
      <c r="BO87" s="239"/>
      <c r="BP87" s="239"/>
      <c r="BQ87" s="236">
        <v>81</v>
      </c>
      <c r="BR87" s="241"/>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8"/>
    </row>
    <row r="88" spans="1:131" ht="26.25" customHeight="1" thickBot="1" x14ac:dyDescent="0.2">
      <c r="A88" s="238" t="s">
        <v>398</v>
      </c>
      <c r="B88" s="789" t="s">
        <v>439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12416</v>
      </c>
      <c r="AG88" s="844"/>
      <c r="AH88" s="844"/>
      <c r="AI88" s="844"/>
      <c r="AJ88" s="844"/>
      <c r="AK88" s="841"/>
      <c r="AL88" s="841"/>
      <c r="AM88" s="841"/>
      <c r="AN88" s="841"/>
      <c r="AO88" s="841"/>
      <c r="AP88" s="844">
        <v>1867</v>
      </c>
      <c r="AQ88" s="844"/>
      <c r="AR88" s="844"/>
      <c r="AS88" s="844"/>
      <c r="AT88" s="844"/>
      <c r="AU88" s="844">
        <v>534</v>
      </c>
      <c r="AV88" s="844"/>
      <c r="AW88" s="844"/>
      <c r="AX88" s="844"/>
      <c r="AY88" s="844"/>
      <c r="AZ88" s="849"/>
      <c r="BA88" s="849"/>
      <c r="BB88" s="849"/>
      <c r="BC88" s="849"/>
      <c r="BD88" s="850"/>
      <c r="BE88" s="239"/>
      <c r="BF88" s="239"/>
      <c r="BG88" s="239"/>
      <c r="BH88" s="239"/>
      <c r="BI88" s="239"/>
      <c r="BJ88" s="239"/>
      <c r="BK88" s="239"/>
      <c r="BL88" s="239"/>
      <c r="BM88" s="239"/>
      <c r="BN88" s="239"/>
      <c r="BO88" s="239"/>
      <c r="BP88" s="239"/>
      <c r="BQ88" s="236">
        <v>82</v>
      </c>
      <c r="BR88" s="241"/>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398</v>
      </c>
      <c r="BR102" s="789" t="s">
        <v>440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377</v>
      </c>
      <c r="CS102" s="852"/>
      <c r="CT102" s="852"/>
      <c r="CU102" s="852"/>
      <c r="CV102" s="891"/>
      <c r="CW102" s="890">
        <v>434</v>
      </c>
      <c r="CX102" s="852"/>
      <c r="CY102" s="852"/>
      <c r="CZ102" s="852"/>
      <c r="DA102" s="891"/>
      <c r="DB102" s="890">
        <v>1431</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5" t="s">
        <v>441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6" t="s">
        <v>442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443</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444</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17" t="s">
        <v>445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8" customFormat="1" ht="26.25" customHeight="1" x14ac:dyDescent="0.15">
      <c r="A109" s="912" t="s">
        <v>447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448</v>
      </c>
      <c r="AB109" s="893"/>
      <c r="AC109" s="893"/>
      <c r="AD109" s="893"/>
      <c r="AE109" s="894"/>
      <c r="AF109" s="892" t="s">
        <v>449</v>
      </c>
      <c r="AG109" s="893"/>
      <c r="AH109" s="893"/>
      <c r="AI109" s="893"/>
      <c r="AJ109" s="894"/>
      <c r="AK109" s="892" t="s">
        <v>312</v>
      </c>
      <c r="AL109" s="893"/>
      <c r="AM109" s="893"/>
      <c r="AN109" s="893"/>
      <c r="AO109" s="894"/>
      <c r="AP109" s="892" t="s">
        <v>450</v>
      </c>
      <c r="AQ109" s="893"/>
      <c r="AR109" s="893"/>
      <c r="AS109" s="893"/>
      <c r="AT109" s="895"/>
      <c r="AU109" s="912" t="s">
        <v>447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448</v>
      </c>
      <c r="BR109" s="893"/>
      <c r="BS109" s="893"/>
      <c r="BT109" s="893"/>
      <c r="BU109" s="894"/>
      <c r="BV109" s="892" t="s">
        <v>449</v>
      </c>
      <c r="BW109" s="893"/>
      <c r="BX109" s="893"/>
      <c r="BY109" s="893"/>
      <c r="BZ109" s="894"/>
      <c r="CA109" s="892" t="s">
        <v>312</v>
      </c>
      <c r="CB109" s="893"/>
      <c r="CC109" s="893"/>
      <c r="CD109" s="893"/>
      <c r="CE109" s="894"/>
      <c r="CF109" s="913" t="s">
        <v>450</v>
      </c>
      <c r="CG109" s="913"/>
      <c r="CH109" s="913"/>
      <c r="CI109" s="913"/>
      <c r="CJ109" s="913"/>
      <c r="CK109" s="892" t="s">
        <v>451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448</v>
      </c>
      <c r="DH109" s="893"/>
      <c r="DI109" s="893"/>
      <c r="DJ109" s="893"/>
      <c r="DK109" s="894"/>
      <c r="DL109" s="892" t="s">
        <v>449</v>
      </c>
      <c r="DM109" s="893"/>
      <c r="DN109" s="893"/>
      <c r="DO109" s="893"/>
      <c r="DP109" s="894"/>
      <c r="DQ109" s="892" t="s">
        <v>312</v>
      </c>
      <c r="DR109" s="893"/>
      <c r="DS109" s="893"/>
      <c r="DT109" s="893"/>
      <c r="DU109" s="894"/>
      <c r="DV109" s="892" t="s">
        <v>450</v>
      </c>
      <c r="DW109" s="893"/>
      <c r="DX109" s="893"/>
      <c r="DY109" s="893"/>
      <c r="DZ109" s="895"/>
    </row>
    <row r="110" spans="1:131" s="228" customFormat="1" ht="26.25" customHeight="1" x14ac:dyDescent="0.15">
      <c r="A110" s="896" t="s">
        <v>452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12530168</v>
      </c>
      <c r="AB110" s="900"/>
      <c r="AC110" s="900"/>
      <c r="AD110" s="900"/>
      <c r="AE110" s="901"/>
      <c r="AF110" s="902">
        <v>12372063</v>
      </c>
      <c r="AG110" s="900"/>
      <c r="AH110" s="900"/>
      <c r="AI110" s="900"/>
      <c r="AJ110" s="901"/>
      <c r="AK110" s="902">
        <v>12383091</v>
      </c>
      <c r="AL110" s="900"/>
      <c r="AM110" s="900"/>
      <c r="AN110" s="900"/>
      <c r="AO110" s="901"/>
      <c r="AP110" s="903">
        <v>15.7</v>
      </c>
      <c r="AQ110" s="904"/>
      <c r="AR110" s="904"/>
      <c r="AS110" s="904"/>
      <c r="AT110" s="905"/>
      <c r="AU110" s="906" t="s">
        <v>75</v>
      </c>
      <c r="AV110" s="907"/>
      <c r="AW110" s="907"/>
      <c r="AX110" s="907"/>
      <c r="AY110" s="907"/>
      <c r="AZ110" s="929" t="s">
        <v>453</v>
      </c>
      <c r="BA110" s="897"/>
      <c r="BB110" s="897"/>
      <c r="BC110" s="897"/>
      <c r="BD110" s="897"/>
      <c r="BE110" s="897"/>
      <c r="BF110" s="897"/>
      <c r="BG110" s="897"/>
      <c r="BH110" s="897"/>
      <c r="BI110" s="897"/>
      <c r="BJ110" s="897"/>
      <c r="BK110" s="897"/>
      <c r="BL110" s="897"/>
      <c r="BM110" s="897"/>
      <c r="BN110" s="897"/>
      <c r="BO110" s="897"/>
      <c r="BP110" s="898"/>
      <c r="BQ110" s="930">
        <v>145284794</v>
      </c>
      <c r="BR110" s="931"/>
      <c r="BS110" s="931"/>
      <c r="BT110" s="931"/>
      <c r="BU110" s="931"/>
      <c r="BV110" s="931">
        <v>148023230</v>
      </c>
      <c r="BW110" s="931"/>
      <c r="BX110" s="931"/>
      <c r="BY110" s="931"/>
      <c r="BZ110" s="931"/>
      <c r="CA110" s="931">
        <v>148841340</v>
      </c>
      <c r="CB110" s="931"/>
      <c r="CC110" s="931"/>
      <c r="CD110" s="931"/>
      <c r="CE110" s="931"/>
      <c r="CF110" s="944">
        <v>189.3</v>
      </c>
      <c r="CG110" s="945"/>
      <c r="CH110" s="945"/>
      <c r="CI110" s="945"/>
      <c r="CJ110" s="945"/>
      <c r="CK110" s="946" t="s">
        <v>454</v>
      </c>
      <c r="CL110" s="947"/>
      <c r="CM110" s="929" t="s">
        <v>455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456</v>
      </c>
      <c r="DH110" s="931"/>
      <c r="DI110" s="931"/>
      <c r="DJ110" s="931"/>
      <c r="DK110" s="931"/>
      <c r="DL110" s="931" t="s">
        <v>456</v>
      </c>
      <c r="DM110" s="931"/>
      <c r="DN110" s="931"/>
      <c r="DO110" s="931"/>
      <c r="DP110" s="931"/>
      <c r="DQ110" s="931" t="s">
        <v>456</v>
      </c>
      <c r="DR110" s="931"/>
      <c r="DS110" s="931"/>
      <c r="DT110" s="931"/>
      <c r="DU110" s="931"/>
      <c r="DV110" s="932" t="s">
        <v>457</v>
      </c>
      <c r="DW110" s="932"/>
      <c r="DX110" s="932"/>
      <c r="DY110" s="932"/>
      <c r="DZ110" s="933"/>
    </row>
    <row r="111" spans="1:131" s="228" customFormat="1" ht="26.25" customHeight="1" x14ac:dyDescent="0.15">
      <c r="A111" s="934" t="s">
        <v>458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456</v>
      </c>
      <c r="AB111" s="938"/>
      <c r="AC111" s="938"/>
      <c r="AD111" s="938"/>
      <c r="AE111" s="939"/>
      <c r="AF111" s="940" t="s">
        <v>456</v>
      </c>
      <c r="AG111" s="938"/>
      <c r="AH111" s="938"/>
      <c r="AI111" s="938"/>
      <c r="AJ111" s="939"/>
      <c r="AK111" s="940" t="s">
        <v>457</v>
      </c>
      <c r="AL111" s="938"/>
      <c r="AM111" s="938"/>
      <c r="AN111" s="938"/>
      <c r="AO111" s="939"/>
      <c r="AP111" s="941" t="s">
        <v>456</v>
      </c>
      <c r="AQ111" s="942"/>
      <c r="AR111" s="942"/>
      <c r="AS111" s="942"/>
      <c r="AT111" s="943"/>
      <c r="AU111" s="908"/>
      <c r="AV111" s="909"/>
      <c r="AW111" s="909"/>
      <c r="AX111" s="909"/>
      <c r="AY111" s="909"/>
      <c r="AZ111" s="922" t="s">
        <v>459</v>
      </c>
      <c r="BA111" s="923"/>
      <c r="BB111" s="923"/>
      <c r="BC111" s="923"/>
      <c r="BD111" s="923"/>
      <c r="BE111" s="923"/>
      <c r="BF111" s="923"/>
      <c r="BG111" s="923"/>
      <c r="BH111" s="923"/>
      <c r="BI111" s="923"/>
      <c r="BJ111" s="923"/>
      <c r="BK111" s="923"/>
      <c r="BL111" s="923"/>
      <c r="BM111" s="923"/>
      <c r="BN111" s="923"/>
      <c r="BO111" s="923"/>
      <c r="BP111" s="924"/>
      <c r="BQ111" s="925">
        <v>1626054</v>
      </c>
      <c r="BR111" s="926"/>
      <c r="BS111" s="926"/>
      <c r="BT111" s="926"/>
      <c r="BU111" s="926"/>
      <c r="BV111" s="926">
        <v>1582810</v>
      </c>
      <c r="BW111" s="926"/>
      <c r="BX111" s="926"/>
      <c r="BY111" s="926"/>
      <c r="BZ111" s="926"/>
      <c r="CA111" s="926">
        <v>1430634</v>
      </c>
      <c r="CB111" s="926"/>
      <c r="CC111" s="926"/>
      <c r="CD111" s="926"/>
      <c r="CE111" s="926"/>
      <c r="CF111" s="920">
        <v>1.8</v>
      </c>
      <c r="CG111" s="921"/>
      <c r="CH111" s="921"/>
      <c r="CI111" s="921"/>
      <c r="CJ111" s="921"/>
      <c r="CK111" s="948"/>
      <c r="CL111" s="949"/>
      <c r="CM111" s="922" t="s">
        <v>460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456</v>
      </c>
      <c r="DH111" s="926"/>
      <c r="DI111" s="926"/>
      <c r="DJ111" s="926"/>
      <c r="DK111" s="926"/>
      <c r="DL111" s="926" t="s">
        <v>456</v>
      </c>
      <c r="DM111" s="926"/>
      <c r="DN111" s="926"/>
      <c r="DO111" s="926"/>
      <c r="DP111" s="926"/>
      <c r="DQ111" s="926" t="s">
        <v>456</v>
      </c>
      <c r="DR111" s="926"/>
      <c r="DS111" s="926"/>
      <c r="DT111" s="926"/>
      <c r="DU111" s="926"/>
      <c r="DV111" s="927" t="s">
        <v>130</v>
      </c>
      <c r="DW111" s="927"/>
      <c r="DX111" s="927"/>
      <c r="DY111" s="927"/>
      <c r="DZ111" s="928"/>
    </row>
    <row r="112" spans="1:131" s="228" customFormat="1" ht="26.25" customHeight="1" x14ac:dyDescent="0.15">
      <c r="A112" s="952" t="s">
        <v>461</v>
      </c>
      <c r="B112" s="953"/>
      <c r="C112" s="923" t="s">
        <v>462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456</v>
      </c>
      <c r="AB112" s="959"/>
      <c r="AC112" s="959"/>
      <c r="AD112" s="959"/>
      <c r="AE112" s="960"/>
      <c r="AF112" s="961" t="s">
        <v>456</v>
      </c>
      <c r="AG112" s="959"/>
      <c r="AH112" s="959"/>
      <c r="AI112" s="959"/>
      <c r="AJ112" s="960"/>
      <c r="AK112" s="961" t="s">
        <v>456</v>
      </c>
      <c r="AL112" s="959"/>
      <c r="AM112" s="959"/>
      <c r="AN112" s="959"/>
      <c r="AO112" s="960"/>
      <c r="AP112" s="962" t="s">
        <v>456</v>
      </c>
      <c r="AQ112" s="963"/>
      <c r="AR112" s="963"/>
      <c r="AS112" s="963"/>
      <c r="AT112" s="964"/>
      <c r="AU112" s="908"/>
      <c r="AV112" s="909"/>
      <c r="AW112" s="909"/>
      <c r="AX112" s="909"/>
      <c r="AY112" s="909"/>
      <c r="AZ112" s="922" t="s">
        <v>463</v>
      </c>
      <c r="BA112" s="923"/>
      <c r="BB112" s="923"/>
      <c r="BC112" s="923"/>
      <c r="BD112" s="923"/>
      <c r="BE112" s="923"/>
      <c r="BF112" s="923"/>
      <c r="BG112" s="923"/>
      <c r="BH112" s="923"/>
      <c r="BI112" s="923"/>
      <c r="BJ112" s="923"/>
      <c r="BK112" s="923"/>
      <c r="BL112" s="923"/>
      <c r="BM112" s="923"/>
      <c r="BN112" s="923"/>
      <c r="BO112" s="923"/>
      <c r="BP112" s="924"/>
      <c r="BQ112" s="925">
        <v>24263840</v>
      </c>
      <c r="BR112" s="926"/>
      <c r="BS112" s="926"/>
      <c r="BT112" s="926"/>
      <c r="BU112" s="926"/>
      <c r="BV112" s="926">
        <v>22127619</v>
      </c>
      <c r="BW112" s="926"/>
      <c r="BX112" s="926"/>
      <c r="BY112" s="926"/>
      <c r="BZ112" s="926"/>
      <c r="CA112" s="926">
        <v>20798794</v>
      </c>
      <c r="CB112" s="926"/>
      <c r="CC112" s="926"/>
      <c r="CD112" s="926"/>
      <c r="CE112" s="926"/>
      <c r="CF112" s="920">
        <v>26.5</v>
      </c>
      <c r="CG112" s="921"/>
      <c r="CH112" s="921"/>
      <c r="CI112" s="921"/>
      <c r="CJ112" s="921"/>
      <c r="CK112" s="948"/>
      <c r="CL112" s="949"/>
      <c r="CM112" s="922" t="s">
        <v>464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456</v>
      </c>
      <c r="DH112" s="926"/>
      <c r="DI112" s="926"/>
      <c r="DJ112" s="926"/>
      <c r="DK112" s="926"/>
      <c r="DL112" s="926" t="s">
        <v>456</v>
      </c>
      <c r="DM112" s="926"/>
      <c r="DN112" s="926"/>
      <c r="DO112" s="926"/>
      <c r="DP112" s="926"/>
      <c r="DQ112" s="926" t="s">
        <v>456</v>
      </c>
      <c r="DR112" s="926"/>
      <c r="DS112" s="926"/>
      <c r="DT112" s="926"/>
      <c r="DU112" s="926"/>
      <c r="DV112" s="927" t="s">
        <v>457</v>
      </c>
      <c r="DW112" s="927"/>
      <c r="DX112" s="927"/>
      <c r="DY112" s="927"/>
      <c r="DZ112" s="928"/>
    </row>
    <row r="113" spans="1:130" s="228" customFormat="1" ht="26.25" customHeight="1" x14ac:dyDescent="0.15">
      <c r="A113" s="954"/>
      <c r="B113" s="955"/>
      <c r="C113" s="923" t="s">
        <v>465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2664313</v>
      </c>
      <c r="AB113" s="938"/>
      <c r="AC113" s="938"/>
      <c r="AD113" s="938"/>
      <c r="AE113" s="939"/>
      <c r="AF113" s="940">
        <v>2411334</v>
      </c>
      <c r="AG113" s="938"/>
      <c r="AH113" s="938"/>
      <c r="AI113" s="938"/>
      <c r="AJ113" s="939"/>
      <c r="AK113" s="940">
        <v>1909222</v>
      </c>
      <c r="AL113" s="938"/>
      <c r="AM113" s="938"/>
      <c r="AN113" s="938"/>
      <c r="AO113" s="939"/>
      <c r="AP113" s="941">
        <v>2.4</v>
      </c>
      <c r="AQ113" s="942"/>
      <c r="AR113" s="942"/>
      <c r="AS113" s="942"/>
      <c r="AT113" s="943"/>
      <c r="AU113" s="908"/>
      <c r="AV113" s="909"/>
      <c r="AW113" s="909"/>
      <c r="AX113" s="909"/>
      <c r="AY113" s="909"/>
      <c r="AZ113" s="922" t="s">
        <v>466</v>
      </c>
      <c r="BA113" s="923"/>
      <c r="BB113" s="923"/>
      <c r="BC113" s="923"/>
      <c r="BD113" s="923"/>
      <c r="BE113" s="923"/>
      <c r="BF113" s="923"/>
      <c r="BG113" s="923"/>
      <c r="BH113" s="923"/>
      <c r="BI113" s="923"/>
      <c r="BJ113" s="923"/>
      <c r="BK113" s="923"/>
      <c r="BL113" s="923"/>
      <c r="BM113" s="923"/>
      <c r="BN113" s="923"/>
      <c r="BO113" s="923"/>
      <c r="BP113" s="924"/>
      <c r="BQ113" s="925">
        <v>503640</v>
      </c>
      <c r="BR113" s="926"/>
      <c r="BS113" s="926"/>
      <c r="BT113" s="926"/>
      <c r="BU113" s="926"/>
      <c r="BV113" s="926">
        <v>587117</v>
      </c>
      <c r="BW113" s="926"/>
      <c r="BX113" s="926"/>
      <c r="BY113" s="926"/>
      <c r="BZ113" s="926"/>
      <c r="CA113" s="926">
        <v>534912</v>
      </c>
      <c r="CB113" s="926"/>
      <c r="CC113" s="926"/>
      <c r="CD113" s="926"/>
      <c r="CE113" s="926"/>
      <c r="CF113" s="920">
        <v>0.7</v>
      </c>
      <c r="CG113" s="921"/>
      <c r="CH113" s="921"/>
      <c r="CI113" s="921"/>
      <c r="CJ113" s="921"/>
      <c r="CK113" s="948"/>
      <c r="CL113" s="949"/>
      <c r="CM113" s="922" t="s">
        <v>467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456</v>
      </c>
      <c r="DH113" s="959"/>
      <c r="DI113" s="959"/>
      <c r="DJ113" s="959"/>
      <c r="DK113" s="960"/>
      <c r="DL113" s="961" t="s">
        <v>456</v>
      </c>
      <c r="DM113" s="959"/>
      <c r="DN113" s="959"/>
      <c r="DO113" s="959"/>
      <c r="DP113" s="960"/>
      <c r="DQ113" s="961" t="s">
        <v>457</v>
      </c>
      <c r="DR113" s="959"/>
      <c r="DS113" s="959"/>
      <c r="DT113" s="959"/>
      <c r="DU113" s="960"/>
      <c r="DV113" s="962" t="s">
        <v>456</v>
      </c>
      <c r="DW113" s="963"/>
      <c r="DX113" s="963"/>
      <c r="DY113" s="963"/>
      <c r="DZ113" s="964"/>
    </row>
    <row r="114" spans="1:130" s="228" customFormat="1" ht="26.25" customHeight="1" x14ac:dyDescent="0.15">
      <c r="A114" s="954"/>
      <c r="B114" s="955"/>
      <c r="C114" s="923" t="s">
        <v>468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30432</v>
      </c>
      <c r="AB114" s="959"/>
      <c r="AC114" s="959"/>
      <c r="AD114" s="959"/>
      <c r="AE114" s="960"/>
      <c r="AF114" s="961">
        <v>38053</v>
      </c>
      <c r="AG114" s="959"/>
      <c r="AH114" s="959"/>
      <c r="AI114" s="959"/>
      <c r="AJ114" s="960"/>
      <c r="AK114" s="961">
        <v>49833</v>
      </c>
      <c r="AL114" s="959"/>
      <c r="AM114" s="959"/>
      <c r="AN114" s="959"/>
      <c r="AO114" s="960"/>
      <c r="AP114" s="962">
        <v>0.1</v>
      </c>
      <c r="AQ114" s="963"/>
      <c r="AR114" s="963"/>
      <c r="AS114" s="963"/>
      <c r="AT114" s="964"/>
      <c r="AU114" s="908"/>
      <c r="AV114" s="909"/>
      <c r="AW114" s="909"/>
      <c r="AX114" s="909"/>
      <c r="AY114" s="909"/>
      <c r="AZ114" s="922" t="s">
        <v>469</v>
      </c>
      <c r="BA114" s="923"/>
      <c r="BB114" s="923"/>
      <c r="BC114" s="923"/>
      <c r="BD114" s="923"/>
      <c r="BE114" s="923"/>
      <c r="BF114" s="923"/>
      <c r="BG114" s="923"/>
      <c r="BH114" s="923"/>
      <c r="BI114" s="923"/>
      <c r="BJ114" s="923"/>
      <c r="BK114" s="923"/>
      <c r="BL114" s="923"/>
      <c r="BM114" s="923"/>
      <c r="BN114" s="923"/>
      <c r="BO114" s="923"/>
      <c r="BP114" s="924"/>
      <c r="BQ114" s="925">
        <v>16467919</v>
      </c>
      <c r="BR114" s="926"/>
      <c r="BS114" s="926"/>
      <c r="BT114" s="926"/>
      <c r="BU114" s="926"/>
      <c r="BV114" s="926">
        <v>16588368</v>
      </c>
      <c r="BW114" s="926"/>
      <c r="BX114" s="926"/>
      <c r="BY114" s="926"/>
      <c r="BZ114" s="926"/>
      <c r="CA114" s="926">
        <v>16729115</v>
      </c>
      <c r="CB114" s="926"/>
      <c r="CC114" s="926"/>
      <c r="CD114" s="926"/>
      <c r="CE114" s="926"/>
      <c r="CF114" s="920">
        <v>21.3</v>
      </c>
      <c r="CG114" s="921"/>
      <c r="CH114" s="921"/>
      <c r="CI114" s="921"/>
      <c r="CJ114" s="921"/>
      <c r="CK114" s="948"/>
      <c r="CL114" s="949"/>
      <c r="CM114" s="922" t="s">
        <v>470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456</v>
      </c>
      <c r="DH114" s="959"/>
      <c r="DI114" s="959"/>
      <c r="DJ114" s="959"/>
      <c r="DK114" s="960"/>
      <c r="DL114" s="961" t="s">
        <v>456</v>
      </c>
      <c r="DM114" s="959"/>
      <c r="DN114" s="959"/>
      <c r="DO114" s="959"/>
      <c r="DP114" s="960"/>
      <c r="DQ114" s="961" t="s">
        <v>456</v>
      </c>
      <c r="DR114" s="959"/>
      <c r="DS114" s="959"/>
      <c r="DT114" s="959"/>
      <c r="DU114" s="960"/>
      <c r="DV114" s="962" t="s">
        <v>456</v>
      </c>
      <c r="DW114" s="963"/>
      <c r="DX114" s="963"/>
      <c r="DY114" s="963"/>
      <c r="DZ114" s="964"/>
    </row>
    <row r="115" spans="1:130" s="228" customFormat="1" ht="26.25" customHeight="1" x14ac:dyDescent="0.15">
      <c r="A115" s="954"/>
      <c r="B115" s="955"/>
      <c r="C115" s="923" t="s">
        <v>471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8819</v>
      </c>
      <c r="AB115" s="938"/>
      <c r="AC115" s="938"/>
      <c r="AD115" s="938"/>
      <c r="AE115" s="939"/>
      <c r="AF115" s="940">
        <v>10156</v>
      </c>
      <c r="AG115" s="938"/>
      <c r="AH115" s="938"/>
      <c r="AI115" s="938"/>
      <c r="AJ115" s="939"/>
      <c r="AK115" s="940">
        <v>11978</v>
      </c>
      <c r="AL115" s="938"/>
      <c r="AM115" s="938"/>
      <c r="AN115" s="938"/>
      <c r="AO115" s="939"/>
      <c r="AP115" s="941">
        <v>0</v>
      </c>
      <c r="AQ115" s="942"/>
      <c r="AR115" s="942"/>
      <c r="AS115" s="942"/>
      <c r="AT115" s="943"/>
      <c r="AU115" s="908"/>
      <c r="AV115" s="909"/>
      <c r="AW115" s="909"/>
      <c r="AX115" s="909"/>
      <c r="AY115" s="909"/>
      <c r="AZ115" s="922" t="s">
        <v>472</v>
      </c>
      <c r="BA115" s="923"/>
      <c r="BB115" s="923"/>
      <c r="BC115" s="923"/>
      <c r="BD115" s="923"/>
      <c r="BE115" s="923"/>
      <c r="BF115" s="923"/>
      <c r="BG115" s="923"/>
      <c r="BH115" s="923"/>
      <c r="BI115" s="923"/>
      <c r="BJ115" s="923"/>
      <c r="BK115" s="923"/>
      <c r="BL115" s="923"/>
      <c r="BM115" s="923"/>
      <c r="BN115" s="923"/>
      <c r="BO115" s="923"/>
      <c r="BP115" s="924"/>
      <c r="BQ115" s="925" t="s">
        <v>456</v>
      </c>
      <c r="BR115" s="926"/>
      <c r="BS115" s="926"/>
      <c r="BT115" s="926"/>
      <c r="BU115" s="926"/>
      <c r="BV115" s="926" t="s">
        <v>456</v>
      </c>
      <c r="BW115" s="926"/>
      <c r="BX115" s="926"/>
      <c r="BY115" s="926"/>
      <c r="BZ115" s="926"/>
      <c r="CA115" s="926" t="s">
        <v>456</v>
      </c>
      <c r="CB115" s="926"/>
      <c r="CC115" s="926"/>
      <c r="CD115" s="926"/>
      <c r="CE115" s="926"/>
      <c r="CF115" s="920" t="s">
        <v>130</v>
      </c>
      <c r="CG115" s="921"/>
      <c r="CH115" s="921"/>
      <c r="CI115" s="921"/>
      <c r="CJ115" s="921"/>
      <c r="CK115" s="948"/>
      <c r="CL115" s="949"/>
      <c r="CM115" s="922" t="s">
        <v>473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1626054</v>
      </c>
      <c r="DH115" s="959"/>
      <c r="DI115" s="959"/>
      <c r="DJ115" s="959"/>
      <c r="DK115" s="960"/>
      <c r="DL115" s="961">
        <v>1582810</v>
      </c>
      <c r="DM115" s="959"/>
      <c r="DN115" s="959"/>
      <c r="DO115" s="959"/>
      <c r="DP115" s="960"/>
      <c r="DQ115" s="961">
        <v>1430634</v>
      </c>
      <c r="DR115" s="959"/>
      <c r="DS115" s="959"/>
      <c r="DT115" s="959"/>
      <c r="DU115" s="960"/>
      <c r="DV115" s="962">
        <v>1.8</v>
      </c>
      <c r="DW115" s="963"/>
      <c r="DX115" s="963"/>
      <c r="DY115" s="963"/>
      <c r="DZ115" s="964"/>
    </row>
    <row r="116" spans="1:130" s="228" customFormat="1" ht="26.25" customHeight="1" x14ac:dyDescent="0.15">
      <c r="A116" s="956"/>
      <c r="B116" s="957"/>
      <c r="C116" s="965" t="s">
        <v>474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858</v>
      </c>
      <c r="AB116" s="959"/>
      <c r="AC116" s="959"/>
      <c r="AD116" s="959"/>
      <c r="AE116" s="960"/>
      <c r="AF116" s="961">
        <v>221</v>
      </c>
      <c r="AG116" s="959"/>
      <c r="AH116" s="959"/>
      <c r="AI116" s="959"/>
      <c r="AJ116" s="960"/>
      <c r="AK116" s="961">
        <v>23</v>
      </c>
      <c r="AL116" s="959"/>
      <c r="AM116" s="959"/>
      <c r="AN116" s="959"/>
      <c r="AO116" s="960"/>
      <c r="AP116" s="962">
        <v>0</v>
      </c>
      <c r="AQ116" s="963"/>
      <c r="AR116" s="963"/>
      <c r="AS116" s="963"/>
      <c r="AT116" s="964"/>
      <c r="AU116" s="908"/>
      <c r="AV116" s="909"/>
      <c r="AW116" s="909"/>
      <c r="AX116" s="909"/>
      <c r="AY116" s="909"/>
      <c r="AZ116" s="967" t="s">
        <v>475</v>
      </c>
      <c r="BA116" s="968"/>
      <c r="BB116" s="968"/>
      <c r="BC116" s="968"/>
      <c r="BD116" s="968"/>
      <c r="BE116" s="968"/>
      <c r="BF116" s="968"/>
      <c r="BG116" s="968"/>
      <c r="BH116" s="968"/>
      <c r="BI116" s="968"/>
      <c r="BJ116" s="968"/>
      <c r="BK116" s="968"/>
      <c r="BL116" s="968"/>
      <c r="BM116" s="968"/>
      <c r="BN116" s="968"/>
      <c r="BO116" s="968"/>
      <c r="BP116" s="969"/>
      <c r="BQ116" s="925" t="s">
        <v>456</v>
      </c>
      <c r="BR116" s="926"/>
      <c r="BS116" s="926"/>
      <c r="BT116" s="926"/>
      <c r="BU116" s="926"/>
      <c r="BV116" s="926" t="s">
        <v>130</v>
      </c>
      <c r="BW116" s="926"/>
      <c r="BX116" s="926"/>
      <c r="BY116" s="926"/>
      <c r="BZ116" s="926"/>
      <c r="CA116" s="926" t="s">
        <v>457</v>
      </c>
      <c r="CB116" s="926"/>
      <c r="CC116" s="926"/>
      <c r="CD116" s="926"/>
      <c r="CE116" s="926"/>
      <c r="CF116" s="920" t="s">
        <v>456</v>
      </c>
      <c r="CG116" s="921"/>
      <c r="CH116" s="921"/>
      <c r="CI116" s="921"/>
      <c r="CJ116" s="921"/>
      <c r="CK116" s="948"/>
      <c r="CL116" s="949"/>
      <c r="CM116" s="922" t="s">
        <v>476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456</v>
      </c>
      <c r="DH116" s="959"/>
      <c r="DI116" s="959"/>
      <c r="DJ116" s="959"/>
      <c r="DK116" s="960"/>
      <c r="DL116" s="961" t="s">
        <v>456</v>
      </c>
      <c r="DM116" s="959"/>
      <c r="DN116" s="959"/>
      <c r="DO116" s="959"/>
      <c r="DP116" s="960"/>
      <c r="DQ116" s="961" t="s">
        <v>456</v>
      </c>
      <c r="DR116" s="959"/>
      <c r="DS116" s="959"/>
      <c r="DT116" s="959"/>
      <c r="DU116" s="960"/>
      <c r="DV116" s="962" t="s">
        <v>456</v>
      </c>
      <c r="DW116" s="963"/>
      <c r="DX116" s="963"/>
      <c r="DY116" s="963"/>
      <c r="DZ116" s="964"/>
    </row>
    <row r="117" spans="1:130" s="228"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477</v>
      </c>
      <c r="Z117" s="894"/>
      <c r="AA117" s="978">
        <v>15234590</v>
      </c>
      <c r="AB117" s="979"/>
      <c r="AC117" s="979"/>
      <c r="AD117" s="979"/>
      <c r="AE117" s="980"/>
      <c r="AF117" s="981">
        <v>14831827</v>
      </c>
      <c r="AG117" s="979"/>
      <c r="AH117" s="979"/>
      <c r="AI117" s="979"/>
      <c r="AJ117" s="980"/>
      <c r="AK117" s="981">
        <v>14354147</v>
      </c>
      <c r="AL117" s="979"/>
      <c r="AM117" s="979"/>
      <c r="AN117" s="979"/>
      <c r="AO117" s="980"/>
      <c r="AP117" s="982"/>
      <c r="AQ117" s="983"/>
      <c r="AR117" s="983"/>
      <c r="AS117" s="983"/>
      <c r="AT117" s="984"/>
      <c r="AU117" s="908"/>
      <c r="AV117" s="909"/>
      <c r="AW117" s="909"/>
      <c r="AX117" s="909"/>
      <c r="AY117" s="909"/>
      <c r="AZ117" s="974" t="s">
        <v>478</v>
      </c>
      <c r="BA117" s="975"/>
      <c r="BB117" s="975"/>
      <c r="BC117" s="975"/>
      <c r="BD117" s="975"/>
      <c r="BE117" s="975"/>
      <c r="BF117" s="975"/>
      <c r="BG117" s="975"/>
      <c r="BH117" s="975"/>
      <c r="BI117" s="975"/>
      <c r="BJ117" s="975"/>
      <c r="BK117" s="975"/>
      <c r="BL117" s="975"/>
      <c r="BM117" s="975"/>
      <c r="BN117" s="975"/>
      <c r="BO117" s="975"/>
      <c r="BP117" s="976"/>
      <c r="BQ117" s="925" t="s">
        <v>456</v>
      </c>
      <c r="BR117" s="926"/>
      <c r="BS117" s="926"/>
      <c r="BT117" s="926"/>
      <c r="BU117" s="926"/>
      <c r="BV117" s="926" t="s">
        <v>456</v>
      </c>
      <c r="BW117" s="926"/>
      <c r="BX117" s="926"/>
      <c r="BY117" s="926"/>
      <c r="BZ117" s="926"/>
      <c r="CA117" s="926" t="s">
        <v>457</v>
      </c>
      <c r="CB117" s="926"/>
      <c r="CC117" s="926"/>
      <c r="CD117" s="926"/>
      <c r="CE117" s="926"/>
      <c r="CF117" s="920" t="s">
        <v>456</v>
      </c>
      <c r="CG117" s="921"/>
      <c r="CH117" s="921"/>
      <c r="CI117" s="921"/>
      <c r="CJ117" s="921"/>
      <c r="CK117" s="948"/>
      <c r="CL117" s="949"/>
      <c r="CM117" s="922" t="s">
        <v>479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456</v>
      </c>
      <c r="DH117" s="959"/>
      <c r="DI117" s="959"/>
      <c r="DJ117" s="959"/>
      <c r="DK117" s="960"/>
      <c r="DL117" s="961" t="s">
        <v>457</v>
      </c>
      <c r="DM117" s="959"/>
      <c r="DN117" s="959"/>
      <c r="DO117" s="959"/>
      <c r="DP117" s="960"/>
      <c r="DQ117" s="961" t="s">
        <v>456</v>
      </c>
      <c r="DR117" s="959"/>
      <c r="DS117" s="959"/>
      <c r="DT117" s="959"/>
      <c r="DU117" s="960"/>
      <c r="DV117" s="962" t="s">
        <v>456</v>
      </c>
      <c r="DW117" s="963"/>
      <c r="DX117" s="963"/>
      <c r="DY117" s="963"/>
      <c r="DZ117" s="964"/>
    </row>
    <row r="118" spans="1:130" s="228" customFormat="1" ht="26.25" customHeight="1" x14ac:dyDescent="0.15">
      <c r="A118" s="912" t="s">
        <v>451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448</v>
      </c>
      <c r="AB118" s="893"/>
      <c r="AC118" s="893"/>
      <c r="AD118" s="893"/>
      <c r="AE118" s="894"/>
      <c r="AF118" s="892" t="s">
        <v>449</v>
      </c>
      <c r="AG118" s="893"/>
      <c r="AH118" s="893"/>
      <c r="AI118" s="893"/>
      <c r="AJ118" s="894"/>
      <c r="AK118" s="892" t="s">
        <v>312</v>
      </c>
      <c r="AL118" s="893"/>
      <c r="AM118" s="893"/>
      <c r="AN118" s="893"/>
      <c r="AO118" s="894"/>
      <c r="AP118" s="970" t="s">
        <v>450</v>
      </c>
      <c r="AQ118" s="971"/>
      <c r="AR118" s="971"/>
      <c r="AS118" s="971"/>
      <c r="AT118" s="972"/>
      <c r="AU118" s="908"/>
      <c r="AV118" s="909"/>
      <c r="AW118" s="909"/>
      <c r="AX118" s="909"/>
      <c r="AY118" s="909"/>
      <c r="AZ118" s="973" t="s">
        <v>480</v>
      </c>
      <c r="BA118" s="965"/>
      <c r="BB118" s="965"/>
      <c r="BC118" s="965"/>
      <c r="BD118" s="965"/>
      <c r="BE118" s="965"/>
      <c r="BF118" s="965"/>
      <c r="BG118" s="965"/>
      <c r="BH118" s="965"/>
      <c r="BI118" s="965"/>
      <c r="BJ118" s="965"/>
      <c r="BK118" s="965"/>
      <c r="BL118" s="965"/>
      <c r="BM118" s="965"/>
      <c r="BN118" s="965"/>
      <c r="BO118" s="965"/>
      <c r="BP118" s="966"/>
      <c r="BQ118" s="999" t="s">
        <v>456</v>
      </c>
      <c r="BR118" s="1000"/>
      <c r="BS118" s="1000"/>
      <c r="BT118" s="1000"/>
      <c r="BU118" s="1000"/>
      <c r="BV118" s="1000" t="s">
        <v>456</v>
      </c>
      <c r="BW118" s="1000"/>
      <c r="BX118" s="1000"/>
      <c r="BY118" s="1000"/>
      <c r="BZ118" s="1000"/>
      <c r="CA118" s="1000" t="s">
        <v>456</v>
      </c>
      <c r="CB118" s="1000"/>
      <c r="CC118" s="1000"/>
      <c r="CD118" s="1000"/>
      <c r="CE118" s="1000"/>
      <c r="CF118" s="920" t="s">
        <v>456</v>
      </c>
      <c r="CG118" s="921"/>
      <c r="CH118" s="921"/>
      <c r="CI118" s="921"/>
      <c r="CJ118" s="921"/>
      <c r="CK118" s="948"/>
      <c r="CL118" s="949"/>
      <c r="CM118" s="922" t="s">
        <v>481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457</v>
      </c>
      <c r="DH118" s="959"/>
      <c r="DI118" s="959"/>
      <c r="DJ118" s="959"/>
      <c r="DK118" s="960"/>
      <c r="DL118" s="961" t="s">
        <v>456</v>
      </c>
      <c r="DM118" s="959"/>
      <c r="DN118" s="959"/>
      <c r="DO118" s="959"/>
      <c r="DP118" s="960"/>
      <c r="DQ118" s="961" t="s">
        <v>456</v>
      </c>
      <c r="DR118" s="959"/>
      <c r="DS118" s="959"/>
      <c r="DT118" s="959"/>
      <c r="DU118" s="960"/>
      <c r="DV118" s="962" t="s">
        <v>456</v>
      </c>
      <c r="DW118" s="963"/>
      <c r="DX118" s="963"/>
      <c r="DY118" s="963"/>
      <c r="DZ118" s="964"/>
    </row>
    <row r="119" spans="1:130" s="228" customFormat="1" ht="26.25" customHeight="1" x14ac:dyDescent="0.15">
      <c r="A119" s="1056" t="s">
        <v>454</v>
      </c>
      <c r="B119" s="947"/>
      <c r="C119" s="929" t="s">
        <v>455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456</v>
      </c>
      <c r="AB119" s="900"/>
      <c r="AC119" s="900"/>
      <c r="AD119" s="900"/>
      <c r="AE119" s="901"/>
      <c r="AF119" s="902" t="s">
        <v>457</v>
      </c>
      <c r="AG119" s="900"/>
      <c r="AH119" s="900"/>
      <c r="AI119" s="900"/>
      <c r="AJ119" s="901"/>
      <c r="AK119" s="902" t="s">
        <v>456</v>
      </c>
      <c r="AL119" s="900"/>
      <c r="AM119" s="900"/>
      <c r="AN119" s="900"/>
      <c r="AO119" s="901"/>
      <c r="AP119" s="903" t="s">
        <v>456</v>
      </c>
      <c r="AQ119" s="904"/>
      <c r="AR119" s="904"/>
      <c r="AS119" s="904"/>
      <c r="AT119" s="905"/>
      <c r="AU119" s="910"/>
      <c r="AV119" s="911"/>
      <c r="AW119" s="911"/>
      <c r="AX119" s="911"/>
      <c r="AY119" s="911"/>
      <c r="AZ119" s="249" t="s">
        <v>190</v>
      </c>
      <c r="BA119" s="249"/>
      <c r="BB119" s="249"/>
      <c r="BC119" s="249"/>
      <c r="BD119" s="249"/>
      <c r="BE119" s="249"/>
      <c r="BF119" s="249"/>
      <c r="BG119" s="249"/>
      <c r="BH119" s="249"/>
      <c r="BI119" s="249"/>
      <c r="BJ119" s="249"/>
      <c r="BK119" s="249"/>
      <c r="BL119" s="249"/>
      <c r="BM119" s="249"/>
      <c r="BN119" s="249"/>
      <c r="BO119" s="977" t="s">
        <v>482</v>
      </c>
      <c r="BP119" s="1005"/>
      <c r="BQ119" s="999">
        <v>188146247</v>
      </c>
      <c r="BR119" s="1000"/>
      <c r="BS119" s="1000"/>
      <c r="BT119" s="1000"/>
      <c r="BU119" s="1000"/>
      <c r="BV119" s="1000">
        <v>188909144</v>
      </c>
      <c r="BW119" s="1000"/>
      <c r="BX119" s="1000"/>
      <c r="BY119" s="1000"/>
      <c r="BZ119" s="1000"/>
      <c r="CA119" s="1000">
        <v>188334795</v>
      </c>
      <c r="CB119" s="1000"/>
      <c r="CC119" s="1000"/>
      <c r="CD119" s="1000"/>
      <c r="CE119" s="1000"/>
      <c r="CF119" s="1001"/>
      <c r="CG119" s="1002"/>
      <c r="CH119" s="1002"/>
      <c r="CI119" s="1002"/>
      <c r="CJ119" s="1003"/>
      <c r="CK119" s="950"/>
      <c r="CL119" s="951"/>
      <c r="CM119" s="973" t="s">
        <v>483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456</v>
      </c>
      <c r="DH119" s="986"/>
      <c r="DI119" s="986"/>
      <c r="DJ119" s="986"/>
      <c r="DK119" s="987"/>
      <c r="DL119" s="985" t="s">
        <v>456</v>
      </c>
      <c r="DM119" s="986"/>
      <c r="DN119" s="986"/>
      <c r="DO119" s="986"/>
      <c r="DP119" s="987"/>
      <c r="DQ119" s="985" t="s">
        <v>130</v>
      </c>
      <c r="DR119" s="986"/>
      <c r="DS119" s="986"/>
      <c r="DT119" s="986"/>
      <c r="DU119" s="987"/>
      <c r="DV119" s="988" t="s">
        <v>456</v>
      </c>
      <c r="DW119" s="989"/>
      <c r="DX119" s="989"/>
      <c r="DY119" s="989"/>
      <c r="DZ119" s="990"/>
    </row>
    <row r="120" spans="1:130" s="228" customFormat="1" ht="26.25" customHeight="1" x14ac:dyDescent="0.15">
      <c r="A120" s="1057"/>
      <c r="B120" s="949"/>
      <c r="C120" s="922" t="s">
        <v>460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456</v>
      </c>
      <c r="AB120" s="959"/>
      <c r="AC120" s="959"/>
      <c r="AD120" s="959"/>
      <c r="AE120" s="960"/>
      <c r="AF120" s="961" t="s">
        <v>456</v>
      </c>
      <c r="AG120" s="959"/>
      <c r="AH120" s="959"/>
      <c r="AI120" s="959"/>
      <c r="AJ120" s="960"/>
      <c r="AK120" s="961" t="s">
        <v>456</v>
      </c>
      <c r="AL120" s="959"/>
      <c r="AM120" s="959"/>
      <c r="AN120" s="959"/>
      <c r="AO120" s="960"/>
      <c r="AP120" s="962" t="s">
        <v>457</v>
      </c>
      <c r="AQ120" s="963"/>
      <c r="AR120" s="963"/>
      <c r="AS120" s="963"/>
      <c r="AT120" s="964"/>
      <c r="AU120" s="991" t="s">
        <v>484</v>
      </c>
      <c r="AV120" s="992"/>
      <c r="AW120" s="992"/>
      <c r="AX120" s="992"/>
      <c r="AY120" s="993"/>
      <c r="AZ120" s="929" t="s">
        <v>485</v>
      </c>
      <c r="BA120" s="897"/>
      <c r="BB120" s="897"/>
      <c r="BC120" s="897"/>
      <c r="BD120" s="897"/>
      <c r="BE120" s="897"/>
      <c r="BF120" s="897"/>
      <c r="BG120" s="897"/>
      <c r="BH120" s="897"/>
      <c r="BI120" s="897"/>
      <c r="BJ120" s="897"/>
      <c r="BK120" s="897"/>
      <c r="BL120" s="897"/>
      <c r="BM120" s="897"/>
      <c r="BN120" s="897"/>
      <c r="BO120" s="897"/>
      <c r="BP120" s="898"/>
      <c r="BQ120" s="930">
        <v>23080794</v>
      </c>
      <c r="BR120" s="931"/>
      <c r="BS120" s="931"/>
      <c r="BT120" s="931"/>
      <c r="BU120" s="931"/>
      <c r="BV120" s="931">
        <v>28384183</v>
      </c>
      <c r="BW120" s="931"/>
      <c r="BX120" s="931"/>
      <c r="BY120" s="931"/>
      <c r="BZ120" s="931"/>
      <c r="CA120" s="931">
        <v>29724034</v>
      </c>
      <c r="CB120" s="931"/>
      <c r="CC120" s="931"/>
      <c r="CD120" s="931"/>
      <c r="CE120" s="931"/>
      <c r="CF120" s="944">
        <v>37.799999999999997</v>
      </c>
      <c r="CG120" s="945"/>
      <c r="CH120" s="945"/>
      <c r="CI120" s="945"/>
      <c r="CJ120" s="945"/>
      <c r="CK120" s="1006" t="s">
        <v>486</v>
      </c>
      <c r="CL120" s="1007"/>
      <c r="CM120" s="1007"/>
      <c r="CN120" s="1007"/>
      <c r="CO120" s="1008"/>
      <c r="CP120" s="1014" t="s">
        <v>487</v>
      </c>
      <c r="CQ120" s="1015"/>
      <c r="CR120" s="1015"/>
      <c r="CS120" s="1015"/>
      <c r="CT120" s="1015"/>
      <c r="CU120" s="1015"/>
      <c r="CV120" s="1015"/>
      <c r="CW120" s="1015"/>
      <c r="CX120" s="1015"/>
      <c r="CY120" s="1015"/>
      <c r="CZ120" s="1015"/>
      <c r="DA120" s="1015"/>
      <c r="DB120" s="1015"/>
      <c r="DC120" s="1015"/>
      <c r="DD120" s="1015"/>
      <c r="DE120" s="1015"/>
      <c r="DF120" s="1016"/>
      <c r="DG120" s="930">
        <v>17530523</v>
      </c>
      <c r="DH120" s="931"/>
      <c r="DI120" s="931"/>
      <c r="DJ120" s="931"/>
      <c r="DK120" s="931"/>
      <c r="DL120" s="931">
        <v>16258092</v>
      </c>
      <c r="DM120" s="931"/>
      <c r="DN120" s="931"/>
      <c r="DO120" s="931"/>
      <c r="DP120" s="931"/>
      <c r="DQ120" s="931">
        <v>15494068</v>
      </c>
      <c r="DR120" s="931"/>
      <c r="DS120" s="931"/>
      <c r="DT120" s="931"/>
      <c r="DU120" s="931"/>
      <c r="DV120" s="932">
        <v>19.7</v>
      </c>
      <c r="DW120" s="932"/>
      <c r="DX120" s="932"/>
      <c r="DY120" s="932"/>
      <c r="DZ120" s="933"/>
    </row>
    <row r="121" spans="1:130" s="228" customFormat="1" ht="26.25" customHeight="1" x14ac:dyDescent="0.15">
      <c r="A121" s="1057"/>
      <c r="B121" s="949"/>
      <c r="C121" s="974" t="s">
        <v>488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456</v>
      </c>
      <c r="AB121" s="959"/>
      <c r="AC121" s="959"/>
      <c r="AD121" s="959"/>
      <c r="AE121" s="960"/>
      <c r="AF121" s="961" t="s">
        <v>456</v>
      </c>
      <c r="AG121" s="959"/>
      <c r="AH121" s="959"/>
      <c r="AI121" s="959"/>
      <c r="AJ121" s="960"/>
      <c r="AK121" s="961" t="s">
        <v>456</v>
      </c>
      <c r="AL121" s="959"/>
      <c r="AM121" s="959"/>
      <c r="AN121" s="959"/>
      <c r="AO121" s="960"/>
      <c r="AP121" s="962" t="s">
        <v>457</v>
      </c>
      <c r="AQ121" s="963"/>
      <c r="AR121" s="963"/>
      <c r="AS121" s="963"/>
      <c r="AT121" s="964"/>
      <c r="AU121" s="994"/>
      <c r="AV121" s="995"/>
      <c r="AW121" s="995"/>
      <c r="AX121" s="995"/>
      <c r="AY121" s="996"/>
      <c r="AZ121" s="922" t="s">
        <v>489</v>
      </c>
      <c r="BA121" s="923"/>
      <c r="BB121" s="923"/>
      <c r="BC121" s="923"/>
      <c r="BD121" s="923"/>
      <c r="BE121" s="923"/>
      <c r="BF121" s="923"/>
      <c r="BG121" s="923"/>
      <c r="BH121" s="923"/>
      <c r="BI121" s="923"/>
      <c r="BJ121" s="923"/>
      <c r="BK121" s="923"/>
      <c r="BL121" s="923"/>
      <c r="BM121" s="923"/>
      <c r="BN121" s="923"/>
      <c r="BO121" s="923"/>
      <c r="BP121" s="924"/>
      <c r="BQ121" s="925">
        <v>32934674</v>
      </c>
      <c r="BR121" s="926"/>
      <c r="BS121" s="926"/>
      <c r="BT121" s="926"/>
      <c r="BU121" s="926"/>
      <c r="BV121" s="926">
        <v>34170171</v>
      </c>
      <c r="BW121" s="926"/>
      <c r="BX121" s="926"/>
      <c r="BY121" s="926"/>
      <c r="BZ121" s="926"/>
      <c r="CA121" s="926">
        <v>35440116</v>
      </c>
      <c r="CB121" s="926"/>
      <c r="CC121" s="926"/>
      <c r="CD121" s="926"/>
      <c r="CE121" s="926"/>
      <c r="CF121" s="920">
        <v>45.1</v>
      </c>
      <c r="CG121" s="921"/>
      <c r="CH121" s="921"/>
      <c r="CI121" s="921"/>
      <c r="CJ121" s="921"/>
      <c r="CK121" s="1009"/>
      <c r="CL121" s="1010"/>
      <c r="CM121" s="1010"/>
      <c r="CN121" s="1010"/>
      <c r="CO121" s="1011"/>
      <c r="CP121" s="1019" t="s">
        <v>490</v>
      </c>
      <c r="CQ121" s="1020"/>
      <c r="CR121" s="1020"/>
      <c r="CS121" s="1020"/>
      <c r="CT121" s="1020"/>
      <c r="CU121" s="1020"/>
      <c r="CV121" s="1020"/>
      <c r="CW121" s="1020"/>
      <c r="CX121" s="1020"/>
      <c r="CY121" s="1020"/>
      <c r="CZ121" s="1020"/>
      <c r="DA121" s="1020"/>
      <c r="DB121" s="1020"/>
      <c r="DC121" s="1020"/>
      <c r="DD121" s="1020"/>
      <c r="DE121" s="1020"/>
      <c r="DF121" s="1021"/>
      <c r="DG121" s="925">
        <v>6252876</v>
      </c>
      <c r="DH121" s="926"/>
      <c r="DI121" s="926"/>
      <c r="DJ121" s="926"/>
      <c r="DK121" s="926"/>
      <c r="DL121" s="926">
        <v>5441159</v>
      </c>
      <c r="DM121" s="926"/>
      <c r="DN121" s="926"/>
      <c r="DO121" s="926"/>
      <c r="DP121" s="926"/>
      <c r="DQ121" s="926">
        <v>4903741</v>
      </c>
      <c r="DR121" s="926"/>
      <c r="DS121" s="926"/>
      <c r="DT121" s="926"/>
      <c r="DU121" s="926"/>
      <c r="DV121" s="927">
        <v>6.2</v>
      </c>
      <c r="DW121" s="927"/>
      <c r="DX121" s="927"/>
      <c r="DY121" s="927"/>
      <c r="DZ121" s="928"/>
    </row>
    <row r="122" spans="1:130" s="228" customFormat="1" ht="26.25" customHeight="1" x14ac:dyDescent="0.15">
      <c r="A122" s="1057"/>
      <c r="B122" s="949"/>
      <c r="C122" s="922" t="s">
        <v>470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456</v>
      </c>
      <c r="AB122" s="959"/>
      <c r="AC122" s="959"/>
      <c r="AD122" s="959"/>
      <c r="AE122" s="960"/>
      <c r="AF122" s="961" t="s">
        <v>457</v>
      </c>
      <c r="AG122" s="959"/>
      <c r="AH122" s="959"/>
      <c r="AI122" s="959"/>
      <c r="AJ122" s="960"/>
      <c r="AK122" s="961" t="s">
        <v>456</v>
      </c>
      <c r="AL122" s="959"/>
      <c r="AM122" s="959"/>
      <c r="AN122" s="959"/>
      <c r="AO122" s="960"/>
      <c r="AP122" s="962" t="s">
        <v>456</v>
      </c>
      <c r="AQ122" s="963"/>
      <c r="AR122" s="963"/>
      <c r="AS122" s="963"/>
      <c r="AT122" s="964"/>
      <c r="AU122" s="994"/>
      <c r="AV122" s="995"/>
      <c r="AW122" s="995"/>
      <c r="AX122" s="995"/>
      <c r="AY122" s="996"/>
      <c r="AZ122" s="973" t="s">
        <v>491</v>
      </c>
      <c r="BA122" s="965"/>
      <c r="BB122" s="965"/>
      <c r="BC122" s="965"/>
      <c r="BD122" s="965"/>
      <c r="BE122" s="965"/>
      <c r="BF122" s="965"/>
      <c r="BG122" s="965"/>
      <c r="BH122" s="965"/>
      <c r="BI122" s="965"/>
      <c r="BJ122" s="965"/>
      <c r="BK122" s="965"/>
      <c r="BL122" s="965"/>
      <c r="BM122" s="965"/>
      <c r="BN122" s="965"/>
      <c r="BO122" s="965"/>
      <c r="BP122" s="966"/>
      <c r="BQ122" s="999">
        <v>137035470</v>
      </c>
      <c r="BR122" s="1000"/>
      <c r="BS122" s="1000"/>
      <c r="BT122" s="1000"/>
      <c r="BU122" s="1000"/>
      <c r="BV122" s="1000">
        <v>138672607</v>
      </c>
      <c r="BW122" s="1000"/>
      <c r="BX122" s="1000"/>
      <c r="BY122" s="1000"/>
      <c r="BZ122" s="1000"/>
      <c r="CA122" s="1000">
        <v>136683750</v>
      </c>
      <c r="CB122" s="1000"/>
      <c r="CC122" s="1000"/>
      <c r="CD122" s="1000"/>
      <c r="CE122" s="1000"/>
      <c r="CF122" s="1017">
        <v>173.8</v>
      </c>
      <c r="CG122" s="1018"/>
      <c r="CH122" s="1018"/>
      <c r="CI122" s="1018"/>
      <c r="CJ122" s="1018"/>
      <c r="CK122" s="1009"/>
      <c r="CL122" s="1010"/>
      <c r="CM122" s="1010"/>
      <c r="CN122" s="1010"/>
      <c r="CO122" s="1011"/>
      <c r="CP122" s="1019" t="s">
        <v>492</v>
      </c>
      <c r="CQ122" s="1020"/>
      <c r="CR122" s="1020"/>
      <c r="CS122" s="1020"/>
      <c r="CT122" s="1020"/>
      <c r="CU122" s="1020"/>
      <c r="CV122" s="1020"/>
      <c r="CW122" s="1020"/>
      <c r="CX122" s="1020"/>
      <c r="CY122" s="1020"/>
      <c r="CZ122" s="1020"/>
      <c r="DA122" s="1020"/>
      <c r="DB122" s="1020"/>
      <c r="DC122" s="1020"/>
      <c r="DD122" s="1020"/>
      <c r="DE122" s="1020"/>
      <c r="DF122" s="1021"/>
      <c r="DG122" s="925">
        <v>358147</v>
      </c>
      <c r="DH122" s="926"/>
      <c r="DI122" s="926"/>
      <c r="DJ122" s="926"/>
      <c r="DK122" s="926"/>
      <c r="DL122" s="926">
        <v>317399</v>
      </c>
      <c r="DM122" s="926"/>
      <c r="DN122" s="926"/>
      <c r="DO122" s="926"/>
      <c r="DP122" s="926"/>
      <c r="DQ122" s="926">
        <v>310530</v>
      </c>
      <c r="DR122" s="926"/>
      <c r="DS122" s="926"/>
      <c r="DT122" s="926"/>
      <c r="DU122" s="926"/>
      <c r="DV122" s="927">
        <v>0.4</v>
      </c>
      <c r="DW122" s="927"/>
      <c r="DX122" s="927"/>
      <c r="DY122" s="927"/>
      <c r="DZ122" s="928"/>
    </row>
    <row r="123" spans="1:130" s="228" customFormat="1" ht="26.25" customHeight="1" x14ac:dyDescent="0.15">
      <c r="A123" s="1057"/>
      <c r="B123" s="949"/>
      <c r="C123" s="922" t="s">
        <v>476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456</v>
      </c>
      <c r="AB123" s="959"/>
      <c r="AC123" s="959"/>
      <c r="AD123" s="959"/>
      <c r="AE123" s="960"/>
      <c r="AF123" s="961" t="s">
        <v>456</v>
      </c>
      <c r="AG123" s="959"/>
      <c r="AH123" s="959"/>
      <c r="AI123" s="959"/>
      <c r="AJ123" s="960"/>
      <c r="AK123" s="961" t="s">
        <v>456</v>
      </c>
      <c r="AL123" s="959"/>
      <c r="AM123" s="959"/>
      <c r="AN123" s="959"/>
      <c r="AO123" s="960"/>
      <c r="AP123" s="962" t="s">
        <v>456</v>
      </c>
      <c r="AQ123" s="963"/>
      <c r="AR123" s="963"/>
      <c r="AS123" s="963"/>
      <c r="AT123" s="964"/>
      <c r="AU123" s="997"/>
      <c r="AV123" s="998"/>
      <c r="AW123" s="998"/>
      <c r="AX123" s="998"/>
      <c r="AY123" s="998"/>
      <c r="AZ123" s="249" t="s">
        <v>190</v>
      </c>
      <c r="BA123" s="249"/>
      <c r="BB123" s="249"/>
      <c r="BC123" s="249"/>
      <c r="BD123" s="249"/>
      <c r="BE123" s="249"/>
      <c r="BF123" s="249"/>
      <c r="BG123" s="249"/>
      <c r="BH123" s="249"/>
      <c r="BI123" s="249"/>
      <c r="BJ123" s="249"/>
      <c r="BK123" s="249"/>
      <c r="BL123" s="249"/>
      <c r="BM123" s="249"/>
      <c r="BN123" s="249"/>
      <c r="BO123" s="977" t="s">
        <v>493</v>
      </c>
      <c r="BP123" s="1005"/>
      <c r="BQ123" s="1063">
        <v>193050938</v>
      </c>
      <c r="BR123" s="1064"/>
      <c r="BS123" s="1064"/>
      <c r="BT123" s="1064"/>
      <c r="BU123" s="1064"/>
      <c r="BV123" s="1064">
        <v>201226961</v>
      </c>
      <c r="BW123" s="1064"/>
      <c r="BX123" s="1064"/>
      <c r="BY123" s="1064"/>
      <c r="BZ123" s="1064"/>
      <c r="CA123" s="1064">
        <v>201847900</v>
      </c>
      <c r="CB123" s="1064"/>
      <c r="CC123" s="1064"/>
      <c r="CD123" s="1064"/>
      <c r="CE123" s="1064"/>
      <c r="CF123" s="1001"/>
      <c r="CG123" s="1002"/>
      <c r="CH123" s="1002"/>
      <c r="CI123" s="1002"/>
      <c r="CJ123" s="1003"/>
      <c r="CK123" s="1009"/>
      <c r="CL123" s="1010"/>
      <c r="CM123" s="1010"/>
      <c r="CN123" s="1010"/>
      <c r="CO123" s="1011"/>
      <c r="CP123" s="1019" t="s">
        <v>494</v>
      </c>
      <c r="CQ123" s="1020"/>
      <c r="CR123" s="1020"/>
      <c r="CS123" s="1020"/>
      <c r="CT123" s="1020"/>
      <c r="CU123" s="1020"/>
      <c r="CV123" s="1020"/>
      <c r="CW123" s="1020"/>
      <c r="CX123" s="1020"/>
      <c r="CY123" s="1020"/>
      <c r="CZ123" s="1020"/>
      <c r="DA123" s="1020"/>
      <c r="DB123" s="1020"/>
      <c r="DC123" s="1020"/>
      <c r="DD123" s="1020"/>
      <c r="DE123" s="1020"/>
      <c r="DF123" s="1021"/>
      <c r="DG123" s="958">
        <v>54536</v>
      </c>
      <c r="DH123" s="959"/>
      <c r="DI123" s="959"/>
      <c r="DJ123" s="959"/>
      <c r="DK123" s="960"/>
      <c r="DL123" s="961">
        <v>97052</v>
      </c>
      <c r="DM123" s="959"/>
      <c r="DN123" s="959"/>
      <c r="DO123" s="959"/>
      <c r="DP123" s="960"/>
      <c r="DQ123" s="961">
        <v>80376</v>
      </c>
      <c r="DR123" s="959"/>
      <c r="DS123" s="959"/>
      <c r="DT123" s="959"/>
      <c r="DU123" s="960"/>
      <c r="DV123" s="962">
        <v>0.1</v>
      </c>
      <c r="DW123" s="963"/>
      <c r="DX123" s="963"/>
      <c r="DY123" s="963"/>
      <c r="DZ123" s="964"/>
    </row>
    <row r="124" spans="1:130" s="228" customFormat="1" ht="26.25" customHeight="1" thickBot="1" x14ac:dyDescent="0.2">
      <c r="A124" s="1057"/>
      <c r="B124" s="949"/>
      <c r="C124" s="922" t="s">
        <v>479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456</v>
      </c>
      <c r="AG124" s="959"/>
      <c r="AH124" s="959"/>
      <c r="AI124" s="959"/>
      <c r="AJ124" s="960"/>
      <c r="AK124" s="961" t="s">
        <v>456</v>
      </c>
      <c r="AL124" s="959"/>
      <c r="AM124" s="959"/>
      <c r="AN124" s="959"/>
      <c r="AO124" s="960"/>
      <c r="AP124" s="962" t="s">
        <v>456</v>
      </c>
      <c r="AQ124" s="963"/>
      <c r="AR124" s="963"/>
      <c r="AS124" s="963"/>
      <c r="AT124" s="964"/>
      <c r="AU124" s="1059" t="s">
        <v>495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456</v>
      </c>
      <c r="BR124" s="1027"/>
      <c r="BS124" s="1027"/>
      <c r="BT124" s="1027"/>
      <c r="BU124" s="1027"/>
      <c r="BV124" s="1027" t="s">
        <v>456</v>
      </c>
      <c r="BW124" s="1027"/>
      <c r="BX124" s="1027"/>
      <c r="BY124" s="1027"/>
      <c r="BZ124" s="1027"/>
      <c r="CA124" s="1027" t="s">
        <v>456</v>
      </c>
      <c r="CB124" s="1027"/>
      <c r="CC124" s="1027"/>
      <c r="CD124" s="1027"/>
      <c r="CE124" s="1027"/>
      <c r="CF124" s="1028"/>
      <c r="CG124" s="1029"/>
      <c r="CH124" s="1029"/>
      <c r="CI124" s="1029"/>
      <c r="CJ124" s="1030"/>
      <c r="CK124" s="1012"/>
      <c r="CL124" s="1012"/>
      <c r="CM124" s="1012"/>
      <c r="CN124" s="1012"/>
      <c r="CO124" s="1013"/>
      <c r="CP124" s="1019" t="s">
        <v>496</v>
      </c>
      <c r="CQ124" s="1020"/>
      <c r="CR124" s="1020"/>
      <c r="CS124" s="1020"/>
      <c r="CT124" s="1020"/>
      <c r="CU124" s="1020"/>
      <c r="CV124" s="1020"/>
      <c r="CW124" s="1020"/>
      <c r="CX124" s="1020"/>
      <c r="CY124" s="1020"/>
      <c r="CZ124" s="1020"/>
      <c r="DA124" s="1020"/>
      <c r="DB124" s="1020"/>
      <c r="DC124" s="1020"/>
      <c r="DD124" s="1020"/>
      <c r="DE124" s="1020"/>
      <c r="DF124" s="1021"/>
      <c r="DG124" s="1004">
        <v>67758</v>
      </c>
      <c r="DH124" s="986"/>
      <c r="DI124" s="986"/>
      <c r="DJ124" s="986"/>
      <c r="DK124" s="987"/>
      <c r="DL124" s="985">
        <v>13917</v>
      </c>
      <c r="DM124" s="986"/>
      <c r="DN124" s="986"/>
      <c r="DO124" s="986"/>
      <c r="DP124" s="987"/>
      <c r="DQ124" s="985">
        <v>10079</v>
      </c>
      <c r="DR124" s="986"/>
      <c r="DS124" s="986"/>
      <c r="DT124" s="986"/>
      <c r="DU124" s="987"/>
      <c r="DV124" s="988">
        <v>0</v>
      </c>
      <c r="DW124" s="989"/>
      <c r="DX124" s="989"/>
      <c r="DY124" s="989"/>
      <c r="DZ124" s="990"/>
    </row>
    <row r="125" spans="1:130" s="228" customFormat="1" ht="26.25" customHeight="1" x14ac:dyDescent="0.15">
      <c r="A125" s="1057"/>
      <c r="B125" s="949"/>
      <c r="C125" s="922" t="s">
        <v>481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456</v>
      </c>
      <c r="AB125" s="959"/>
      <c r="AC125" s="959"/>
      <c r="AD125" s="959"/>
      <c r="AE125" s="960"/>
      <c r="AF125" s="961" t="s">
        <v>456</v>
      </c>
      <c r="AG125" s="959"/>
      <c r="AH125" s="959"/>
      <c r="AI125" s="959"/>
      <c r="AJ125" s="960"/>
      <c r="AK125" s="961" t="s">
        <v>456</v>
      </c>
      <c r="AL125" s="959"/>
      <c r="AM125" s="959"/>
      <c r="AN125" s="959"/>
      <c r="AO125" s="960"/>
      <c r="AP125" s="962" t="s">
        <v>456</v>
      </c>
      <c r="AQ125" s="963"/>
      <c r="AR125" s="963"/>
      <c r="AS125" s="963"/>
      <c r="AT125" s="96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2" t="s">
        <v>497</v>
      </c>
      <c r="CL125" s="1007"/>
      <c r="CM125" s="1007"/>
      <c r="CN125" s="1007"/>
      <c r="CO125" s="1008"/>
      <c r="CP125" s="929" t="s">
        <v>498</v>
      </c>
      <c r="CQ125" s="897"/>
      <c r="CR125" s="897"/>
      <c r="CS125" s="897"/>
      <c r="CT125" s="897"/>
      <c r="CU125" s="897"/>
      <c r="CV125" s="897"/>
      <c r="CW125" s="897"/>
      <c r="CX125" s="897"/>
      <c r="CY125" s="897"/>
      <c r="CZ125" s="897"/>
      <c r="DA125" s="897"/>
      <c r="DB125" s="897"/>
      <c r="DC125" s="897"/>
      <c r="DD125" s="897"/>
      <c r="DE125" s="897"/>
      <c r="DF125" s="898"/>
      <c r="DG125" s="930" t="s">
        <v>456</v>
      </c>
      <c r="DH125" s="931"/>
      <c r="DI125" s="931"/>
      <c r="DJ125" s="931"/>
      <c r="DK125" s="931"/>
      <c r="DL125" s="931" t="s">
        <v>456</v>
      </c>
      <c r="DM125" s="931"/>
      <c r="DN125" s="931"/>
      <c r="DO125" s="931"/>
      <c r="DP125" s="931"/>
      <c r="DQ125" s="931" t="s">
        <v>456</v>
      </c>
      <c r="DR125" s="931"/>
      <c r="DS125" s="931"/>
      <c r="DT125" s="931"/>
      <c r="DU125" s="931"/>
      <c r="DV125" s="932" t="s">
        <v>456</v>
      </c>
      <c r="DW125" s="932"/>
      <c r="DX125" s="932"/>
      <c r="DY125" s="932"/>
      <c r="DZ125" s="933"/>
    </row>
    <row r="126" spans="1:130" s="228" customFormat="1" ht="26.25" customHeight="1" thickBot="1" x14ac:dyDescent="0.2">
      <c r="A126" s="1057"/>
      <c r="B126" s="949"/>
      <c r="C126" s="922" t="s">
        <v>483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8819</v>
      </c>
      <c r="AB126" s="959"/>
      <c r="AC126" s="959"/>
      <c r="AD126" s="959"/>
      <c r="AE126" s="960"/>
      <c r="AF126" s="961">
        <v>10156</v>
      </c>
      <c r="AG126" s="959"/>
      <c r="AH126" s="959"/>
      <c r="AI126" s="959"/>
      <c r="AJ126" s="960"/>
      <c r="AK126" s="961">
        <v>11978</v>
      </c>
      <c r="AL126" s="959"/>
      <c r="AM126" s="959"/>
      <c r="AN126" s="959"/>
      <c r="AO126" s="960"/>
      <c r="AP126" s="962">
        <v>0</v>
      </c>
      <c r="AQ126" s="963"/>
      <c r="AR126" s="963"/>
      <c r="AS126" s="963"/>
      <c r="AT126" s="96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3"/>
      <c r="CL126" s="1010"/>
      <c r="CM126" s="1010"/>
      <c r="CN126" s="1010"/>
      <c r="CO126" s="1011"/>
      <c r="CP126" s="922" t="s">
        <v>499</v>
      </c>
      <c r="CQ126" s="923"/>
      <c r="CR126" s="923"/>
      <c r="CS126" s="923"/>
      <c r="CT126" s="923"/>
      <c r="CU126" s="923"/>
      <c r="CV126" s="923"/>
      <c r="CW126" s="923"/>
      <c r="CX126" s="923"/>
      <c r="CY126" s="923"/>
      <c r="CZ126" s="923"/>
      <c r="DA126" s="923"/>
      <c r="DB126" s="923"/>
      <c r="DC126" s="923"/>
      <c r="DD126" s="923"/>
      <c r="DE126" s="923"/>
      <c r="DF126" s="924"/>
      <c r="DG126" s="925" t="s">
        <v>456</v>
      </c>
      <c r="DH126" s="926"/>
      <c r="DI126" s="926"/>
      <c r="DJ126" s="926"/>
      <c r="DK126" s="926"/>
      <c r="DL126" s="926" t="s">
        <v>456</v>
      </c>
      <c r="DM126" s="926"/>
      <c r="DN126" s="926"/>
      <c r="DO126" s="926"/>
      <c r="DP126" s="926"/>
      <c r="DQ126" s="926" t="s">
        <v>456</v>
      </c>
      <c r="DR126" s="926"/>
      <c r="DS126" s="926"/>
      <c r="DT126" s="926"/>
      <c r="DU126" s="926"/>
      <c r="DV126" s="927" t="s">
        <v>456</v>
      </c>
      <c r="DW126" s="927"/>
      <c r="DX126" s="927"/>
      <c r="DY126" s="927"/>
      <c r="DZ126" s="928"/>
    </row>
    <row r="127" spans="1:130" s="228" customFormat="1" ht="26.25" customHeight="1" x14ac:dyDescent="0.15">
      <c r="A127" s="1058"/>
      <c r="B127" s="951"/>
      <c r="C127" s="973" t="s">
        <v>500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456</v>
      </c>
      <c r="AB127" s="959"/>
      <c r="AC127" s="959"/>
      <c r="AD127" s="959"/>
      <c r="AE127" s="960"/>
      <c r="AF127" s="961" t="s">
        <v>456</v>
      </c>
      <c r="AG127" s="959"/>
      <c r="AH127" s="959"/>
      <c r="AI127" s="959"/>
      <c r="AJ127" s="960"/>
      <c r="AK127" s="961" t="s">
        <v>456</v>
      </c>
      <c r="AL127" s="959"/>
      <c r="AM127" s="959"/>
      <c r="AN127" s="959"/>
      <c r="AO127" s="960"/>
      <c r="AP127" s="962" t="s">
        <v>456</v>
      </c>
      <c r="AQ127" s="963"/>
      <c r="AR127" s="963"/>
      <c r="AS127" s="963"/>
      <c r="AT127" s="964"/>
      <c r="AU127" s="230"/>
      <c r="AV127" s="230"/>
      <c r="AW127" s="230"/>
      <c r="AX127" s="1031" t="s">
        <v>501</v>
      </c>
      <c r="AY127" s="1032"/>
      <c r="AZ127" s="1032"/>
      <c r="BA127" s="1032"/>
      <c r="BB127" s="1032"/>
      <c r="BC127" s="1032"/>
      <c r="BD127" s="1032"/>
      <c r="BE127" s="1033"/>
      <c r="BF127" s="1034" t="s">
        <v>502</v>
      </c>
      <c r="BG127" s="1032"/>
      <c r="BH127" s="1032"/>
      <c r="BI127" s="1032"/>
      <c r="BJ127" s="1032"/>
      <c r="BK127" s="1032"/>
      <c r="BL127" s="1033"/>
      <c r="BM127" s="1034" t="s">
        <v>503</v>
      </c>
      <c r="BN127" s="1032"/>
      <c r="BO127" s="1032"/>
      <c r="BP127" s="1032"/>
      <c r="BQ127" s="1032"/>
      <c r="BR127" s="1032"/>
      <c r="BS127" s="1033"/>
      <c r="BT127" s="1034" t="s">
        <v>504</v>
      </c>
      <c r="BU127" s="1032"/>
      <c r="BV127" s="1032"/>
      <c r="BW127" s="1032"/>
      <c r="BX127" s="1032"/>
      <c r="BY127" s="1032"/>
      <c r="BZ127" s="1055"/>
      <c r="CA127" s="230"/>
      <c r="CB127" s="230"/>
      <c r="CC127" s="230"/>
      <c r="CD127" s="253"/>
      <c r="CE127" s="253"/>
      <c r="CF127" s="253"/>
      <c r="CG127" s="230"/>
      <c r="CH127" s="230"/>
      <c r="CI127" s="230"/>
      <c r="CJ127" s="252"/>
      <c r="CK127" s="1023"/>
      <c r="CL127" s="1010"/>
      <c r="CM127" s="1010"/>
      <c r="CN127" s="1010"/>
      <c r="CO127" s="1011"/>
      <c r="CP127" s="922" t="s">
        <v>505</v>
      </c>
      <c r="CQ127" s="923"/>
      <c r="CR127" s="923"/>
      <c r="CS127" s="923"/>
      <c r="CT127" s="923"/>
      <c r="CU127" s="923"/>
      <c r="CV127" s="923"/>
      <c r="CW127" s="923"/>
      <c r="CX127" s="923"/>
      <c r="CY127" s="923"/>
      <c r="CZ127" s="923"/>
      <c r="DA127" s="923"/>
      <c r="DB127" s="923"/>
      <c r="DC127" s="923"/>
      <c r="DD127" s="923"/>
      <c r="DE127" s="923"/>
      <c r="DF127" s="924"/>
      <c r="DG127" s="925" t="s">
        <v>456</v>
      </c>
      <c r="DH127" s="926"/>
      <c r="DI127" s="926"/>
      <c r="DJ127" s="926"/>
      <c r="DK127" s="926"/>
      <c r="DL127" s="926" t="s">
        <v>456</v>
      </c>
      <c r="DM127" s="926"/>
      <c r="DN127" s="926"/>
      <c r="DO127" s="926"/>
      <c r="DP127" s="926"/>
      <c r="DQ127" s="926" t="s">
        <v>456</v>
      </c>
      <c r="DR127" s="926"/>
      <c r="DS127" s="926"/>
      <c r="DT127" s="926"/>
      <c r="DU127" s="926"/>
      <c r="DV127" s="927" t="s">
        <v>456</v>
      </c>
      <c r="DW127" s="927"/>
      <c r="DX127" s="927"/>
      <c r="DY127" s="927"/>
      <c r="DZ127" s="928"/>
    </row>
    <row r="128" spans="1:130" s="228" customFormat="1" ht="26.25" customHeight="1" thickBot="1" x14ac:dyDescent="0.2">
      <c r="A128" s="1041" t="s">
        <v>506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507</v>
      </c>
      <c r="X128" s="1043"/>
      <c r="Y128" s="1043"/>
      <c r="Z128" s="1044"/>
      <c r="AA128" s="1045">
        <v>2615244</v>
      </c>
      <c r="AB128" s="1046"/>
      <c r="AC128" s="1046"/>
      <c r="AD128" s="1046"/>
      <c r="AE128" s="1047"/>
      <c r="AF128" s="1048">
        <v>2384471</v>
      </c>
      <c r="AG128" s="1046"/>
      <c r="AH128" s="1046"/>
      <c r="AI128" s="1046"/>
      <c r="AJ128" s="1047"/>
      <c r="AK128" s="1048">
        <v>2489500</v>
      </c>
      <c r="AL128" s="1046"/>
      <c r="AM128" s="1046"/>
      <c r="AN128" s="1046"/>
      <c r="AO128" s="1047"/>
      <c r="AP128" s="1049"/>
      <c r="AQ128" s="1050"/>
      <c r="AR128" s="1050"/>
      <c r="AS128" s="1050"/>
      <c r="AT128" s="1051"/>
      <c r="AU128" s="230"/>
      <c r="AV128" s="230"/>
      <c r="AW128" s="230"/>
      <c r="AX128" s="896" t="s">
        <v>508</v>
      </c>
      <c r="AY128" s="897"/>
      <c r="AZ128" s="897"/>
      <c r="BA128" s="897"/>
      <c r="BB128" s="897"/>
      <c r="BC128" s="897"/>
      <c r="BD128" s="897"/>
      <c r="BE128" s="898"/>
      <c r="BF128" s="1052" t="s">
        <v>456</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3"/>
      <c r="CB128" s="253"/>
      <c r="CC128" s="253"/>
      <c r="CD128" s="253"/>
      <c r="CE128" s="253"/>
      <c r="CF128" s="253"/>
      <c r="CG128" s="230"/>
      <c r="CH128" s="230"/>
      <c r="CI128" s="230"/>
      <c r="CJ128" s="252"/>
      <c r="CK128" s="1024"/>
      <c r="CL128" s="1025"/>
      <c r="CM128" s="1025"/>
      <c r="CN128" s="1025"/>
      <c r="CO128" s="1026"/>
      <c r="CP128" s="1035" t="s">
        <v>509</v>
      </c>
      <c r="CQ128" s="726"/>
      <c r="CR128" s="726"/>
      <c r="CS128" s="726"/>
      <c r="CT128" s="726"/>
      <c r="CU128" s="726"/>
      <c r="CV128" s="726"/>
      <c r="CW128" s="726"/>
      <c r="CX128" s="726"/>
      <c r="CY128" s="726"/>
      <c r="CZ128" s="726"/>
      <c r="DA128" s="726"/>
      <c r="DB128" s="726"/>
      <c r="DC128" s="726"/>
      <c r="DD128" s="726"/>
      <c r="DE128" s="726"/>
      <c r="DF128" s="1036"/>
      <c r="DG128" s="1037" t="s">
        <v>456</v>
      </c>
      <c r="DH128" s="1038"/>
      <c r="DI128" s="1038"/>
      <c r="DJ128" s="1038"/>
      <c r="DK128" s="1038"/>
      <c r="DL128" s="1038" t="s">
        <v>130</v>
      </c>
      <c r="DM128" s="1038"/>
      <c r="DN128" s="1038"/>
      <c r="DO128" s="1038"/>
      <c r="DP128" s="1038"/>
      <c r="DQ128" s="1038" t="s">
        <v>130</v>
      </c>
      <c r="DR128" s="1038"/>
      <c r="DS128" s="1038"/>
      <c r="DT128" s="1038"/>
      <c r="DU128" s="1038"/>
      <c r="DV128" s="1039" t="s">
        <v>456</v>
      </c>
      <c r="DW128" s="1039"/>
      <c r="DX128" s="1039"/>
      <c r="DY128" s="1039"/>
      <c r="DZ128" s="1040"/>
    </row>
    <row r="129" spans="1:131" s="228"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510</v>
      </c>
      <c r="X129" s="1071"/>
      <c r="Y129" s="1071"/>
      <c r="Z129" s="1072"/>
      <c r="AA129" s="958">
        <v>85402941</v>
      </c>
      <c r="AB129" s="959"/>
      <c r="AC129" s="959"/>
      <c r="AD129" s="959"/>
      <c r="AE129" s="960"/>
      <c r="AF129" s="961">
        <v>91049608</v>
      </c>
      <c r="AG129" s="959"/>
      <c r="AH129" s="959"/>
      <c r="AI129" s="959"/>
      <c r="AJ129" s="960"/>
      <c r="AK129" s="961">
        <v>88752918</v>
      </c>
      <c r="AL129" s="959"/>
      <c r="AM129" s="959"/>
      <c r="AN129" s="959"/>
      <c r="AO129" s="960"/>
      <c r="AP129" s="1073"/>
      <c r="AQ129" s="1074"/>
      <c r="AR129" s="1074"/>
      <c r="AS129" s="1074"/>
      <c r="AT129" s="1075"/>
      <c r="AU129" s="231"/>
      <c r="AV129" s="231"/>
      <c r="AW129" s="231"/>
      <c r="AX129" s="1065" t="s">
        <v>511</v>
      </c>
      <c r="AY129" s="923"/>
      <c r="AZ129" s="923"/>
      <c r="BA129" s="923"/>
      <c r="BB129" s="923"/>
      <c r="BC129" s="923"/>
      <c r="BD129" s="923"/>
      <c r="BE129" s="924"/>
      <c r="BF129" s="1066" t="s">
        <v>456</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34" t="s">
        <v>512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513</v>
      </c>
      <c r="X130" s="1071"/>
      <c r="Y130" s="1071"/>
      <c r="Z130" s="1072"/>
      <c r="AA130" s="958">
        <v>9865097</v>
      </c>
      <c r="AB130" s="959"/>
      <c r="AC130" s="959"/>
      <c r="AD130" s="959"/>
      <c r="AE130" s="960"/>
      <c r="AF130" s="961">
        <v>10093035</v>
      </c>
      <c r="AG130" s="959"/>
      <c r="AH130" s="959"/>
      <c r="AI130" s="959"/>
      <c r="AJ130" s="960"/>
      <c r="AK130" s="961">
        <v>10128125</v>
      </c>
      <c r="AL130" s="959"/>
      <c r="AM130" s="959"/>
      <c r="AN130" s="959"/>
      <c r="AO130" s="960"/>
      <c r="AP130" s="1073"/>
      <c r="AQ130" s="1074"/>
      <c r="AR130" s="1074"/>
      <c r="AS130" s="1074"/>
      <c r="AT130" s="1075"/>
      <c r="AU130" s="231"/>
      <c r="AV130" s="231"/>
      <c r="AW130" s="231"/>
      <c r="AX130" s="1065" t="s">
        <v>514</v>
      </c>
      <c r="AY130" s="923"/>
      <c r="AZ130" s="923"/>
      <c r="BA130" s="923"/>
      <c r="BB130" s="923"/>
      <c r="BC130" s="923"/>
      <c r="BD130" s="923"/>
      <c r="BE130" s="924"/>
      <c r="BF130" s="1101">
        <v>2.9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515</v>
      </c>
      <c r="X131" s="1108"/>
      <c r="Y131" s="1108"/>
      <c r="Z131" s="1109"/>
      <c r="AA131" s="1004">
        <v>75537844</v>
      </c>
      <c r="AB131" s="986"/>
      <c r="AC131" s="986"/>
      <c r="AD131" s="986"/>
      <c r="AE131" s="987"/>
      <c r="AF131" s="985">
        <v>80956573</v>
      </c>
      <c r="AG131" s="986"/>
      <c r="AH131" s="986"/>
      <c r="AI131" s="986"/>
      <c r="AJ131" s="987"/>
      <c r="AK131" s="985">
        <v>78624793</v>
      </c>
      <c r="AL131" s="986"/>
      <c r="AM131" s="986"/>
      <c r="AN131" s="986"/>
      <c r="AO131" s="987"/>
      <c r="AP131" s="1110"/>
      <c r="AQ131" s="1111"/>
      <c r="AR131" s="1111"/>
      <c r="AS131" s="1111"/>
      <c r="AT131" s="1112"/>
      <c r="AU131" s="231"/>
      <c r="AV131" s="231"/>
      <c r="AW131" s="231"/>
      <c r="AX131" s="1083" t="s">
        <v>516</v>
      </c>
      <c r="AY131" s="726"/>
      <c r="AZ131" s="726"/>
      <c r="BA131" s="726"/>
      <c r="BB131" s="726"/>
      <c r="BC131" s="726"/>
      <c r="BD131" s="726"/>
      <c r="BE131" s="1036"/>
      <c r="BF131" s="1084" t="s">
        <v>517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90" t="s">
        <v>518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519</v>
      </c>
      <c r="W132" s="1094"/>
      <c r="X132" s="1094"/>
      <c r="Y132" s="1094"/>
      <c r="Z132" s="1095"/>
      <c r="AA132" s="1096">
        <v>3.6461842889999998</v>
      </c>
      <c r="AB132" s="1097"/>
      <c r="AC132" s="1097"/>
      <c r="AD132" s="1097"/>
      <c r="AE132" s="1098"/>
      <c r="AF132" s="1099">
        <v>2.9081282869999998</v>
      </c>
      <c r="AG132" s="1097"/>
      <c r="AH132" s="1097"/>
      <c r="AI132" s="1097"/>
      <c r="AJ132" s="1098"/>
      <c r="AK132" s="1099">
        <v>2.2086188510000002</v>
      </c>
      <c r="AL132" s="1097"/>
      <c r="AM132" s="1097"/>
      <c r="AN132" s="1097"/>
      <c r="AO132" s="1098"/>
      <c r="AP132" s="1001"/>
      <c r="AQ132" s="1002"/>
      <c r="AR132" s="1002"/>
      <c r="AS132" s="1002"/>
      <c r="AT132" s="110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520</v>
      </c>
      <c r="W133" s="1077"/>
      <c r="X133" s="1077"/>
      <c r="Y133" s="1077"/>
      <c r="Z133" s="1078"/>
      <c r="AA133" s="1079">
        <v>4.0999999999999996</v>
      </c>
      <c r="AB133" s="1080"/>
      <c r="AC133" s="1080"/>
      <c r="AD133" s="1080"/>
      <c r="AE133" s="1081"/>
      <c r="AF133" s="1079">
        <v>3.5</v>
      </c>
      <c r="AG133" s="1080"/>
      <c r="AH133" s="1080"/>
      <c r="AI133" s="1080"/>
      <c r="AJ133" s="1081"/>
      <c r="AK133" s="1079">
        <v>2.9</v>
      </c>
      <c r="AL133" s="1080"/>
      <c r="AM133" s="1080"/>
      <c r="AN133" s="1080"/>
      <c r="AO133" s="1081"/>
      <c r="AP133" s="1028"/>
      <c r="AQ133" s="1029"/>
      <c r="AR133" s="1029"/>
      <c r="AS133" s="1029"/>
      <c r="AT133" s="1082"/>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zYa4exOIRL87fVXc21/W0KNOVUOFn10xEeLqNQeAJoQmfMF+G/iff/7dL/kTJWCyNF6zJBHS0Qvv321nITU1XQ==" saltValue="soENl0H6siHUoG6crd5j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E49BD-DDB7-4009-9DAE-5EB83B064412}">
  <sheetPr>
    <pageSetUpPr fitToPage="1"/>
  </sheetPr>
  <dimension ref="A1:DQ105"/>
  <sheetViews>
    <sheetView showGridLines="0" view="pageBreakPreview" zoomScale="70" zoomScaleNormal="85" zoomScaleSheetLayoutView="70" workbookViewId="0">
      <selection activeCell="CM73" sqref="CM73"/>
    </sheetView>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521</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KGjTvFHPcfIEhoCVy6LerTp1WqOsHunckKm8h5tgA9/+dYoTbVpAoDNnJ1TeZwsOjAZ+LDiU60aKDQhmkyOJeA==" saltValue="6ikxuIHKkM+5bHEcxUbh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LbvcddiUtaWolaHw8FgvK9h3H48T/9fWgPv/xDifp2BcLPqB7aQ6RrsadEJi57oDv+43He5cfVXHOJFj+ZCQ==" saltValue="Vl2b+6YoUKMqHsLfMOJf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522</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523</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4" t="s">
        <v>524</v>
      </c>
      <c r="AP7" s="270"/>
      <c r="AQ7" s="271" t="s">
        <v>525</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5"/>
      <c r="AP8" s="276" t="s">
        <v>526</v>
      </c>
      <c r="AQ8" s="277" t="s">
        <v>527</v>
      </c>
      <c r="AR8" s="278" t="s">
        <v>528</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6" t="s">
        <v>529</v>
      </c>
      <c r="AL9" s="1117"/>
      <c r="AM9" s="1117"/>
      <c r="AN9" s="1118"/>
      <c r="AO9" s="279">
        <v>28405118</v>
      </c>
      <c r="AP9" s="279">
        <v>70589</v>
      </c>
      <c r="AQ9" s="280">
        <v>63571</v>
      </c>
      <c r="AR9" s="281">
        <v>11</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6" t="s">
        <v>530</v>
      </c>
      <c r="AL10" s="1117"/>
      <c r="AM10" s="1117"/>
      <c r="AN10" s="1118"/>
      <c r="AO10" s="282">
        <v>82290</v>
      </c>
      <c r="AP10" s="282">
        <v>204</v>
      </c>
      <c r="AQ10" s="283">
        <v>1690</v>
      </c>
      <c r="AR10" s="284">
        <v>-87.9</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6" t="s">
        <v>531</v>
      </c>
      <c r="AL11" s="1117"/>
      <c r="AM11" s="1117"/>
      <c r="AN11" s="1118"/>
      <c r="AO11" s="282">
        <v>953497</v>
      </c>
      <c r="AP11" s="282">
        <v>2370</v>
      </c>
      <c r="AQ11" s="283">
        <v>679</v>
      </c>
      <c r="AR11" s="284">
        <v>249</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6" t="s">
        <v>532</v>
      </c>
      <c r="AL12" s="1117"/>
      <c r="AM12" s="1117"/>
      <c r="AN12" s="1118"/>
      <c r="AO12" s="282" t="s">
        <v>533</v>
      </c>
      <c r="AP12" s="282" t="s">
        <v>533</v>
      </c>
      <c r="AQ12" s="283">
        <v>23</v>
      </c>
      <c r="AR12" s="284" t="s">
        <v>533</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6" t="s">
        <v>534</v>
      </c>
      <c r="AL13" s="1117"/>
      <c r="AM13" s="1117"/>
      <c r="AN13" s="1118"/>
      <c r="AO13" s="282">
        <v>282901</v>
      </c>
      <c r="AP13" s="282">
        <v>703</v>
      </c>
      <c r="AQ13" s="283">
        <v>1992</v>
      </c>
      <c r="AR13" s="284">
        <v>-64.7</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6" t="s">
        <v>535</v>
      </c>
      <c r="AL14" s="1117"/>
      <c r="AM14" s="1117"/>
      <c r="AN14" s="1118"/>
      <c r="AO14" s="282">
        <v>1392755</v>
      </c>
      <c r="AP14" s="282">
        <v>3461</v>
      </c>
      <c r="AQ14" s="283">
        <v>1254</v>
      </c>
      <c r="AR14" s="284">
        <v>176</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19" t="s">
        <v>536</v>
      </c>
      <c r="AL15" s="1120"/>
      <c r="AM15" s="1120"/>
      <c r="AN15" s="1121"/>
      <c r="AO15" s="282">
        <v>-1256292</v>
      </c>
      <c r="AP15" s="282">
        <v>-3122</v>
      </c>
      <c r="AQ15" s="283">
        <v>-3845</v>
      </c>
      <c r="AR15" s="284">
        <v>-18.8</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19" t="s">
        <v>190</v>
      </c>
      <c r="AL16" s="1120"/>
      <c r="AM16" s="1120"/>
      <c r="AN16" s="1121"/>
      <c r="AO16" s="282">
        <v>29860269</v>
      </c>
      <c r="AP16" s="282">
        <v>74205</v>
      </c>
      <c r="AQ16" s="283">
        <v>65365</v>
      </c>
      <c r="AR16" s="284">
        <v>13.5</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537</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538</v>
      </c>
      <c r="AP20" s="291" t="s">
        <v>539</v>
      </c>
      <c r="AQ20" s="292" t="s">
        <v>540</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2" t="s">
        <v>541</v>
      </c>
      <c r="AL21" s="1123"/>
      <c r="AM21" s="1123"/>
      <c r="AN21" s="1124"/>
      <c r="AO21" s="295">
        <v>7.17</v>
      </c>
      <c r="AP21" s="296">
        <v>6.46</v>
      </c>
      <c r="AQ21" s="297">
        <v>0.71</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2" t="s">
        <v>542</v>
      </c>
      <c r="AL22" s="1123"/>
      <c r="AM22" s="1123"/>
      <c r="AN22" s="1124"/>
      <c r="AO22" s="300">
        <v>99.8</v>
      </c>
      <c r="AP22" s="301">
        <v>99.4</v>
      </c>
      <c r="AQ22" s="302">
        <v>0.4</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13" t="s">
        <v>543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5"/>
    </row>
    <row r="27" spans="1:46" x14ac:dyDescent="0.15">
      <c r="A27" s="307"/>
      <c r="AO27" s="260"/>
      <c r="AP27" s="260"/>
      <c r="AQ27" s="260"/>
      <c r="AR27" s="260"/>
      <c r="AS27" s="260"/>
      <c r="AT27" s="260"/>
    </row>
    <row r="28" spans="1:46" ht="17.25" x14ac:dyDescent="0.15">
      <c r="A28" s="261" t="s">
        <v>544</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545</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4" t="s">
        <v>524</v>
      </c>
      <c r="AP30" s="270"/>
      <c r="AQ30" s="271" t="s">
        <v>525</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5"/>
      <c r="AP31" s="276" t="s">
        <v>526</v>
      </c>
      <c r="AQ31" s="277" t="s">
        <v>527</v>
      </c>
      <c r="AR31" s="278" t="s">
        <v>528</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0" t="s">
        <v>546</v>
      </c>
      <c r="AL32" s="1131"/>
      <c r="AM32" s="1131"/>
      <c r="AN32" s="1132"/>
      <c r="AO32" s="310">
        <v>12383091</v>
      </c>
      <c r="AP32" s="310">
        <v>30773</v>
      </c>
      <c r="AQ32" s="311">
        <v>37452</v>
      </c>
      <c r="AR32" s="312">
        <v>-17.8</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0" t="s">
        <v>547</v>
      </c>
      <c r="AL33" s="1131"/>
      <c r="AM33" s="1131"/>
      <c r="AN33" s="1132"/>
      <c r="AO33" s="310" t="s">
        <v>533</v>
      </c>
      <c r="AP33" s="310" t="s">
        <v>533</v>
      </c>
      <c r="AQ33" s="311" t="s">
        <v>533</v>
      </c>
      <c r="AR33" s="312" t="s">
        <v>533</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0" t="s">
        <v>548</v>
      </c>
      <c r="AL34" s="1131"/>
      <c r="AM34" s="1131"/>
      <c r="AN34" s="1132"/>
      <c r="AO34" s="310" t="s">
        <v>533</v>
      </c>
      <c r="AP34" s="310" t="s">
        <v>533</v>
      </c>
      <c r="AQ34" s="311">
        <v>45</v>
      </c>
      <c r="AR34" s="312" t="s">
        <v>533</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0" t="s">
        <v>549</v>
      </c>
      <c r="AL35" s="1131"/>
      <c r="AM35" s="1131"/>
      <c r="AN35" s="1132"/>
      <c r="AO35" s="310">
        <v>1909222</v>
      </c>
      <c r="AP35" s="310">
        <v>4745</v>
      </c>
      <c r="AQ35" s="311">
        <v>8356</v>
      </c>
      <c r="AR35" s="312">
        <v>-43.2</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0" t="s">
        <v>550</v>
      </c>
      <c r="AL36" s="1131"/>
      <c r="AM36" s="1131"/>
      <c r="AN36" s="1132"/>
      <c r="AO36" s="310">
        <v>49833</v>
      </c>
      <c r="AP36" s="310">
        <v>124</v>
      </c>
      <c r="AQ36" s="311">
        <v>443</v>
      </c>
      <c r="AR36" s="312">
        <v>-72</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0" t="s">
        <v>551</v>
      </c>
      <c r="AL37" s="1131"/>
      <c r="AM37" s="1131"/>
      <c r="AN37" s="1132"/>
      <c r="AO37" s="310">
        <v>11978</v>
      </c>
      <c r="AP37" s="310">
        <v>30</v>
      </c>
      <c r="AQ37" s="311">
        <v>649</v>
      </c>
      <c r="AR37" s="312">
        <v>-95.4</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3" t="s">
        <v>552</v>
      </c>
      <c r="AL38" s="1134"/>
      <c r="AM38" s="1134"/>
      <c r="AN38" s="1135"/>
      <c r="AO38" s="313">
        <v>23</v>
      </c>
      <c r="AP38" s="313">
        <v>0</v>
      </c>
      <c r="AQ38" s="314">
        <v>1</v>
      </c>
      <c r="AR38" s="302">
        <v>-100</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3" t="s">
        <v>553</v>
      </c>
      <c r="AL39" s="1134"/>
      <c r="AM39" s="1134"/>
      <c r="AN39" s="1135"/>
      <c r="AO39" s="310">
        <v>-2489500</v>
      </c>
      <c r="AP39" s="310">
        <v>-6187</v>
      </c>
      <c r="AQ39" s="311">
        <v>-7867</v>
      </c>
      <c r="AR39" s="312">
        <v>-21.4</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0" t="s">
        <v>554</v>
      </c>
      <c r="AL40" s="1131"/>
      <c r="AM40" s="1131"/>
      <c r="AN40" s="1132"/>
      <c r="AO40" s="310">
        <v>-10128125</v>
      </c>
      <c r="AP40" s="310">
        <v>-25169</v>
      </c>
      <c r="AQ40" s="311">
        <v>-28343</v>
      </c>
      <c r="AR40" s="312">
        <v>-11.2</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6" t="s">
        <v>304</v>
      </c>
      <c r="AL41" s="1137"/>
      <c r="AM41" s="1137"/>
      <c r="AN41" s="1138"/>
      <c r="AO41" s="310">
        <v>1736522</v>
      </c>
      <c r="AP41" s="310">
        <v>4315</v>
      </c>
      <c r="AQ41" s="311">
        <v>10736</v>
      </c>
      <c r="AR41" s="312">
        <v>-59.8</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555</v>
      </c>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556</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557</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25" t="s">
        <v>524</v>
      </c>
      <c r="AN49" s="1127" t="s">
        <v>558</v>
      </c>
      <c r="AO49" s="1128"/>
      <c r="AP49" s="1128"/>
      <c r="AQ49" s="1128"/>
      <c r="AR49" s="1129"/>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6"/>
      <c r="AN50" s="326" t="s">
        <v>559</v>
      </c>
      <c r="AO50" s="327" t="s">
        <v>560</v>
      </c>
      <c r="AP50" s="328" t="s">
        <v>561</v>
      </c>
      <c r="AQ50" s="329" t="s">
        <v>562</v>
      </c>
      <c r="AR50" s="330" t="s">
        <v>563</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564</v>
      </c>
      <c r="AL51" s="323"/>
      <c r="AM51" s="331">
        <v>18155605</v>
      </c>
      <c r="AN51" s="332">
        <v>44293</v>
      </c>
      <c r="AO51" s="333">
        <v>-6.4</v>
      </c>
      <c r="AP51" s="334">
        <v>46457</v>
      </c>
      <c r="AQ51" s="335">
        <v>-3.4</v>
      </c>
      <c r="AR51" s="336">
        <v>-3</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565</v>
      </c>
      <c r="AM52" s="339">
        <v>9413088</v>
      </c>
      <c r="AN52" s="340">
        <v>22964</v>
      </c>
      <c r="AO52" s="341">
        <v>-3.4</v>
      </c>
      <c r="AP52" s="342">
        <v>24020</v>
      </c>
      <c r="AQ52" s="343">
        <v>-4.5999999999999996</v>
      </c>
      <c r="AR52" s="344">
        <v>1.2</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566</v>
      </c>
      <c r="AL53" s="323"/>
      <c r="AM53" s="331">
        <v>22246969</v>
      </c>
      <c r="AN53" s="332">
        <v>54420</v>
      </c>
      <c r="AO53" s="333">
        <v>22.9</v>
      </c>
      <c r="AP53" s="334">
        <v>51849</v>
      </c>
      <c r="AQ53" s="335">
        <v>11.6</v>
      </c>
      <c r="AR53" s="336">
        <v>11.3</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565</v>
      </c>
      <c r="AM54" s="339">
        <v>14050437</v>
      </c>
      <c r="AN54" s="340">
        <v>34370</v>
      </c>
      <c r="AO54" s="341">
        <v>49.7</v>
      </c>
      <c r="AP54" s="342">
        <v>26326</v>
      </c>
      <c r="AQ54" s="343">
        <v>9.6</v>
      </c>
      <c r="AR54" s="344">
        <v>40.1</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567</v>
      </c>
      <c r="AL55" s="323"/>
      <c r="AM55" s="331">
        <v>30765488</v>
      </c>
      <c r="AN55" s="332">
        <v>75519</v>
      </c>
      <c r="AO55" s="333">
        <v>38.799999999999997</v>
      </c>
      <c r="AP55" s="334">
        <v>52191</v>
      </c>
      <c r="AQ55" s="335">
        <v>0.7</v>
      </c>
      <c r="AR55" s="336">
        <v>38.1</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565</v>
      </c>
      <c r="AM56" s="339">
        <v>18704885</v>
      </c>
      <c r="AN56" s="340">
        <v>45914</v>
      </c>
      <c r="AO56" s="341">
        <v>33.6</v>
      </c>
      <c r="AP56" s="342">
        <v>26807</v>
      </c>
      <c r="AQ56" s="343">
        <v>1.8</v>
      </c>
      <c r="AR56" s="344">
        <v>31.8</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568</v>
      </c>
      <c r="AL57" s="323"/>
      <c r="AM57" s="331">
        <v>18121386</v>
      </c>
      <c r="AN57" s="332">
        <v>44821</v>
      </c>
      <c r="AO57" s="333">
        <v>-40.6</v>
      </c>
      <c r="AP57" s="334">
        <v>48105</v>
      </c>
      <c r="AQ57" s="335">
        <v>-7.8</v>
      </c>
      <c r="AR57" s="336">
        <v>-32.799999999999997</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565</v>
      </c>
      <c r="AM58" s="339">
        <v>7781789</v>
      </c>
      <c r="AN58" s="340">
        <v>19247</v>
      </c>
      <c r="AO58" s="341">
        <v>-58.1</v>
      </c>
      <c r="AP58" s="342">
        <v>24072</v>
      </c>
      <c r="AQ58" s="343">
        <v>-10.199999999999999</v>
      </c>
      <c r="AR58" s="344">
        <v>-47.9</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569</v>
      </c>
      <c r="AL59" s="323"/>
      <c r="AM59" s="331">
        <v>20564714</v>
      </c>
      <c r="AN59" s="332">
        <v>51105</v>
      </c>
      <c r="AO59" s="333">
        <v>14</v>
      </c>
      <c r="AP59" s="334">
        <v>47446</v>
      </c>
      <c r="AQ59" s="335">
        <v>-1.4</v>
      </c>
      <c r="AR59" s="336">
        <v>15.4</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565</v>
      </c>
      <c r="AM60" s="339">
        <v>9647666</v>
      </c>
      <c r="AN60" s="340">
        <v>23975</v>
      </c>
      <c r="AO60" s="341">
        <v>24.6</v>
      </c>
      <c r="AP60" s="342">
        <v>24371</v>
      </c>
      <c r="AQ60" s="343">
        <v>1.2</v>
      </c>
      <c r="AR60" s="344">
        <v>23.4</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570</v>
      </c>
      <c r="AL61" s="345"/>
      <c r="AM61" s="346">
        <v>21970832</v>
      </c>
      <c r="AN61" s="347">
        <v>54032</v>
      </c>
      <c r="AO61" s="348">
        <v>5.7</v>
      </c>
      <c r="AP61" s="349">
        <v>49210</v>
      </c>
      <c r="AQ61" s="350">
        <v>-0.1</v>
      </c>
      <c r="AR61" s="336">
        <v>5.8</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565</v>
      </c>
      <c r="AM62" s="339">
        <v>11919573</v>
      </c>
      <c r="AN62" s="340">
        <v>29294</v>
      </c>
      <c r="AO62" s="341">
        <v>9.3000000000000007</v>
      </c>
      <c r="AP62" s="342">
        <v>25119</v>
      </c>
      <c r="AQ62" s="343">
        <v>-0.4</v>
      </c>
      <c r="AR62" s="344">
        <v>9.6999999999999993</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14QAOkmkIIlwUbE3jvdbUy1jvRWuMymUYPaa+ytQEE/uJ6YwMNV54mTWxgoO7TcpmcAoaPtno97unwAOv9yfUw==" saltValue="cZ5wq0HGHP+FY3g39MZ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58" zoomScale="80" zoomScaleNormal="80"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572</v>
      </c>
    </row>
    <row r="121" spans="125:125" ht="13.5" hidden="1" customHeight="1" x14ac:dyDescent="0.15">
      <c r="DU121" s="257"/>
    </row>
  </sheetData>
  <sheetProtection algorithmName="SHA-512" hashValue="SFoKpldCsB6RPowM+URCe4PEjvs5w2K4YLTpvIuSAPfPvB0JIpDGJNyeFHUIIDZeVZx2VZM0qeBcL5c5pzEUtg==" saltValue="KRaBCSaYdsN8pQhEkHFN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2" zoomScale="90" zoomScaleNormal="9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573</v>
      </c>
    </row>
  </sheetData>
  <sheetProtection algorithmName="SHA-512" hashValue="cdrILD+I92X3grlkOmZpqvtQPhPhkzTfPcMS9zKuDb64Yfce/zGe5r1gklMf6VPI/7nni1L95mg55imIb6d68Q==" saltValue="CC9DFMegsuQK0zxNuKR2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39" t="s">
        <v>3</v>
      </c>
      <c r="D47" s="1139"/>
      <c r="E47" s="1140"/>
      <c r="F47" s="11">
        <v>12.44</v>
      </c>
      <c r="G47" s="12">
        <v>9.9</v>
      </c>
      <c r="H47" s="12">
        <v>7.83</v>
      </c>
      <c r="I47" s="12">
        <v>9.5399999999999991</v>
      </c>
      <c r="J47" s="13">
        <v>10.92</v>
      </c>
    </row>
    <row r="48" spans="2:10" ht="57.75" customHeight="1" x14ac:dyDescent="0.15">
      <c r="B48" s="14"/>
      <c r="C48" s="1141" t="s">
        <v>4</v>
      </c>
      <c r="D48" s="1141"/>
      <c r="E48" s="1142"/>
      <c r="F48" s="15">
        <v>8.11</v>
      </c>
      <c r="G48" s="16">
        <v>7.85</v>
      </c>
      <c r="H48" s="16">
        <v>8.98</v>
      </c>
      <c r="I48" s="16">
        <v>9.75</v>
      </c>
      <c r="J48" s="17">
        <v>8.9600000000000009</v>
      </c>
    </row>
    <row r="49" spans="2:10" ht="57.75" customHeight="1" thickBot="1" x14ac:dyDescent="0.2">
      <c r="B49" s="18"/>
      <c r="C49" s="1143" t="s">
        <v>5</v>
      </c>
      <c r="D49" s="1143"/>
      <c r="E49" s="1144"/>
      <c r="F49" s="19" t="s">
        <v>579</v>
      </c>
      <c r="G49" s="20" t="s">
        <v>580</v>
      </c>
      <c r="H49" s="20" t="s">
        <v>581</v>
      </c>
      <c r="I49" s="20">
        <v>3.52</v>
      </c>
      <c r="J49" s="21">
        <v>0.08</v>
      </c>
    </row>
    <row r="50" spans="2:10" x14ac:dyDescent="0.15"/>
  </sheetData>
  <sheetProtection algorithmName="SHA-512" hashValue="PELa70DEbbRcJ/u3/NqEsRfRkd2ZL5Wsd9no3ZhuQ59O3VXX0U3JslMqDQbk7VUd98Kjbfa/hyVl2jpuxx2TiQ==" saltValue="LEGYpVN9VpexqN5Os7tc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B1" sqref="B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51" t="s">
        <v>582</v>
      </c>
      <c r="D34" s="1151"/>
      <c r="E34" s="1152"/>
      <c r="F34" s="32">
        <v>7.74</v>
      </c>
      <c r="G34" s="33">
        <v>7.4</v>
      </c>
      <c r="H34" s="33">
        <v>8.52</v>
      </c>
      <c r="I34" s="33">
        <v>9.36</v>
      </c>
      <c r="J34" s="34">
        <v>8.67</v>
      </c>
      <c r="K34" s="22"/>
      <c r="L34" s="22"/>
      <c r="M34" s="22"/>
      <c r="N34" s="22"/>
      <c r="O34" s="22"/>
      <c r="P34" s="22"/>
    </row>
    <row r="35" spans="1:16" ht="39" customHeight="1" x14ac:dyDescent="0.15">
      <c r="A35" s="22"/>
      <c r="B35" s="35"/>
      <c r="C35" s="1145" t="s">
        <v>583</v>
      </c>
      <c r="D35" s="1146"/>
      <c r="E35" s="1147"/>
      <c r="F35" s="36">
        <v>6.56</v>
      </c>
      <c r="G35" s="37">
        <v>6.55</v>
      </c>
      <c r="H35" s="37">
        <v>7.12</v>
      </c>
      <c r="I35" s="37">
        <v>6.67</v>
      </c>
      <c r="J35" s="38">
        <v>7.73</v>
      </c>
      <c r="K35" s="22"/>
      <c r="L35" s="22"/>
      <c r="M35" s="22"/>
      <c r="N35" s="22"/>
      <c r="O35" s="22"/>
      <c r="P35" s="22"/>
    </row>
    <row r="36" spans="1:16" ht="39" customHeight="1" x14ac:dyDescent="0.15">
      <c r="A36" s="22"/>
      <c r="B36" s="35"/>
      <c r="C36" s="1145" t="s">
        <v>584</v>
      </c>
      <c r="D36" s="1146"/>
      <c r="E36" s="1147"/>
      <c r="F36" s="36">
        <v>3.72</v>
      </c>
      <c r="G36" s="37">
        <v>3.55</v>
      </c>
      <c r="H36" s="37">
        <v>3.77</v>
      </c>
      <c r="I36" s="37">
        <v>3.27</v>
      </c>
      <c r="J36" s="38">
        <v>3.44</v>
      </c>
      <c r="K36" s="22"/>
      <c r="L36" s="22"/>
      <c r="M36" s="22"/>
      <c r="N36" s="22"/>
      <c r="O36" s="22"/>
      <c r="P36" s="22"/>
    </row>
    <row r="37" spans="1:16" ht="39" customHeight="1" x14ac:dyDescent="0.15">
      <c r="A37" s="22"/>
      <c r="B37" s="35"/>
      <c r="C37" s="1145" t="s">
        <v>585</v>
      </c>
      <c r="D37" s="1146"/>
      <c r="E37" s="1147"/>
      <c r="F37" s="36">
        <v>1.66</v>
      </c>
      <c r="G37" s="37">
        <v>1.32</v>
      </c>
      <c r="H37" s="37">
        <v>2.19</v>
      </c>
      <c r="I37" s="37">
        <v>2.87</v>
      </c>
      <c r="J37" s="38">
        <v>2.79</v>
      </c>
      <c r="K37" s="22"/>
      <c r="L37" s="22"/>
      <c r="M37" s="22"/>
      <c r="N37" s="22"/>
      <c r="O37" s="22"/>
      <c r="P37" s="22"/>
    </row>
    <row r="38" spans="1:16" ht="39" customHeight="1" x14ac:dyDescent="0.15">
      <c r="A38" s="22"/>
      <c r="B38" s="35"/>
      <c r="C38" s="1145" t="s">
        <v>586</v>
      </c>
      <c r="D38" s="1146"/>
      <c r="E38" s="1147"/>
      <c r="F38" s="36">
        <v>3.13</v>
      </c>
      <c r="G38" s="37">
        <v>2.86</v>
      </c>
      <c r="H38" s="37">
        <v>2.96</v>
      </c>
      <c r="I38" s="37">
        <v>2.48</v>
      </c>
      <c r="J38" s="38">
        <v>2.04</v>
      </c>
      <c r="K38" s="22"/>
      <c r="L38" s="22"/>
      <c r="M38" s="22"/>
      <c r="N38" s="22"/>
      <c r="O38" s="22"/>
      <c r="P38" s="22"/>
    </row>
    <row r="39" spans="1:16" ht="39" customHeight="1" x14ac:dyDescent="0.15">
      <c r="A39" s="22"/>
      <c r="B39" s="35"/>
      <c r="C39" s="1145" t="s">
        <v>587</v>
      </c>
      <c r="D39" s="1146"/>
      <c r="E39" s="1147"/>
      <c r="F39" s="36">
        <v>1.41</v>
      </c>
      <c r="G39" s="37">
        <v>1.56</v>
      </c>
      <c r="H39" s="37">
        <v>1.6</v>
      </c>
      <c r="I39" s="37">
        <v>1.06</v>
      </c>
      <c r="J39" s="38">
        <v>1.74</v>
      </c>
      <c r="K39" s="22"/>
      <c r="L39" s="22"/>
      <c r="M39" s="22"/>
      <c r="N39" s="22"/>
      <c r="O39" s="22"/>
      <c r="P39" s="22"/>
    </row>
    <row r="40" spans="1:16" ht="39" customHeight="1" x14ac:dyDescent="0.15">
      <c r="A40" s="22"/>
      <c r="B40" s="35"/>
      <c r="C40" s="1145" t="s">
        <v>588</v>
      </c>
      <c r="D40" s="1146"/>
      <c r="E40" s="1147"/>
      <c r="F40" s="36">
        <v>1.4</v>
      </c>
      <c r="G40" s="37">
        <v>1.39</v>
      </c>
      <c r="H40" s="37">
        <v>1.64</v>
      </c>
      <c r="I40" s="37">
        <v>1.6</v>
      </c>
      <c r="J40" s="38">
        <v>1.43</v>
      </c>
      <c r="K40" s="22"/>
      <c r="L40" s="22"/>
      <c r="M40" s="22"/>
      <c r="N40" s="22"/>
      <c r="O40" s="22"/>
      <c r="P40" s="22"/>
    </row>
    <row r="41" spans="1:16" ht="39" customHeight="1" x14ac:dyDescent="0.15">
      <c r="A41" s="22"/>
      <c r="B41" s="35"/>
      <c r="C41" s="1145" t="s">
        <v>589</v>
      </c>
      <c r="D41" s="1146"/>
      <c r="E41" s="1147"/>
      <c r="F41" s="36">
        <v>0.96</v>
      </c>
      <c r="G41" s="37">
        <v>1.03</v>
      </c>
      <c r="H41" s="37">
        <v>1.1499999999999999</v>
      </c>
      <c r="I41" s="37">
        <v>1.1100000000000001</v>
      </c>
      <c r="J41" s="38">
        <v>1.26</v>
      </c>
      <c r="K41" s="22"/>
      <c r="L41" s="22"/>
      <c r="M41" s="22"/>
      <c r="N41" s="22"/>
      <c r="O41" s="22"/>
      <c r="P41" s="22"/>
    </row>
    <row r="42" spans="1:16" ht="39" customHeight="1" x14ac:dyDescent="0.15">
      <c r="A42" s="22"/>
      <c r="B42" s="39"/>
      <c r="C42" s="1145" t="s">
        <v>590</v>
      </c>
      <c r="D42" s="1146"/>
      <c r="E42" s="1147"/>
      <c r="F42" s="36" t="s">
        <v>533</v>
      </c>
      <c r="G42" s="37" t="s">
        <v>533</v>
      </c>
      <c r="H42" s="37" t="s">
        <v>533</v>
      </c>
      <c r="I42" s="37" t="s">
        <v>533</v>
      </c>
      <c r="J42" s="38" t="s">
        <v>533</v>
      </c>
      <c r="K42" s="22"/>
      <c r="L42" s="22"/>
      <c r="M42" s="22"/>
      <c r="N42" s="22"/>
      <c r="O42" s="22"/>
      <c r="P42" s="22"/>
    </row>
    <row r="43" spans="1:16" ht="39" customHeight="1" thickBot="1" x14ac:dyDescent="0.2">
      <c r="A43" s="22"/>
      <c r="B43" s="40"/>
      <c r="C43" s="1148" t="s">
        <v>591</v>
      </c>
      <c r="D43" s="1149"/>
      <c r="E43" s="1150"/>
      <c r="F43" s="41">
        <v>0.63</v>
      </c>
      <c r="G43" s="42">
        <v>0.7</v>
      </c>
      <c r="H43" s="42">
        <v>0.7</v>
      </c>
      <c r="I43" s="42">
        <v>0.66</v>
      </c>
      <c r="J43" s="43">
        <v>0.57999999999999996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msLyvMDUa8Jzq7k5w1pPg7wPYXezzxqeBvsYxdym1wphuWx7BvcwGH0DWT5FoveQkuBaaIcZrH8e79VqpsAw==" saltValue="gbOdyUr4XGcJ8d4iEghy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SheetLayoutView="55" workbookViewId="0">
      <selection activeCell="Q54" sqref="Q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12955</v>
      </c>
      <c r="L45" s="60">
        <v>12822</v>
      </c>
      <c r="M45" s="60">
        <v>12530</v>
      </c>
      <c r="N45" s="60">
        <v>12372</v>
      </c>
      <c r="O45" s="61">
        <v>12383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533</v>
      </c>
      <c r="L46" s="64" t="s">
        <v>533</v>
      </c>
      <c r="M46" s="64" t="s">
        <v>533</v>
      </c>
      <c r="N46" s="64" t="s">
        <v>533</v>
      </c>
      <c r="O46" s="65" t="s">
        <v>533</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533</v>
      </c>
      <c r="L47" s="64" t="s">
        <v>533</v>
      </c>
      <c r="M47" s="64" t="s">
        <v>533</v>
      </c>
      <c r="N47" s="64" t="s">
        <v>533</v>
      </c>
      <c r="O47" s="65" t="s">
        <v>533</v>
      </c>
      <c r="P47" s="48"/>
      <c r="Q47" s="48"/>
      <c r="R47" s="48"/>
      <c r="S47" s="48"/>
      <c r="T47" s="48"/>
      <c r="U47" s="48"/>
    </row>
    <row r="48" spans="1:21" ht="30.75" customHeight="1" x14ac:dyDescent="0.15">
      <c r="A48" s="48"/>
      <c r="B48" s="1155"/>
      <c r="C48" s="1156"/>
      <c r="D48" s="62"/>
      <c r="E48" s="1161" t="s">
        <v>15</v>
      </c>
      <c r="F48" s="1161"/>
      <c r="G48" s="1161"/>
      <c r="H48" s="1161"/>
      <c r="I48" s="1161"/>
      <c r="J48" s="1162"/>
      <c r="K48" s="63">
        <v>2812</v>
      </c>
      <c r="L48" s="64">
        <v>2567</v>
      </c>
      <c r="M48" s="64">
        <v>2664</v>
      </c>
      <c r="N48" s="64">
        <v>2411</v>
      </c>
      <c r="O48" s="65">
        <v>1909</v>
      </c>
      <c r="P48" s="48"/>
      <c r="Q48" s="48"/>
      <c r="R48" s="48"/>
      <c r="S48" s="48"/>
      <c r="T48" s="48"/>
      <c r="U48" s="48"/>
    </row>
    <row r="49" spans="1:21" ht="30.75" customHeight="1" x14ac:dyDescent="0.15">
      <c r="A49" s="48"/>
      <c r="B49" s="1155"/>
      <c r="C49" s="1156"/>
      <c r="D49" s="62"/>
      <c r="E49" s="1161" t="s">
        <v>16</v>
      </c>
      <c r="F49" s="1161"/>
      <c r="G49" s="1161"/>
      <c r="H49" s="1161"/>
      <c r="I49" s="1161"/>
      <c r="J49" s="1162"/>
      <c r="K49" s="63">
        <v>13</v>
      </c>
      <c r="L49" s="64">
        <v>16</v>
      </c>
      <c r="M49" s="64">
        <v>30</v>
      </c>
      <c r="N49" s="64">
        <v>38</v>
      </c>
      <c r="O49" s="65">
        <v>50</v>
      </c>
      <c r="P49" s="48"/>
      <c r="Q49" s="48"/>
      <c r="R49" s="48"/>
      <c r="S49" s="48"/>
      <c r="T49" s="48"/>
      <c r="U49" s="48"/>
    </row>
    <row r="50" spans="1:21" ht="30.75" customHeight="1" x14ac:dyDescent="0.15">
      <c r="A50" s="48"/>
      <c r="B50" s="1155"/>
      <c r="C50" s="1156"/>
      <c r="D50" s="62"/>
      <c r="E50" s="1161" t="s">
        <v>17</v>
      </c>
      <c r="F50" s="1161"/>
      <c r="G50" s="1161"/>
      <c r="H50" s="1161"/>
      <c r="I50" s="1161"/>
      <c r="J50" s="1162"/>
      <c r="K50" s="63">
        <v>5</v>
      </c>
      <c r="L50" s="64">
        <v>4</v>
      </c>
      <c r="M50" s="64">
        <v>9</v>
      </c>
      <c r="N50" s="64">
        <v>10</v>
      </c>
      <c r="O50" s="65">
        <v>12</v>
      </c>
      <c r="P50" s="48"/>
      <c r="Q50" s="48"/>
      <c r="R50" s="48"/>
      <c r="S50" s="48"/>
      <c r="T50" s="48"/>
      <c r="U50" s="48"/>
    </row>
    <row r="51" spans="1:21" ht="30.75" customHeight="1" x14ac:dyDescent="0.15">
      <c r="A51" s="48"/>
      <c r="B51" s="1157"/>
      <c r="C51" s="1158"/>
      <c r="D51" s="66"/>
      <c r="E51" s="1161" t="s">
        <v>18</v>
      </c>
      <c r="F51" s="1161"/>
      <c r="G51" s="1161"/>
      <c r="H51" s="1161"/>
      <c r="I51" s="1161"/>
      <c r="J51" s="1162"/>
      <c r="K51" s="63">
        <v>1</v>
      </c>
      <c r="L51" s="64">
        <v>1</v>
      </c>
      <c r="M51" s="64">
        <v>1</v>
      </c>
      <c r="N51" s="64">
        <v>0</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12411</v>
      </c>
      <c r="L52" s="64">
        <v>12273</v>
      </c>
      <c r="M52" s="64">
        <v>12480</v>
      </c>
      <c r="N52" s="64">
        <v>12477</v>
      </c>
      <c r="O52" s="65">
        <v>12618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3375</v>
      </c>
      <c r="L53" s="69">
        <v>3137</v>
      </c>
      <c r="M53" s="69">
        <v>2754</v>
      </c>
      <c r="N53" s="69">
        <v>2354</v>
      </c>
      <c r="O53" s="70">
        <v>1736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533</v>
      </c>
      <c r="L58" s="84" t="s">
        <v>533</v>
      </c>
      <c r="M58" s="84" t="s">
        <v>533</v>
      </c>
      <c r="N58" s="84" t="s">
        <v>533</v>
      </c>
      <c r="O58" s="85" t="s">
        <v>533</v>
      </c>
    </row>
    <row r="59" spans="1:21" ht="31.5" customHeight="1" x14ac:dyDescent="0.15">
      <c r="B59" s="1171"/>
      <c r="C59" s="1172"/>
      <c r="D59" s="1178" t="s">
        <v>28</v>
      </c>
      <c r="E59" s="1179"/>
      <c r="F59" s="1179"/>
      <c r="G59" s="1179"/>
      <c r="H59" s="1179"/>
      <c r="I59" s="1179"/>
      <c r="J59" s="1180"/>
      <c r="K59" s="86" t="s">
        <v>533</v>
      </c>
      <c r="L59" s="87" t="s">
        <v>533</v>
      </c>
      <c r="M59" s="87" t="s">
        <v>533</v>
      </c>
      <c r="N59" s="87" t="s">
        <v>533</v>
      </c>
      <c r="O59" s="88" t="s">
        <v>533</v>
      </c>
    </row>
    <row r="60" spans="1:21" ht="31.5" customHeight="1" thickBot="1" x14ac:dyDescent="0.2">
      <c r="B60" s="1173"/>
      <c r="C60" s="1174"/>
      <c r="D60" s="1181" t="s">
        <v>29</v>
      </c>
      <c r="E60" s="1182"/>
      <c r="F60" s="1182"/>
      <c r="G60" s="1182"/>
      <c r="H60" s="1182"/>
      <c r="I60" s="1182"/>
      <c r="J60" s="1183"/>
      <c r="K60" s="89" t="s">
        <v>533</v>
      </c>
      <c r="L60" s="90" t="s">
        <v>533</v>
      </c>
      <c r="M60" s="90" t="s">
        <v>533</v>
      </c>
      <c r="N60" s="90" t="s">
        <v>533</v>
      </c>
      <c r="O60" s="91" t="s">
        <v>533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hf0xj8JjWKMSDqS1VmirH2rdQ7AjpMdH3y23gYR7KPgesvFzov5FDCzajuc2m5BEPu16HN38CrTUCenYDm1Kg==" saltValue="vyOJvlbxkfuDMdG8kksj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s="96" customFormat="1" ht="15" customHeight="1" x14ac:dyDescent="0.15"/>
    <row r="17" s="96" customFormat="1" ht="15" customHeight="1" x14ac:dyDescent="0.15"/>
    <row r="18" s="96" customFormat="1" ht="15" customHeight="1" x14ac:dyDescent="0.15"/>
    <row r="19" s="96" customFormat="1" ht="15" customHeight="1" x14ac:dyDescent="0.15"/>
    <row r="20" s="96" customFormat="1" ht="15" customHeight="1" x14ac:dyDescent="0.15"/>
    <row r="21" s="96" customFormat="1" ht="15" customHeight="1" x14ac:dyDescent="0.15"/>
    <row r="22" s="96" customFormat="1"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574</v>
      </c>
      <c r="J40" s="103" t="s">
        <v>575</v>
      </c>
      <c r="K40" s="103" t="s">
        <v>576</v>
      </c>
      <c r="L40" s="103" t="s">
        <v>577</v>
      </c>
      <c r="M40" s="104" t="s">
        <v>578</v>
      </c>
    </row>
    <row r="41" spans="2:13" ht="27.75" customHeight="1" x14ac:dyDescent="0.15">
      <c r="B41" s="1184" t="s">
        <v>32</v>
      </c>
      <c r="C41" s="1185"/>
      <c r="D41" s="105"/>
      <c r="E41" s="1190" t="s">
        <v>33</v>
      </c>
      <c r="F41" s="1190"/>
      <c r="G41" s="1190"/>
      <c r="H41" s="1191"/>
      <c r="I41" s="353">
        <v>135427</v>
      </c>
      <c r="J41" s="354">
        <v>138383</v>
      </c>
      <c r="K41" s="354">
        <v>145285</v>
      </c>
      <c r="L41" s="354">
        <v>148023</v>
      </c>
      <c r="M41" s="355">
        <v>148841</v>
      </c>
    </row>
    <row r="42" spans="2:13" ht="27.75" customHeight="1" x14ac:dyDescent="0.15">
      <c r="B42" s="1186"/>
      <c r="C42" s="1187"/>
      <c r="D42" s="106"/>
      <c r="E42" s="1192" t="s">
        <v>34</v>
      </c>
      <c r="F42" s="1192"/>
      <c r="G42" s="1192"/>
      <c r="H42" s="1193"/>
      <c r="I42" s="356">
        <v>1584</v>
      </c>
      <c r="J42" s="357">
        <v>1638</v>
      </c>
      <c r="K42" s="357">
        <v>1626</v>
      </c>
      <c r="L42" s="357">
        <v>1583</v>
      </c>
      <c r="M42" s="358">
        <v>1431</v>
      </c>
    </row>
    <row r="43" spans="2:13" ht="27.75" customHeight="1" x14ac:dyDescent="0.15">
      <c r="B43" s="1186"/>
      <c r="C43" s="1187"/>
      <c r="D43" s="106"/>
      <c r="E43" s="1192" t="s">
        <v>35</v>
      </c>
      <c r="F43" s="1192"/>
      <c r="G43" s="1192"/>
      <c r="H43" s="1193"/>
      <c r="I43" s="356">
        <v>27782</v>
      </c>
      <c r="J43" s="357">
        <v>26040</v>
      </c>
      <c r="K43" s="357">
        <v>24264</v>
      </c>
      <c r="L43" s="357">
        <v>22128</v>
      </c>
      <c r="M43" s="358">
        <v>20799</v>
      </c>
    </row>
    <row r="44" spans="2:13" ht="27.75" customHeight="1" x14ac:dyDescent="0.15">
      <c r="B44" s="1186"/>
      <c r="C44" s="1187"/>
      <c r="D44" s="106"/>
      <c r="E44" s="1192" t="s">
        <v>36</v>
      </c>
      <c r="F44" s="1192"/>
      <c r="G44" s="1192"/>
      <c r="H44" s="1193"/>
      <c r="I44" s="356">
        <v>128</v>
      </c>
      <c r="J44" s="357">
        <v>252</v>
      </c>
      <c r="K44" s="357">
        <v>504</v>
      </c>
      <c r="L44" s="357">
        <v>587</v>
      </c>
      <c r="M44" s="358">
        <v>535</v>
      </c>
    </row>
    <row r="45" spans="2:13" ht="27.75" customHeight="1" x14ac:dyDescent="0.15">
      <c r="B45" s="1186"/>
      <c r="C45" s="1187"/>
      <c r="D45" s="106"/>
      <c r="E45" s="1192" t="s">
        <v>37</v>
      </c>
      <c r="F45" s="1192"/>
      <c r="G45" s="1192"/>
      <c r="H45" s="1193"/>
      <c r="I45" s="356">
        <v>15620</v>
      </c>
      <c r="J45" s="357">
        <v>16285</v>
      </c>
      <c r="K45" s="357">
        <v>16468</v>
      </c>
      <c r="L45" s="357">
        <v>16588</v>
      </c>
      <c r="M45" s="358">
        <v>16729</v>
      </c>
    </row>
    <row r="46" spans="2:13" ht="27.75" customHeight="1" x14ac:dyDescent="0.15">
      <c r="B46" s="1186"/>
      <c r="C46" s="1187"/>
      <c r="D46" s="107"/>
      <c r="E46" s="1192" t="s">
        <v>38</v>
      </c>
      <c r="F46" s="1192"/>
      <c r="G46" s="1192"/>
      <c r="H46" s="1193"/>
      <c r="I46" s="356" t="s">
        <v>533</v>
      </c>
      <c r="J46" s="357" t="s">
        <v>533</v>
      </c>
      <c r="K46" s="357" t="s">
        <v>533</v>
      </c>
      <c r="L46" s="357" t="s">
        <v>533</v>
      </c>
      <c r="M46" s="358" t="s">
        <v>533</v>
      </c>
    </row>
    <row r="47" spans="2:13" ht="27.75" customHeight="1" x14ac:dyDescent="0.15">
      <c r="B47" s="1186"/>
      <c r="C47" s="1187"/>
      <c r="D47" s="108"/>
      <c r="E47" s="1194" t="s">
        <v>39</v>
      </c>
      <c r="F47" s="1195"/>
      <c r="G47" s="1195"/>
      <c r="H47" s="1196"/>
      <c r="I47" s="356" t="s">
        <v>533</v>
      </c>
      <c r="J47" s="357" t="s">
        <v>533</v>
      </c>
      <c r="K47" s="357" t="s">
        <v>533</v>
      </c>
      <c r="L47" s="357" t="s">
        <v>533</v>
      </c>
      <c r="M47" s="358" t="s">
        <v>533</v>
      </c>
    </row>
    <row r="48" spans="2:13" ht="27.75" customHeight="1" x14ac:dyDescent="0.15">
      <c r="B48" s="1186"/>
      <c r="C48" s="1187"/>
      <c r="D48" s="106"/>
      <c r="E48" s="1192" t="s">
        <v>40</v>
      </c>
      <c r="F48" s="1192"/>
      <c r="G48" s="1192"/>
      <c r="H48" s="1193"/>
      <c r="I48" s="356" t="s">
        <v>533</v>
      </c>
      <c r="J48" s="357" t="s">
        <v>533</v>
      </c>
      <c r="K48" s="357" t="s">
        <v>533</v>
      </c>
      <c r="L48" s="357" t="s">
        <v>533</v>
      </c>
      <c r="M48" s="358" t="s">
        <v>533</v>
      </c>
    </row>
    <row r="49" spans="2:13" ht="27.75" customHeight="1" x14ac:dyDescent="0.15">
      <c r="B49" s="1188"/>
      <c r="C49" s="1189"/>
      <c r="D49" s="106"/>
      <c r="E49" s="1192" t="s">
        <v>41</v>
      </c>
      <c r="F49" s="1192"/>
      <c r="G49" s="1192"/>
      <c r="H49" s="1193"/>
      <c r="I49" s="356" t="s">
        <v>533</v>
      </c>
      <c r="J49" s="357" t="s">
        <v>533</v>
      </c>
      <c r="K49" s="357" t="s">
        <v>533</v>
      </c>
      <c r="L49" s="357" t="s">
        <v>533</v>
      </c>
      <c r="M49" s="358" t="s">
        <v>533</v>
      </c>
    </row>
    <row r="50" spans="2:13" ht="27.75" customHeight="1" x14ac:dyDescent="0.15">
      <c r="B50" s="1197" t="s">
        <v>42</v>
      </c>
      <c r="C50" s="1198"/>
      <c r="D50" s="109"/>
      <c r="E50" s="1192" t="s">
        <v>43</v>
      </c>
      <c r="F50" s="1192"/>
      <c r="G50" s="1192"/>
      <c r="H50" s="1193"/>
      <c r="I50" s="356">
        <v>38124</v>
      </c>
      <c r="J50" s="357">
        <v>33318</v>
      </c>
      <c r="K50" s="357">
        <v>23081</v>
      </c>
      <c r="L50" s="357">
        <v>28384</v>
      </c>
      <c r="M50" s="358">
        <v>29724</v>
      </c>
    </row>
    <row r="51" spans="2:13" ht="27.75" customHeight="1" x14ac:dyDescent="0.15">
      <c r="B51" s="1186"/>
      <c r="C51" s="1187"/>
      <c r="D51" s="106"/>
      <c r="E51" s="1192" t="s">
        <v>44</v>
      </c>
      <c r="F51" s="1192"/>
      <c r="G51" s="1192"/>
      <c r="H51" s="1193"/>
      <c r="I51" s="356">
        <v>33061</v>
      </c>
      <c r="J51" s="357">
        <v>32994</v>
      </c>
      <c r="K51" s="357">
        <v>32935</v>
      </c>
      <c r="L51" s="357">
        <v>34170</v>
      </c>
      <c r="M51" s="358">
        <v>35440</v>
      </c>
    </row>
    <row r="52" spans="2:13" ht="27.75" customHeight="1" x14ac:dyDescent="0.15">
      <c r="B52" s="1188"/>
      <c r="C52" s="1189"/>
      <c r="D52" s="106"/>
      <c r="E52" s="1192" t="s">
        <v>45</v>
      </c>
      <c r="F52" s="1192"/>
      <c r="G52" s="1192"/>
      <c r="H52" s="1193"/>
      <c r="I52" s="356">
        <v>131072</v>
      </c>
      <c r="J52" s="357">
        <v>133695</v>
      </c>
      <c r="K52" s="357">
        <v>137035</v>
      </c>
      <c r="L52" s="357">
        <v>138673</v>
      </c>
      <c r="M52" s="358">
        <v>136684</v>
      </c>
    </row>
    <row r="53" spans="2:13" ht="27.75" customHeight="1" thickBot="1" x14ac:dyDescent="0.2">
      <c r="B53" s="1199" t="s">
        <v>46</v>
      </c>
      <c r="C53" s="1200"/>
      <c r="D53" s="110"/>
      <c r="E53" s="1201" t="s">
        <v>47</v>
      </c>
      <c r="F53" s="1201"/>
      <c r="G53" s="1201"/>
      <c r="H53" s="1202"/>
      <c r="I53" s="359">
        <v>-21717</v>
      </c>
      <c r="J53" s="360">
        <v>-17409</v>
      </c>
      <c r="K53" s="360">
        <v>-4905</v>
      </c>
      <c r="L53" s="360">
        <v>-12318</v>
      </c>
      <c r="M53" s="361">
        <v>-13513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bZlRVqvQxprCQiTu6wNB2z1Njfw6Xpta0KT0GCnUPXNrJnN3gYYawtLnuK/cQuQcaQDpWVpA56CQA9eLAQ4dA==" saltValue="g5mzBg9VnlJlenSmmUeZ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topLeftCell="A45" zoomScale="80" zoomScaleNormal="80" zoomScaleSheetLayoutView="100" workbookViewId="0">
      <selection activeCell="H61" sqref="H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05" t="s">
        <v>50</v>
      </c>
      <c r="D55" s="1205"/>
      <c r="E55" s="1206"/>
      <c r="F55" s="122">
        <v>6688</v>
      </c>
      <c r="G55" s="122">
        <v>8690</v>
      </c>
      <c r="H55" s="123">
        <v>9691</v>
      </c>
    </row>
    <row r="56" spans="2:8" ht="52.5" customHeight="1" x14ac:dyDescent="0.15">
      <c r="B56" s="124"/>
      <c r="C56" s="1207" t="s">
        <v>51</v>
      </c>
      <c r="D56" s="1207"/>
      <c r="E56" s="1208"/>
      <c r="F56" s="125" t="s">
        <v>533</v>
      </c>
      <c r="G56" s="125" t="s">
        <v>533</v>
      </c>
      <c r="H56" s="126" t="s">
        <v>533</v>
      </c>
    </row>
    <row r="57" spans="2:8" ht="53.25" customHeight="1" x14ac:dyDescent="0.15">
      <c r="B57" s="124"/>
      <c r="C57" s="1209" t="s">
        <v>52</v>
      </c>
      <c r="D57" s="1209"/>
      <c r="E57" s="1210"/>
      <c r="F57" s="127">
        <v>11827</v>
      </c>
      <c r="G57" s="127">
        <v>14684</v>
      </c>
      <c r="H57" s="128">
        <v>15403</v>
      </c>
    </row>
    <row r="58" spans="2:8" ht="45.75" customHeight="1" x14ac:dyDescent="0.15">
      <c r="B58" s="129"/>
      <c r="C58" s="1211" t="s">
        <v>598</v>
      </c>
      <c r="D58" s="1212"/>
      <c r="E58" s="1213"/>
      <c r="F58" s="362">
        <v>5380</v>
      </c>
      <c r="G58" s="362">
        <v>5882</v>
      </c>
      <c r="H58" s="130">
        <v>6384</v>
      </c>
    </row>
    <row r="59" spans="2:8" ht="45.75" customHeight="1" x14ac:dyDescent="0.15">
      <c r="B59" s="129"/>
      <c r="C59" s="1211" t="s">
        <v>623</v>
      </c>
      <c r="D59" s="1212"/>
      <c r="E59" s="1213"/>
      <c r="F59" s="362" t="s">
        <v>533</v>
      </c>
      <c r="G59" s="362">
        <v>2000</v>
      </c>
      <c r="H59" s="130">
        <v>2701</v>
      </c>
    </row>
    <row r="60" spans="2:8" ht="45.75" customHeight="1" x14ac:dyDescent="0.15">
      <c r="B60" s="129"/>
      <c r="C60" s="1211" t="s">
        <v>622</v>
      </c>
      <c r="D60" s="1212"/>
      <c r="E60" s="1213"/>
      <c r="F60" s="362">
        <v>688</v>
      </c>
      <c r="G60" s="362">
        <v>1090</v>
      </c>
      <c r="H60" s="130">
        <v>1991</v>
      </c>
    </row>
    <row r="61" spans="2:8" ht="45.75" customHeight="1" x14ac:dyDescent="0.15">
      <c r="B61" s="129"/>
      <c r="C61" s="1211" t="s">
        <v>599</v>
      </c>
      <c r="D61" s="1212"/>
      <c r="E61" s="1213"/>
      <c r="F61" s="362">
        <v>2304</v>
      </c>
      <c r="G61" s="362">
        <v>2029</v>
      </c>
      <c r="H61" s="130">
        <v>1658</v>
      </c>
    </row>
    <row r="62" spans="2:8" ht="45.75" customHeight="1" thickBot="1" x14ac:dyDescent="0.2">
      <c r="B62" s="131"/>
      <c r="C62" s="1214" t="s">
        <v>600</v>
      </c>
      <c r="D62" s="1215"/>
      <c r="E62" s="1216"/>
      <c r="F62" s="363">
        <v>1586</v>
      </c>
      <c r="G62" s="363">
        <v>1670</v>
      </c>
      <c r="H62" s="132">
        <v>1078</v>
      </c>
    </row>
    <row r="63" spans="2:8" ht="52.5" customHeight="1" thickBot="1" x14ac:dyDescent="0.2">
      <c r="B63" s="133"/>
      <c r="C63" s="1203" t="s">
        <v>53</v>
      </c>
      <c r="D63" s="1203"/>
      <c r="E63" s="1204"/>
      <c r="F63" s="134">
        <v>18515</v>
      </c>
      <c r="G63" s="134">
        <v>23373</v>
      </c>
      <c r="H63" s="135">
        <v>25093</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F92AJhLRINGJnyp87Y5rmXhjMzMsibs+mO1gywFTF3eEo+l9PWg/8hOeDvaPN+XH8ku6BOCB4VaocYmqoJjBew==" saltValue="2fckKIsH7hO8KPG6F/D4Fg==" spinCount="100000" sheet="1" objects="1" scenarios="1"/>
  <mergeCells count="9">
    <mergeCell ref="C63:E63"/>
    <mergeCell ref="C55:E55"/>
    <mergeCell ref="C56:E56"/>
    <mergeCell ref="C57:E57"/>
    <mergeCell ref="C58:E58"/>
    <mergeCell ref="C59:E59"/>
    <mergeCell ref="C60:E60"/>
    <mergeCell ref="C61:E61"/>
    <mergeCell ref="C62:E62"/>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4FA2-9DF0-4141-809F-93E5B34142D9}">
  <sheetPr>
    <pageSetUpPr fitToPage="1"/>
  </sheetPr>
  <dimension ref="A1:DE85"/>
  <sheetViews>
    <sheetView showGridLines="0" topLeftCell="A10" zoomScaleNormal="100" zoomScaleSheetLayoutView="55" workbookViewId="0">
      <selection activeCell="CJ39" sqref="CJ3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7"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7"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7"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7"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7"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7"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7"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7"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7"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7"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7"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7"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7"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7"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7"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624</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625</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626</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627</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574</v>
      </c>
      <c r="BQ50" s="1250"/>
      <c r="BR50" s="1250"/>
      <c r="BS50" s="1250"/>
      <c r="BT50" s="1250"/>
      <c r="BU50" s="1250"/>
      <c r="BV50" s="1250"/>
      <c r="BW50" s="1250"/>
      <c r="BX50" s="1250" t="s">
        <v>575</v>
      </c>
      <c r="BY50" s="1250"/>
      <c r="BZ50" s="1250"/>
      <c r="CA50" s="1250"/>
      <c r="CB50" s="1250"/>
      <c r="CC50" s="1250"/>
      <c r="CD50" s="1250"/>
      <c r="CE50" s="1250"/>
      <c r="CF50" s="1250" t="s">
        <v>576</v>
      </c>
      <c r="CG50" s="1250"/>
      <c r="CH50" s="1250"/>
      <c r="CI50" s="1250"/>
      <c r="CJ50" s="1250"/>
      <c r="CK50" s="1250"/>
      <c r="CL50" s="1250"/>
      <c r="CM50" s="1250"/>
      <c r="CN50" s="1250" t="s">
        <v>577</v>
      </c>
      <c r="CO50" s="1250"/>
      <c r="CP50" s="1250"/>
      <c r="CQ50" s="1250"/>
      <c r="CR50" s="1250"/>
      <c r="CS50" s="1250"/>
      <c r="CT50" s="1250"/>
      <c r="CU50" s="1250"/>
      <c r="CV50" s="1250" t="s">
        <v>578</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628</v>
      </c>
      <c r="AO51" s="1254"/>
      <c r="AP51" s="1254"/>
      <c r="AQ51" s="1254"/>
      <c r="AR51" s="1254"/>
      <c r="AS51" s="1254"/>
      <c r="AT51" s="1254"/>
      <c r="AU51" s="1254"/>
      <c r="AV51" s="1254"/>
      <c r="AW51" s="1254"/>
      <c r="AX51" s="1254"/>
      <c r="AY51" s="1254"/>
      <c r="AZ51" s="1254"/>
      <c r="BA51" s="1254"/>
      <c r="BB51" s="1254" t="s">
        <v>629</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630</v>
      </c>
      <c r="BC53" s="1254"/>
      <c r="BD53" s="1254"/>
      <c r="BE53" s="1254"/>
      <c r="BF53" s="1254"/>
      <c r="BG53" s="1254"/>
      <c r="BH53" s="1254"/>
      <c r="BI53" s="1254"/>
      <c r="BJ53" s="1254"/>
      <c r="BK53" s="1254"/>
      <c r="BL53" s="1254"/>
      <c r="BM53" s="1254"/>
      <c r="BN53" s="1254"/>
      <c r="BO53" s="1254"/>
      <c r="BP53" s="1255">
        <v>59</v>
      </c>
      <c r="BQ53" s="1255"/>
      <c r="BR53" s="1255"/>
      <c r="BS53" s="1255"/>
      <c r="BT53" s="1255"/>
      <c r="BU53" s="1255"/>
      <c r="BV53" s="1255"/>
      <c r="BW53" s="1255"/>
      <c r="BX53" s="1255">
        <v>59.8</v>
      </c>
      <c r="BY53" s="1255"/>
      <c r="BZ53" s="1255"/>
      <c r="CA53" s="1255"/>
      <c r="CB53" s="1255"/>
      <c r="CC53" s="1255"/>
      <c r="CD53" s="1255"/>
      <c r="CE53" s="1255"/>
      <c r="CF53" s="1255">
        <v>58.9</v>
      </c>
      <c r="CG53" s="1255"/>
      <c r="CH53" s="1255"/>
      <c r="CI53" s="1255"/>
      <c r="CJ53" s="1255"/>
      <c r="CK53" s="1255"/>
      <c r="CL53" s="1255"/>
      <c r="CM53" s="1255"/>
      <c r="CN53" s="1255">
        <v>59.9</v>
      </c>
      <c r="CO53" s="1255"/>
      <c r="CP53" s="1255"/>
      <c r="CQ53" s="1255"/>
      <c r="CR53" s="1255"/>
      <c r="CS53" s="1255"/>
      <c r="CT53" s="1255"/>
      <c r="CU53" s="1255"/>
      <c r="CV53" s="1255">
        <v>60.9</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631</v>
      </c>
      <c r="AO55" s="1250"/>
      <c r="AP55" s="1250"/>
      <c r="AQ55" s="1250"/>
      <c r="AR55" s="1250"/>
      <c r="AS55" s="1250"/>
      <c r="AT55" s="1250"/>
      <c r="AU55" s="1250"/>
      <c r="AV55" s="1250"/>
      <c r="AW55" s="1250"/>
      <c r="AX55" s="1250"/>
      <c r="AY55" s="1250"/>
      <c r="AZ55" s="1250"/>
      <c r="BA55" s="1250"/>
      <c r="BB55" s="1254" t="s">
        <v>629</v>
      </c>
      <c r="BC55" s="1254"/>
      <c r="BD55" s="1254"/>
      <c r="BE55" s="1254"/>
      <c r="BF55" s="1254"/>
      <c r="BG55" s="1254"/>
      <c r="BH55" s="1254"/>
      <c r="BI55" s="1254"/>
      <c r="BJ55" s="1254"/>
      <c r="BK55" s="1254"/>
      <c r="BL55" s="1254"/>
      <c r="BM55" s="1254"/>
      <c r="BN55" s="1254"/>
      <c r="BO55" s="1254"/>
      <c r="BP55" s="1255">
        <v>34</v>
      </c>
      <c r="BQ55" s="1255"/>
      <c r="BR55" s="1255"/>
      <c r="BS55" s="1255"/>
      <c r="BT55" s="1255"/>
      <c r="BU55" s="1255"/>
      <c r="BV55" s="1255"/>
      <c r="BW55" s="1255"/>
      <c r="BX55" s="1255">
        <v>33.9</v>
      </c>
      <c r="BY55" s="1255"/>
      <c r="BZ55" s="1255"/>
      <c r="CA55" s="1255"/>
      <c r="CB55" s="1255"/>
      <c r="CC55" s="1255"/>
      <c r="CD55" s="1255"/>
      <c r="CE55" s="1255"/>
      <c r="CF55" s="1255">
        <v>31.5</v>
      </c>
      <c r="CG55" s="1255"/>
      <c r="CH55" s="1255"/>
      <c r="CI55" s="1255"/>
      <c r="CJ55" s="1255"/>
      <c r="CK55" s="1255"/>
      <c r="CL55" s="1255"/>
      <c r="CM55" s="1255"/>
      <c r="CN55" s="1255">
        <v>23.4</v>
      </c>
      <c r="CO55" s="1255"/>
      <c r="CP55" s="1255"/>
      <c r="CQ55" s="1255"/>
      <c r="CR55" s="1255"/>
      <c r="CS55" s="1255"/>
      <c r="CT55" s="1255"/>
      <c r="CU55" s="1255"/>
      <c r="CV55" s="1255">
        <v>18.2</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630</v>
      </c>
      <c r="BC57" s="1254"/>
      <c r="BD57" s="1254"/>
      <c r="BE57" s="1254"/>
      <c r="BF57" s="1254"/>
      <c r="BG57" s="1254"/>
      <c r="BH57" s="1254"/>
      <c r="BI57" s="1254"/>
      <c r="BJ57" s="1254"/>
      <c r="BK57" s="1254"/>
      <c r="BL57" s="1254"/>
      <c r="BM57" s="1254"/>
      <c r="BN57" s="1254"/>
      <c r="BO57" s="1254"/>
      <c r="BP57" s="1255">
        <v>61.1</v>
      </c>
      <c r="BQ57" s="1255"/>
      <c r="BR57" s="1255"/>
      <c r="BS57" s="1255"/>
      <c r="BT57" s="1255"/>
      <c r="BU57" s="1255"/>
      <c r="BV57" s="1255"/>
      <c r="BW57" s="1255"/>
      <c r="BX57" s="1255">
        <v>61.9</v>
      </c>
      <c r="BY57" s="1255"/>
      <c r="BZ57" s="1255"/>
      <c r="CA57" s="1255"/>
      <c r="CB57" s="1255"/>
      <c r="CC57" s="1255"/>
      <c r="CD57" s="1255"/>
      <c r="CE57" s="1255"/>
      <c r="CF57" s="1255">
        <v>62.7</v>
      </c>
      <c r="CG57" s="1255"/>
      <c r="CH57" s="1255"/>
      <c r="CI57" s="1255"/>
      <c r="CJ57" s="1255"/>
      <c r="CK57" s="1255"/>
      <c r="CL57" s="1255"/>
      <c r="CM57" s="1255"/>
      <c r="CN57" s="1255">
        <v>63.9</v>
      </c>
      <c r="CO57" s="1255"/>
      <c r="CP57" s="1255"/>
      <c r="CQ57" s="1255"/>
      <c r="CR57" s="1255"/>
      <c r="CS57" s="1255"/>
      <c r="CT57" s="1255"/>
      <c r="CU57" s="1255"/>
      <c r="CV57" s="1255">
        <v>64.8</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632</v>
      </c>
    </row>
    <row r="64" spans="1:109" x14ac:dyDescent="0.15">
      <c r="B64" s="1225"/>
      <c r="G64" s="1232"/>
      <c r="I64" s="1265"/>
      <c r="J64" s="1265"/>
      <c r="K64" s="1265"/>
      <c r="L64" s="1265"/>
      <c r="M64" s="1265"/>
      <c r="N64" s="1266"/>
      <c r="AM64" s="1232"/>
      <c r="AN64" s="1232" t="s">
        <v>625</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633</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627</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574</v>
      </c>
      <c r="BQ72" s="1250"/>
      <c r="BR72" s="1250"/>
      <c r="BS72" s="1250"/>
      <c r="BT72" s="1250"/>
      <c r="BU72" s="1250"/>
      <c r="BV72" s="1250"/>
      <c r="BW72" s="1250"/>
      <c r="BX72" s="1250" t="s">
        <v>575</v>
      </c>
      <c r="BY72" s="1250"/>
      <c r="BZ72" s="1250"/>
      <c r="CA72" s="1250"/>
      <c r="CB72" s="1250"/>
      <c r="CC72" s="1250"/>
      <c r="CD72" s="1250"/>
      <c r="CE72" s="1250"/>
      <c r="CF72" s="1250" t="s">
        <v>576</v>
      </c>
      <c r="CG72" s="1250"/>
      <c r="CH72" s="1250"/>
      <c r="CI72" s="1250"/>
      <c r="CJ72" s="1250"/>
      <c r="CK72" s="1250"/>
      <c r="CL72" s="1250"/>
      <c r="CM72" s="1250"/>
      <c r="CN72" s="1250" t="s">
        <v>577</v>
      </c>
      <c r="CO72" s="1250"/>
      <c r="CP72" s="1250"/>
      <c r="CQ72" s="1250"/>
      <c r="CR72" s="1250"/>
      <c r="CS72" s="1250"/>
      <c r="CT72" s="1250"/>
      <c r="CU72" s="1250"/>
      <c r="CV72" s="1250" t="s">
        <v>578</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628</v>
      </c>
      <c r="AO73" s="1254"/>
      <c r="AP73" s="1254"/>
      <c r="AQ73" s="1254"/>
      <c r="AR73" s="1254"/>
      <c r="AS73" s="1254"/>
      <c r="AT73" s="1254"/>
      <c r="AU73" s="1254"/>
      <c r="AV73" s="1254"/>
      <c r="AW73" s="1254"/>
      <c r="AX73" s="1254"/>
      <c r="AY73" s="1254"/>
      <c r="AZ73" s="1254"/>
      <c r="BA73" s="1254"/>
      <c r="BB73" s="1254" t="s">
        <v>629</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634</v>
      </c>
      <c r="BC75" s="1254"/>
      <c r="BD75" s="1254"/>
      <c r="BE75" s="1254"/>
      <c r="BF75" s="1254"/>
      <c r="BG75" s="1254"/>
      <c r="BH75" s="1254"/>
      <c r="BI75" s="1254"/>
      <c r="BJ75" s="1254"/>
      <c r="BK75" s="1254"/>
      <c r="BL75" s="1254"/>
      <c r="BM75" s="1254"/>
      <c r="BN75" s="1254"/>
      <c r="BO75" s="1254"/>
      <c r="BP75" s="1255">
        <v>4.7</v>
      </c>
      <c r="BQ75" s="1255"/>
      <c r="BR75" s="1255"/>
      <c r="BS75" s="1255"/>
      <c r="BT75" s="1255"/>
      <c r="BU75" s="1255"/>
      <c r="BV75" s="1255"/>
      <c r="BW75" s="1255"/>
      <c r="BX75" s="1255">
        <v>4.5</v>
      </c>
      <c r="BY75" s="1255"/>
      <c r="BZ75" s="1255"/>
      <c r="CA75" s="1255"/>
      <c r="CB75" s="1255"/>
      <c r="CC75" s="1255"/>
      <c r="CD75" s="1255"/>
      <c r="CE75" s="1255"/>
      <c r="CF75" s="1255">
        <v>4.0999999999999996</v>
      </c>
      <c r="CG75" s="1255"/>
      <c r="CH75" s="1255"/>
      <c r="CI75" s="1255"/>
      <c r="CJ75" s="1255"/>
      <c r="CK75" s="1255"/>
      <c r="CL75" s="1255"/>
      <c r="CM75" s="1255"/>
      <c r="CN75" s="1255">
        <v>3.5</v>
      </c>
      <c r="CO75" s="1255"/>
      <c r="CP75" s="1255"/>
      <c r="CQ75" s="1255"/>
      <c r="CR75" s="1255"/>
      <c r="CS75" s="1255"/>
      <c r="CT75" s="1255"/>
      <c r="CU75" s="1255"/>
      <c r="CV75" s="1255">
        <v>2.9</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631</v>
      </c>
      <c r="AO77" s="1250"/>
      <c r="AP77" s="1250"/>
      <c r="AQ77" s="1250"/>
      <c r="AR77" s="1250"/>
      <c r="AS77" s="1250"/>
      <c r="AT77" s="1250"/>
      <c r="AU77" s="1250"/>
      <c r="AV77" s="1250"/>
      <c r="AW77" s="1250"/>
      <c r="AX77" s="1250"/>
      <c r="AY77" s="1250"/>
      <c r="AZ77" s="1250"/>
      <c r="BA77" s="1250"/>
      <c r="BB77" s="1254" t="s">
        <v>629</v>
      </c>
      <c r="BC77" s="1254"/>
      <c r="BD77" s="1254"/>
      <c r="BE77" s="1254"/>
      <c r="BF77" s="1254"/>
      <c r="BG77" s="1254"/>
      <c r="BH77" s="1254"/>
      <c r="BI77" s="1254"/>
      <c r="BJ77" s="1254"/>
      <c r="BK77" s="1254"/>
      <c r="BL77" s="1254"/>
      <c r="BM77" s="1254"/>
      <c r="BN77" s="1254"/>
      <c r="BO77" s="1254"/>
      <c r="BP77" s="1255">
        <v>34</v>
      </c>
      <c r="BQ77" s="1255"/>
      <c r="BR77" s="1255"/>
      <c r="BS77" s="1255"/>
      <c r="BT77" s="1255"/>
      <c r="BU77" s="1255"/>
      <c r="BV77" s="1255"/>
      <c r="BW77" s="1255"/>
      <c r="BX77" s="1255">
        <v>33.9</v>
      </c>
      <c r="BY77" s="1255"/>
      <c r="BZ77" s="1255"/>
      <c r="CA77" s="1255"/>
      <c r="CB77" s="1255"/>
      <c r="CC77" s="1255"/>
      <c r="CD77" s="1255"/>
      <c r="CE77" s="1255"/>
      <c r="CF77" s="1255">
        <v>31.5</v>
      </c>
      <c r="CG77" s="1255"/>
      <c r="CH77" s="1255"/>
      <c r="CI77" s="1255"/>
      <c r="CJ77" s="1255"/>
      <c r="CK77" s="1255"/>
      <c r="CL77" s="1255"/>
      <c r="CM77" s="1255"/>
      <c r="CN77" s="1255">
        <v>23.4</v>
      </c>
      <c r="CO77" s="1255"/>
      <c r="CP77" s="1255"/>
      <c r="CQ77" s="1255"/>
      <c r="CR77" s="1255"/>
      <c r="CS77" s="1255"/>
      <c r="CT77" s="1255"/>
      <c r="CU77" s="1255"/>
      <c r="CV77" s="1255">
        <v>18.2</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634</v>
      </c>
      <c r="BC79" s="1254"/>
      <c r="BD79" s="1254"/>
      <c r="BE79" s="1254"/>
      <c r="BF79" s="1254"/>
      <c r="BG79" s="1254"/>
      <c r="BH79" s="1254"/>
      <c r="BI79" s="1254"/>
      <c r="BJ79" s="1254"/>
      <c r="BK79" s="1254"/>
      <c r="BL79" s="1254"/>
      <c r="BM79" s="1254"/>
      <c r="BN79" s="1254"/>
      <c r="BO79" s="1254"/>
      <c r="BP79" s="1255">
        <v>5.9</v>
      </c>
      <c r="BQ79" s="1255"/>
      <c r="BR79" s="1255"/>
      <c r="BS79" s="1255"/>
      <c r="BT79" s="1255"/>
      <c r="BU79" s="1255"/>
      <c r="BV79" s="1255"/>
      <c r="BW79" s="1255"/>
      <c r="BX79" s="1255">
        <v>5.7</v>
      </c>
      <c r="BY79" s="1255"/>
      <c r="BZ79" s="1255"/>
      <c r="CA79" s="1255"/>
      <c r="CB79" s="1255"/>
      <c r="CC79" s="1255"/>
      <c r="CD79" s="1255"/>
      <c r="CE79" s="1255"/>
      <c r="CF79" s="1255">
        <v>5.4</v>
      </c>
      <c r="CG79" s="1255"/>
      <c r="CH79" s="1255"/>
      <c r="CI79" s="1255"/>
      <c r="CJ79" s="1255"/>
      <c r="CK79" s="1255"/>
      <c r="CL79" s="1255"/>
      <c r="CM79" s="1255"/>
      <c r="CN79" s="1255">
        <v>5.2</v>
      </c>
      <c r="CO79" s="1255"/>
      <c r="CP79" s="1255"/>
      <c r="CQ79" s="1255"/>
      <c r="CR79" s="1255"/>
      <c r="CS79" s="1255"/>
      <c r="CT79" s="1255"/>
      <c r="CU79" s="1255"/>
      <c r="CV79" s="1255">
        <v>5.2</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4I2wRtqQ2g7O9LAVM+BcE+zQjgSKTNPgXJKZh61RCDBpZeSVyou3miK9lM9TJSPOdNAqMKzMDYYzgfgoOPkFjg==" saltValue="tvrOeP7HpoEdrVSoGr3b2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BA46-AD36-43C4-A804-27FD679E8FE5}">
  <sheetPr>
    <pageSetUpPr fitToPage="1"/>
  </sheetPr>
  <dimension ref="A1:DR125"/>
  <sheetViews>
    <sheetView showGridLines="0" topLeftCell="A64" zoomScaleNormal="100" zoomScaleSheetLayoutView="70" workbookViewId="0">
      <selection activeCell="CJ39" sqref="CJ39"/>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521</v>
      </c>
    </row>
  </sheetData>
  <sheetProtection algorithmName="SHA-512" hashValue="F+Auiomzm3lxBCoto+RFmuQspSNPsJnkO4LOk1s8e8vuCMozkr7qtUdplVlSjZuGMl58ZbEysFD/Yo1RCbUNPQ==" saltValue="z+9BAvJDKNZfNFCnczJlL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7D500-DEC5-43CE-92E7-6C4848E7ED9A}">
  <sheetPr>
    <pageSetUpPr fitToPage="1"/>
  </sheetPr>
  <dimension ref="A1:DR125"/>
  <sheetViews>
    <sheetView showGridLines="0" topLeftCell="A91" zoomScaleNormal="100" zoomScaleSheetLayoutView="55" workbookViewId="0">
      <selection activeCell="CJ39" sqref="CJ39"/>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2:34"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x14ac:dyDescent="0.15">
      <c r="S2" s="257"/>
      <c r="AH2" s="257"/>
    </row>
    <row r="3" spans="2: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x14ac:dyDescent="0.15"/>
    <row r="5" spans="2:34" x14ac:dyDescent="0.15"/>
    <row r="6" spans="2:34" x14ac:dyDescent="0.15"/>
    <row r="7" spans="2:34" x14ac:dyDescent="0.15"/>
    <row r="8" spans="2:34" x14ac:dyDescent="0.15"/>
    <row r="9" spans="2:34" x14ac:dyDescent="0.15">
      <c r="AH9" s="25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c r="AG59" s="257"/>
      <c r="AH59" s="257"/>
    </row>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521</v>
      </c>
    </row>
  </sheetData>
  <sheetProtection algorithmName="SHA-512" hashValue="bxmMFFXuDT/BMaadMG6c+QmvBmdqXQb04Ik9g04nIzVimEf3hPn0ze0WTxQS62tyfIenD+HAQjxv9jsy+vGM1A==" saltValue="ybhGed0fPCdbeJOiMR+zk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571</v>
      </c>
      <c r="G2" s="149"/>
      <c r="H2" s="150"/>
    </row>
    <row r="3" spans="1:8" x14ac:dyDescent="0.15">
      <c r="A3" s="146" t="s">
        <v>564</v>
      </c>
      <c r="B3" s="151"/>
      <c r="C3" s="152"/>
      <c r="D3" s="153">
        <v>44293</v>
      </c>
      <c r="E3" s="154"/>
      <c r="F3" s="155">
        <v>46457</v>
      </c>
      <c r="G3" s="156"/>
      <c r="H3" s="157"/>
    </row>
    <row r="4" spans="1:8" x14ac:dyDescent="0.15">
      <c r="A4" s="158"/>
      <c r="B4" s="159"/>
      <c r="C4" s="160"/>
      <c r="D4" s="161">
        <v>22964</v>
      </c>
      <c r="E4" s="162"/>
      <c r="F4" s="163">
        <v>24020</v>
      </c>
      <c r="G4" s="164"/>
      <c r="H4" s="165"/>
    </row>
    <row r="5" spans="1:8" x14ac:dyDescent="0.15">
      <c r="A5" s="146" t="s">
        <v>566</v>
      </c>
      <c r="B5" s="151"/>
      <c r="C5" s="152"/>
      <c r="D5" s="153">
        <v>54420</v>
      </c>
      <c r="E5" s="154"/>
      <c r="F5" s="155">
        <v>51849</v>
      </c>
      <c r="G5" s="156"/>
      <c r="H5" s="157"/>
    </row>
    <row r="6" spans="1:8" x14ac:dyDescent="0.15">
      <c r="A6" s="158"/>
      <c r="B6" s="159"/>
      <c r="C6" s="160"/>
      <c r="D6" s="161">
        <v>34370</v>
      </c>
      <c r="E6" s="162"/>
      <c r="F6" s="163">
        <v>26326</v>
      </c>
      <c r="G6" s="164"/>
      <c r="H6" s="165"/>
    </row>
    <row r="7" spans="1:8" x14ac:dyDescent="0.15">
      <c r="A7" s="146" t="s">
        <v>567</v>
      </c>
      <c r="B7" s="151"/>
      <c r="C7" s="152"/>
      <c r="D7" s="153">
        <v>75519</v>
      </c>
      <c r="E7" s="154"/>
      <c r="F7" s="155">
        <v>52191</v>
      </c>
      <c r="G7" s="156"/>
      <c r="H7" s="157"/>
    </row>
    <row r="8" spans="1:8" x14ac:dyDescent="0.15">
      <c r="A8" s="158"/>
      <c r="B8" s="159"/>
      <c r="C8" s="160"/>
      <c r="D8" s="161">
        <v>45914</v>
      </c>
      <c r="E8" s="162"/>
      <c r="F8" s="163">
        <v>26807</v>
      </c>
      <c r="G8" s="164"/>
      <c r="H8" s="165"/>
    </row>
    <row r="9" spans="1:8" x14ac:dyDescent="0.15">
      <c r="A9" s="146" t="s">
        <v>568</v>
      </c>
      <c r="B9" s="151"/>
      <c r="C9" s="152"/>
      <c r="D9" s="153">
        <v>44821</v>
      </c>
      <c r="E9" s="154"/>
      <c r="F9" s="155">
        <v>48105</v>
      </c>
      <c r="G9" s="156"/>
      <c r="H9" s="157"/>
    </row>
    <row r="10" spans="1:8" x14ac:dyDescent="0.15">
      <c r="A10" s="158"/>
      <c r="B10" s="159"/>
      <c r="C10" s="160"/>
      <c r="D10" s="161">
        <v>19247</v>
      </c>
      <c r="E10" s="162"/>
      <c r="F10" s="163">
        <v>24072</v>
      </c>
      <c r="G10" s="164"/>
      <c r="H10" s="165"/>
    </row>
    <row r="11" spans="1:8" x14ac:dyDescent="0.15">
      <c r="A11" s="146" t="s">
        <v>569</v>
      </c>
      <c r="B11" s="151"/>
      <c r="C11" s="152"/>
      <c r="D11" s="153">
        <v>51105</v>
      </c>
      <c r="E11" s="154"/>
      <c r="F11" s="155">
        <v>47446</v>
      </c>
      <c r="G11" s="156"/>
      <c r="H11" s="157"/>
    </row>
    <row r="12" spans="1:8" x14ac:dyDescent="0.15">
      <c r="A12" s="158"/>
      <c r="B12" s="159"/>
      <c r="C12" s="166"/>
      <c r="D12" s="161">
        <v>23975</v>
      </c>
      <c r="E12" s="162"/>
      <c r="F12" s="163">
        <v>24371</v>
      </c>
      <c r="G12" s="164"/>
      <c r="H12" s="165"/>
    </row>
    <row r="13" spans="1:8" x14ac:dyDescent="0.15">
      <c r="A13" s="146"/>
      <c r="B13" s="151"/>
      <c r="C13" s="167"/>
      <c r="D13" s="168">
        <v>54032</v>
      </c>
      <c r="E13" s="169"/>
      <c r="F13" s="170">
        <v>49210</v>
      </c>
      <c r="G13" s="171"/>
      <c r="H13" s="157"/>
    </row>
    <row r="14" spans="1:8" x14ac:dyDescent="0.15">
      <c r="A14" s="158"/>
      <c r="B14" s="159"/>
      <c r="C14" s="160"/>
      <c r="D14" s="161">
        <v>29294</v>
      </c>
      <c r="E14" s="162"/>
      <c r="F14" s="163">
        <v>25119</v>
      </c>
      <c r="G14" s="164"/>
      <c r="H14" s="165"/>
    </row>
    <row r="17" spans="1:11" x14ac:dyDescent="0.15">
      <c r="A17" s="142" t="s">
        <v>55</v>
      </c>
    </row>
    <row r="18" spans="1:11" x14ac:dyDescent="0.15">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15">
      <c r="A19" s="172" t="s">
        <v>56</v>
      </c>
      <c r="B19" s="172">
        <f>ROUND(VALUE(SUBSTITUTE(実質収支比率等に係る経年分析!F$48,"▲","-")),2)</f>
        <v>8.11</v>
      </c>
      <c r="C19" s="172">
        <f>ROUND(VALUE(SUBSTITUTE(実質収支比率等に係る経年分析!G$48,"▲","-")),2)</f>
        <v>7.85</v>
      </c>
      <c r="D19" s="172">
        <f>ROUND(VALUE(SUBSTITUTE(実質収支比率等に係る経年分析!H$48,"▲","-")),2)</f>
        <v>8.98</v>
      </c>
      <c r="E19" s="172">
        <f>ROUND(VALUE(SUBSTITUTE(実質収支比率等に係る経年分析!I$48,"▲","-")),2)</f>
        <v>9.75</v>
      </c>
      <c r="F19" s="172">
        <f>ROUND(VALUE(SUBSTITUTE(実質収支比率等に係る経年分析!J$48,"▲","-")),2)</f>
        <v>8.9600000000000009</v>
      </c>
    </row>
    <row r="20" spans="1:11" x14ac:dyDescent="0.15">
      <c r="A20" s="172" t="s">
        <v>57</v>
      </c>
      <c r="B20" s="172">
        <f>ROUND(VALUE(SUBSTITUTE(実質収支比率等に係る経年分析!F$47,"▲","-")),2)</f>
        <v>12.44</v>
      </c>
      <c r="C20" s="172">
        <f>ROUND(VALUE(SUBSTITUTE(実質収支比率等に係る経年分析!G$47,"▲","-")),2)</f>
        <v>9.9</v>
      </c>
      <c r="D20" s="172">
        <f>ROUND(VALUE(SUBSTITUTE(実質収支比率等に係る経年分析!H$47,"▲","-")),2)</f>
        <v>7.83</v>
      </c>
      <c r="E20" s="172">
        <f>ROUND(VALUE(SUBSTITUTE(実質収支比率等に係る経年分析!I$47,"▲","-")),2)</f>
        <v>9.5399999999999991</v>
      </c>
      <c r="F20" s="172">
        <f>ROUND(VALUE(SUBSTITUTE(実質収支比率等に係る経年分析!J$47,"▲","-")),2)</f>
        <v>10.92</v>
      </c>
    </row>
    <row r="21" spans="1:11" x14ac:dyDescent="0.15">
      <c r="A21" s="172" t="s">
        <v>58</v>
      </c>
      <c r="B21" s="172">
        <f>IF(ISNUMBER(VALUE(SUBSTITUTE(実質収支比率等に係る経年分析!F$49,"▲","-"))),ROUND(VALUE(SUBSTITUTE(実質収支比率等に係る経年分析!F$49,"▲","-")),2),NA())</f>
        <v>-0.2</v>
      </c>
      <c r="C21" s="172">
        <f>IF(ISNUMBER(VALUE(SUBSTITUTE(実質収支比率等に係る経年分析!G$49,"▲","-"))),ROUND(VALUE(SUBSTITUTE(実質収支比率等に係る経年分析!G$49,"▲","-")),2),NA())</f>
        <v>-2.75</v>
      </c>
      <c r="D21" s="172">
        <f>IF(ISNUMBER(VALUE(SUBSTITUTE(実質収支比率等に係る経年分析!H$49,"▲","-"))),ROUND(VALUE(SUBSTITUTE(実質収支比率等に係る経年分析!H$49,"▲","-")),2),NA())</f>
        <v>-0.57999999999999996</v>
      </c>
      <c r="E21" s="172">
        <f>IF(ISNUMBER(VALUE(SUBSTITUTE(実質収支比率等に係る経年分析!I$49,"▲","-"))),ROUND(VALUE(SUBSTITUTE(実質収支比率等に係る経年分析!I$49,"▲","-")),2),NA())</f>
        <v>3.52</v>
      </c>
      <c r="F21" s="172">
        <f>IF(ISNUMBER(VALUE(SUBSTITUTE(実質収支比率等に係る経年分析!J$49,"▲","-"))),ROUND(VALUE(SUBSTITUTE(実質収支比率等に係る経年分析!J$49,"▲","-")),2),NA())</f>
        <v>0.08</v>
      </c>
    </row>
    <row r="24" spans="1:11" x14ac:dyDescent="0.15">
      <c r="A24" s="142" t="s">
        <v>59</v>
      </c>
    </row>
    <row r="25" spans="1:11" x14ac:dyDescent="0.15">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15">
      <c r="A26" s="173"/>
      <c r="B26" s="173" t="s">
        <v>60</v>
      </c>
      <c r="C26" s="173" t="s">
        <v>61</v>
      </c>
      <c r="D26" s="173" t="s">
        <v>60</v>
      </c>
      <c r="E26" s="173" t="s">
        <v>61</v>
      </c>
      <c r="F26" s="173" t="s">
        <v>60</v>
      </c>
      <c r="G26" s="173" t="s">
        <v>61</v>
      </c>
      <c r="H26" s="173" t="s">
        <v>60</v>
      </c>
      <c r="I26" s="173" t="s">
        <v>61</v>
      </c>
      <c r="J26" s="173" t="s">
        <v>60</v>
      </c>
      <c r="K26" s="173" t="s">
        <v>61</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0.63</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0.7</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0.7</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0.66</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0.57999999999999996</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str">
        <f>IF(連結実質赤字比率に係る赤字・黒字の構成分析!C$41="",NA(),連結実質赤字比率に係る赤字・黒字の構成分析!C$41)</f>
        <v>中央卸売市場事業会計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0.96</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1.03</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1.1499999999999999</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1.1100000000000001</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1.26</v>
      </c>
    </row>
    <row r="30" spans="1:11" x14ac:dyDescent="0.15">
      <c r="A30" s="173" t="str">
        <f>IF(連結実質赤字比率に係る赤字・黒字の構成分析!C$40="",NA(),連結実質赤字比率に係る赤字・黒字の構成分析!C$40)</f>
        <v>競輪事業特別会計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1.4</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1.39</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1.64</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1.6</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1.43</v>
      </c>
    </row>
    <row r="31" spans="1:11" x14ac:dyDescent="0.15">
      <c r="A31" s="173" t="str">
        <f>IF(連結実質赤字比率に係る赤字・黒字の構成分析!C$39="",NA(),連結実質赤字比率に係る赤字・黒字の構成分析!C$39)</f>
        <v>介護保険事業特別会計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1.41</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1.56</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1.6</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1.06</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1.74</v>
      </c>
    </row>
    <row r="32" spans="1:11" x14ac:dyDescent="0.15">
      <c r="A32" s="173" t="str">
        <f>IF(連結実質赤字比率に係る赤字・黒字の構成分析!C$38="",NA(),連結実質赤字比率に係る赤字・黒字の構成分析!C$38)</f>
        <v>下水道事業会計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3.13</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2.86</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2.96</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2.48</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2.04</v>
      </c>
    </row>
    <row r="33" spans="1:16" x14ac:dyDescent="0.15">
      <c r="A33" s="173" t="str">
        <f>IF(連結実質赤字比率に係る赤字・黒字の構成分析!C$37="",NA(),連結実質赤字比率に係る赤字・黒字の構成分析!C$37)</f>
        <v>国民健康保険事業特別会計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1.66</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1.32</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2.19</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2.87</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2.79</v>
      </c>
    </row>
    <row r="34" spans="1:16" x14ac:dyDescent="0.15">
      <c r="A34" s="173" t="str">
        <f>IF(連結実質赤字比率に係る赤字・黒字の構成分析!C$36="",NA(),連結実質赤字比率に係る赤字・黒字の構成分析!C$36)</f>
        <v>水道事業会計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3.72</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3.55</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3.77</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3.27</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3.44</v>
      </c>
    </row>
    <row r="35" spans="1:16" x14ac:dyDescent="0.15">
      <c r="A35" s="173" t="str">
        <f>IF(連結実質赤字比率に係る赤字・黒字の構成分析!C$35="",NA(),連結実質赤字比率に係る赤字・黒字の構成分析!C$35)</f>
        <v>病院事業会計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6.56</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6.55</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7.12</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6.67</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7.73</v>
      </c>
    </row>
    <row r="36" spans="1:16" x14ac:dyDescent="0.15">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7.74</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7.4</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8.52</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9.36</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8.67</v>
      </c>
    </row>
    <row r="39" spans="1:16" x14ac:dyDescent="0.15">
      <c r="A39" s="142" t="s">
        <v>62</v>
      </c>
    </row>
    <row r="40" spans="1:16" x14ac:dyDescent="0.15">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15">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15">
      <c r="A42" s="174" t="s">
        <v>65</v>
      </c>
      <c r="B42" s="174"/>
      <c r="C42" s="174"/>
      <c r="D42" s="174">
        <f>'実質公債費比率（分子）の構造'!K$52</f>
        <v>12411</v>
      </c>
      <c r="E42" s="174"/>
      <c r="F42" s="174"/>
      <c r="G42" s="174">
        <f>'実質公債費比率（分子）の構造'!L$52</f>
        <v>12273</v>
      </c>
      <c r="H42" s="174"/>
      <c r="I42" s="174"/>
      <c r="J42" s="174">
        <f>'実質公債費比率（分子）の構造'!M$52</f>
        <v>12480</v>
      </c>
      <c r="K42" s="174"/>
      <c r="L42" s="174"/>
      <c r="M42" s="174">
        <f>'実質公債費比率（分子）の構造'!N$52</f>
        <v>12477</v>
      </c>
      <c r="N42" s="174"/>
      <c r="O42" s="174"/>
      <c r="P42" s="174">
        <f>'実質公債費比率（分子）の構造'!O$52</f>
        <v>12618</v>
      </c>
    </row>
    <row r="43" spans="1:16" x14ac:dyDescent="0.15">
      <c r="A43" s="174" t="s">
        <v>66</v>
      </c>
      <c r="B43" s="174">
        <f>'実質公債費比率（分子）の構造'!K$51</f>
        <v>1</v>
      </c>
      <c r="C43" s="174"/>
      <c r="D43" s="174"/>
      <c r="E43" s="174">
        <f>'実質公債費比率（分子）の構造'!L$51</f>
        <v>1</v>
      </c>
      <c r="F43" s="174"/>
      <c r="G43" s="174"/>
      <c r="H43" s="174">
        <f>'実質公債費比率（分子）の構造'!M$51</f>
        <v>1</v>
      </c>
      <c r="I43" s="174"/>
      <c r="J43" s="174"/>
      <c r="K43" s="174">
        <f>'実質公債費比率（分子）の構造'!N$51</f>
        <v>0</v>
      </c>
      <c r="L43" s="174"/>
      <c r="M43" s="174"/>
      <c r="N43" s="174">
        <f>'実質公債費比率（分子）の構造'!O$51</f>
        <v>0</v>
      </c>
      <c r="O43" s="174"/>
      <c r="P43" s="174"/>
    </row>
    <row r="44" spans="1:16" x14ac:dyDescent="0.15">
      <c r="A44" s="174" t="s">
        <v>67</v>
      </c>
      <c r="B44" s="174">
        <f>'実質公債費比率（分子）の構造'!K$50</f>
        <v>5</v>
      </c>
      <c r="C44" s="174"/>
      <c r="D44" s="174"/>
      <c r="E44" s="174">
        <f>'実質公債費比率（分子）の構造'!L$50</f>
        <v>4</v>
      </c>
      <c r="F44" s="174"/>
      <c r="G44" s="174"/>
      <c r="H44" s="174">
        <f>'実質公債費比率（分子）の構造'!M$50</f>
        <v>9</v>
      </c>
      <c r="I44" s="174"/>
      <c r="J44" s="174"/>
      <c r="K44" s="174">
        <f>'実質公債費比率（分子）の構造'!N$50</f>
        <v>10</v>
      </c>
      <c r="L44" s="174"/>
      <c r="M44" s="174"/>
      <c r="N44" s="174">
        <f>'実質公債費比率（分子）の構造'!O$50</f>
        <v>12</v>
      </c>
      <c r="O44" s="174"/>
      <c r="P44" s="174"/>
    </row>
    <row r="45" spans="1:16" x14ac:dyDescent="0.15">
      <c r="A45" s="174" t="s">
        <v>68</v>
      </c>
      <c r="B45" s="174">
        <f>'実質公債費比率（分子）の構造'!K$49</f>
        <v>13</v>
      </c>
      <c r="C45" s="174"/>
      <c r="D45" s="174"/>
      <c r="E45" s="174">
        <f>'実質公債費比率（分子）の構造'!L$49</f>
        <v>16</v>
      </c>
      <c r="F45" s="174"/>
      <c r="G45" s="174"/>
      <c r="H45" s="174">
        <f>'実質公債費比率（分子）の構造'!M$49</f>
        <v>30</v>
      </c>
      <c r="I45" s="174"/>
      <c r="J45" s="174"/>
      <c r="K45" s="174">
        <f>'実質公債費比率（分子）の構造'!N$49</f>
        <v>38</v>
      </c>
      <c r="L45" s="174"/>
      <c r="M45" s="174"/>
      <c r="N45" s="174">
        <f>'実質公債費比率（分子）の構造'!O$49</f>
        <v>50</v>
      </c>
      <c r="O45" s="174"/>
      <c r="P45" s="174"/>
    </row>
    <row r="46" spans="1:16" x14ac:dyDescent="0.15">
      <c r="A46" s="174" t="s">
        <v>69</v>
      </c>
      <c r="B46" s="174">
        <f>'実質公債費比率（分子）の構造'!K$48</f>
        <v>2812</v>
      </c>
      <c r="C46" s="174"/>
      <c r="D46" s="174"/>
      <c r="E46" s="174">
        <f>'実質公債費比率（分子）の構造'!L$48</f>
        <v>2567</v>
      </c>
      <c r="F46" s="174"/>
      <c r="G46" s="174"/>
      <c r="H46" s="174">
        <f>'実質公債費比率（分子）の構造'!M$48</f>
        <v>2664</v>
      </c>
      <c r="I46" s="174"/>
      <c r="J46" s="174"/>
      <c r="K46" s="174">
        <f>'実質公債費比率（分子）の構造'!N$48</f>
        <v>2411</v>
      </c>
      <c r="L46" s="174"/>
      <c r="M46" s="174"/>
      <c r="N46" s="174">
        <f>'実質公債費比率（分子）の構造'!O$48</f>
        <v>1909</v>
      </c>
      <c r="O46" s="174"/>
      <c r="P46" s="174"/>
    </row>
    <row r="47" spans="1:16" x14ac:dyDescent="0.15">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72</v>
      </c>
      <c r="B49" s="174">
        <f>'実質公債費比率（分子）の構造'!K$45</f>
        <v>12955</v>
      </c>
      <c r="C49" s="174"/>
      <c r="D49" s="174"/>
      <c r="E49" s="174">
        <f>'実質公債費比率（分子）の構造'!L$45</f>
        <v>12822</v>
      </c>
      <c r="F49" s="174"/>
      <c r="G49" s="174"/>
      <c r="H49" s="174">
        <f>'実質公債費比率（分子）の構造'!M$45</f>
        <v>12530</v>
      </c>
      <c r="I49" s="174"/>
      <c r="J49" s="174"/>
      <c r="K49" s="174">
        <f>'実質公債費比率（分子）の構造'!N$45</f>
        <v>12372</v>
      </c>
      <c r="L49" s="174"/>
      <c r="M49" s="174"/>
      <c r="N49" s="174">
        <f>'実質公債費比率（分子）の構造'!O$45</f>
        <v>12383</v>
      </c>
      <c r="O49" s="174"/>
      <c r="P49" s="174"/>
    </row>
    <row r="50" spans="1:16" x14ac:dyDescent="0.15">
      <c r="A50" s="174" t="s">
        <v>73</v>
      </c>
      <c r="B50" s="174" t="e">
        <f>NA()</f>
        <v>#N/A</v>
      </c>
      <c r="C50" s="174">
        <f>IF(ISNUMBER('実質公債費比率（分子）の構造'!K$53),'実質公債費比率（分子）の構造'!K$53,NA())</f>
        <v>3375</v>
      </c>
      <c r="D50" s="174" t="e">
        <f>NA()</f>
        <v>#N/A</v>
      </c>
      <c r="E50" s="174" t="e">
        <f>NA()</f>
        <v>#N/A</v>
      </c>
      <c r="F50" s="174">
        <f>IF(ISNUMBER('実質公債費比率（分子）の構造'!L$53),'実質公債費比率（分子）の構造'!L$53,NA())</f>
        <v>3137</v>
      </c>
      <c r="G50" s="174" t="e">
        <f>NA()</f>
        <v>#N/A</v>
      </c>
      <c r="H50" s="174" t="e">
        <f>NA()</f>
        <v>#N/A</v>
      </c>
      <c r="I50" s="174">
        <f>IF(ISNUMBER('実質公債費比率（分子）の構造'!M$53),'実質公債費比率（分子）の構造'!M$53,NA())</f>
        <v>2754</v>
      </c>
      <c r="J50" s="174" t="e">
        <f>NA()</f>
        <v>#N/A</v>
      </c>
      <c r="K50" s="174" t="e">
        <f>NA()</f>
        <v>#N/A</v>
      </c>
      <c r="L50" s="174">
        <f>IF(ISNUMBER('実質公債費比率（分子）の構造'!N$53),'実質公債費比率（分子）の構造'!N$53,NA())</f>
        <v>2354</v>
      </c>
      <c r="M50" s="174" t="e">
        <f>NA()</f>
        <v>#N/A</v>
      </c>
      <c r="N50" s="174" t="e">
        <f>NA()</f>
        <v>#N/A</v>
      </c>
      <c r="O50" s="174">
        <f>IF(ISNUMBER('実質公債費比率（分子）の構造'!O$53),'実質公債費比率（分子）の構造'!O$53,NA())</f>
        <v>1736</v>
      </c>
      <c r="P50" s="174" t="e">
        <f>NA()</f>
        <v>#N/A</v>
      </c>
    </row>
    <row r="53" spans="1:16" x14ac:dyDescent="0.15">
      <c r="A53" s="142" t="s">
        <v>74</v>
      </c>
    </row>
    <row r="54" spans="1:16" x14ac:dyDescent="0.15">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15">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15">
      <c r="A56" s="173" t="s">
        <v>45</v>
      </c>
      <c r="B56" s="173"/>
      <c r="C56" s="173"/>
      <c r="D56" s="173">
        <f>'将来負担比率（分子）の構造'!I$52</f>
        <v>131072</v>
      </c>
      <c r="E56" s="173"/>
      <c r="F56" s="173"/>
      <c r="G56" s="173">
        <f>'将来負担比率（分子）の構造'!J$52</f>
        <v>133695</v>
      </c>
      <c r="H56" s="173"/>
      <c r="I56" s="173"/>
      <c r="J56" s="173">
        <f>'将来負担比率（分子）の構造'!K$52</f>
        <v>137035</v>
      </c>
      <c r="K56" s="173"/>
      <c r="L56" s="173"/>
      <c r="M56" s="173">
        <f>'将来負担比率（分子）の構造'!L$52</f>
        <v>138673</v>
      </c>
      <c r="N56" s="173"/>
      <c r="O56" s="173"/>
      <c r="P56" s="173">
        <f>'将来負担比率（分子）の構造'!M$52</f>
        <v>136684</v>
      </c>
    </row>
    <row r="57" spans="1:16" x14ac:dyDescent="0.15">
      <c r="A57" s="173" t="s">
        <v>44</v>
      </c>
      <c r="B57" s="173"/>
      <c r="C57" s="173"/>
      <c r="D57" s="173">
        <f>'将来負担比率（分子）の構造'!I$51</f>
        <v>33061</v>
      </c>
      <c r="E57" s="173"/>
      <c r="F57" s="173"/>
      <c r="G57" s="173">
        <f>'将来負担比率（分子）の構造'!J$51</f>
        <v>32994</v>
      </c>
      <c r="H57" s="173"/>
      <c r="I57" s="173"/>
      <c r="J57" s="173">
        <f>'将来負担比率（分子）の構造'!K$51</f>
        <v>32935</v>
      </c>
      <c r="K57" s="173"/>
      <c r="L57" s="173"/>
      <c r="M57" s="173">
        <f>'将来負担比率（分子）の構造'!L$51</f>
        <v>34170</v>
      </c>
      <c r="N57" s="173"/>
      <c r="O57" s="173"/>
      <c r="P57" s="173">
        <f>'将来負担比率（分子）の構造'!M$51</f>
        <v>35440</v>
      </c>
    </row>
    <row r="58" spans="1:16" x14ac:dyDescent="0.15">
      <c r="A58" s="173" t="s">
        <v>43</v>
      </c>
      <c r="B58" s="173"/>
      <c r="C58" s="173"/>
      <c r="D58" s="173">
        <f>'将来負担比率（分子）の構造'!I$50</f>
        <v>38124</v>
      </c>
      <c r="E58" s="173"/>
      <c r="F58" s="173"/>
      <c r="G58" s="173">
        <f>'将来負担比率（分子）の構造'!J$50</f>
        <v>33318</v>
      </c>
      <c r="H58" s="173"/>
      <c r="I58" s="173"/>
      <c r="J58" s="173">
        <f>'将来負担比率（分子）の構造'!K$50</f>
        <v>23081</v>
      </c>
      <c r="K58" s="173"/>
      <c r="L58" s="173"/>
      <c r="M58" s="173">
        <f>'将来負担比率（分子）の構造'!L$50</f>
        <v>28384</v>
      </c>
      <c r="N58" s="173"/>
      <c r="O58" s="173"/>
      <c r="P58" s="173">
        <f>'将来負担比率（分子）の構造'!M$50</f>
        <v>29724</v>
      </c>
    </row>
    <row r="59" spans="1:16" x14ac:dyDescent="0.15">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38</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15">
      <c r="A62" s="173" t="s">
        <v>37</v>
      </c>
      <c r="B62" s="173">
        <f>'将来負担比率（分子）の構造'!I$45</f>
        <v>15620</v>
      </c>
      <c r="C62" s="173"/>
      <c r="D62" s="173"/>
      <c r="E62" s="173">
        <f>'将来負担比率（分子）の構造'!J$45</f>
        <v>16285</v>
      </c>
      <c r="F62" s="173"/>
      <c r="G62" s="173"/>
      <c r="H62" s="173">
        <f>'将来負担比率（分子）の構造'!K$45</f>
        <v>16468</v>
      </c>
      <c r="I62" s="173"/>
      <c r="J62" s="173"/>
      <c r="K62" s="173">
        <f>'将来負担比率（分子）の構造'!L$45</f>
        <v>16588</v>
      </c>
      <c r="L62" s="173"/>
      <c r="M62" s="173"/>
      <c r="N62" s="173">
        <f>'将来負担比率（分子）の構造'!M$45</f>
        <v>16729</v>
      </c>
      <c r="O62" s="173"/>
      <c r="P62" s="173"/>
    </row>
    <row r="63" spans="1:16" x14ac:dyDescent="0.15">
      <c r="A63" s="173" t="s">
        <v>36</v>
      </c>
      <c r="B63" s="173">
        <f>'将来負担比率（分子）の構造'!I$44</f>
        <v>128</v>
      </c>
      <c r="C63" s="173"/>
      <c r="D63" s="173"/>
      <c r="E63" s="173">
        <f>'将来負担比率（分子）の構造'!J$44</f>
        <v>252</v>
      </c>
      <c r="F63" s="173"/>
      <c r="G63" s="173"/>
      <c r="H63" s="173">
        <f>'将来負担比率（分子）の構造'!K$44</f>
        <v>504</v>
      </c>
      <c r="I63" s="173"/>
      <c r="J63" s="173"/>
      <c r="K63" s="173">
        <f>'将来負担比率（分子）の構造'!L$44</f>
        <v>587</v>
      </c>
      <c r="L63" s="173"/>
      <c r="M63" s="173"/>
      <c r="N63" s="173">
        <f>'将来負担比率（分子）の構造'!M$44</f>
        <v>535</v>
      </c>
      <c r="O63" s="173"/>
      <c r="P63" s="173"/>
    </row>
    <row r="64" spans="1:16" x14ac:dyDescent="0.15">
      <c r="A64" s="173" t="s">
        <v>35</v>
      </c>
      <c r="B64" s="173">
        <f>'将来負担比率（分子）の構造'!I$43</f>
        <v>27782</v>
      </c>
      <c r="C64" s="173"/>
      <c r="D64" s="173"/>
      <c r="E64" s="173">
        <f>'将来負担比率（分子）の構造'!J$43</f>
        <v>26040</v>
      </c>
      <c r="F64" s="173"/>
      <c r="G64" s="173"/>
      <c r="H64" s="173">
        <f>'将来負担比率（分子）の構造'!K$43</f>
        <v>24264</v>
      </c>
      <c r="I64" s="173"/>
      <c r="J64" s="173"/>
      <c r="K64" s="173">
        <f>'将来負担比率（分子）の構造'!L$43</f>
        <v>22128</v>
      </c>
      <c r="L64" s="173"/>
      <c r="M64" s="173"/>
      <c r="N64" s="173">
        <f>'将来負担比率（分子）の構造'!M$43</f>
        <v>20799</v>
      </c>
      <c r="O64" s="173"/>
      <c r="P64" s="173"/>
    </row>
    <row r="65" spans="1:16" x14ac:dyDescent="0.15">
      <c r="A65" s="173" t="s">
        <v>34</v>
      </c>
      <c r="B65" s="173">
        <f>'将来負担比率（分子）の構造'!I$42</f>
        <v>1584</v>
      </c>
      <c r="C65" s="173"/>
      <c r="D65" s="173"/>
      <c r="E65" s="173">
        <f>'将来負担比率（分子）の構造'!J$42</f>
        <v>1638</v>
      </c>
      <c r="F65" s="173"/>
      <c r="G65" s="173"/>
      <c r="H65" s="173">
        <f>'将来負担比率（分子）の構造'!K$42</f>
        <v>1626</v>
      </c>
      <c r="I65" s="173"/>
      <c r="J65" s="173"/>
      <c r="K65" s="173">
        <f>'将来負担比率（分子）の構造'!L$42</f>
        <v>1583</v>
      </c>
      <c r="L65" s="173"/>
      <c r="M65" s="173"/>
      <c r="N65" s="173">
        <f>'将来負担比率（分子）の構造'!M$42</f>
        <v>1431</v>
      </c>
      <c r="O65" s="173"/>
      <c r="P65" s="173"/>
    </row>
    <row r="66" spans="1:16" x14ac:dyDescent="0.15">
      <c r="A66" s="173" t="s">
        <v>33</v>
      </c>
      <c r="B66" s="173">
        <f>'将来負担比率（分子）の構造'!I$41</f>
        <v>135427</v>
      </c>
      <c r="C66" s="173"/>
      <c r="D66" s="173"/>
      <c r="E66" s="173">
        <f>'将来負担比率（分子）の構造'!J$41</f>
        <v>138383</v>
      </c>
      <c r="F66" s="173"/>
      <c r="G66" s="173"/>
      <c r="H66" s="173">
        <f>'将来負担比率（分子）の構造'!K$41</f>
        <v>145285</v>
      </c>
      <c r="I66" s="173"/>
      <c r="J66" s="173"/>
      <c r="K66" s="173">
        <f>'将来負担比率（分子）の構造'!L$41</f>
        <v>148023</v>
      </c>
      <c r="L66" s="173"/>
      <c r="M66" s="173"/>
      <c r="N66" s="173">
        <f>'将来負担比率（分子）の構造'!M$41</f>
        <v>148841</v>
      </c>
      <c r="O66" s="173"/>
      <c r="P66" s="173"/>
    </row>
    <row r="67" spans="1:16" x14ac:dyDescent="0.15">
      <c r="A67" s="173" t="s">
        <v>77</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15">
      <c r="A70" s="175" t="s">
        <v>78</v>
      </c>
      <c r="B70" s="175"/>
      <c r="C70" s="175"/>
      <c r="D70" s="175"/>
      <c r="E70" s="175"/>
      <c r="F70" s="175"/>
    </row>
    <row r="71" spans="1:16" x14ac:dyDescent="0.15">
      <c r="A71" s="176"/>
      <c r="B71" s="176" t="str">
        <f>基金残高に係る経年分析!F54</f>
        <v>R02</v>
      </c>
      <c r="C71" s="176" t="str">
        <f>基金残高に係る経年分析!G54</f>
        <v>R03</v>
      </c>
      <c r="D71" s="176" t="str">
        <f>基金残高に係る経年分析!H54</f>
        <v>R04</v>
      </c>
    </row>
    <row r="72" spans="1:16" x14ac:dyDescent="0.15">
      <c r="A72" s="176" t="s">
        <v>79</v>
      </c>
      <c r="B72" s="177">
        <f>基金残高に係る経年分析!F55</f>
        <v>6688</v>
      </c>
      <c r="C72" s="177">
        <f>基金残高に係る経年分析!G55</f>
        <v>8690</v>
      </c>
      <c r="D72" s="177">
        <f>基金残高に係る経年分析!H55</f>
        <v>9691</v>
      </c>
    </row>
    <row r="73" spans="1:16" x14ac:dyDescent="0.15">
      <c r="A73" s="176" t="s">
        <v>80</v>
      </c>
      <c r="B73" s="177" t="str">
        <f>基金残高に係る経年分析!F56</f>
        <v>-</v>
      </c>
      <c r="C73" s="177" t="str">
        <f>基金残高に係る経年分析!G56</f>
        <v>-</v>
      </c>
      <c r="D73" s="177" t="str">
        <f>基金残高に係る経年分析!H56</f>
        <v>-</v>
      </c>
    </row>
    <row r="74" spans="1:16" x14ac:dyDescent="0.15">
      <c r="A74" s="176" t="s">
        <v>81</v>
      </c>
      <c r="B74" s="177">
        <f>基金残高に係る経年分析!F57</f>
        <v>11827</v>
      </c>
      <c r="C74" s="177">
        <f>基金残高に係る経年分析!G57</f>
        <v>14684</v>
      </c>
      <c r="D74" s="177">
        <f>基金残高に係る経年分析!H57</f>
        <v>15403</v>
      </c>
    </row>
  </sheetData>
  <sheetProtection algorithmName="SHA-512" hashValue="hVdtulF95457zQ5OST7Usm/t6Y29UiKVXIeRq43Bca0Iy34KIugI35a+M+2Fyrc6Y+4K0bnVcU87AxNzwuu+lg==" saltValue="wi/l+BEaS9d1o8UNvX2b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河村　祥太</cp:lastModifiedBy>
  <cp:lastPrinted>2024-03-18T00:27:53Z</cp:lastPrinted>
  <dcterms:created xsi:type="dcterms:W3CDTF">2024-02-05T01:33:43Z</dcterms:created>
  <dcterms:modified xsi:type="dcterms:W3CDTF">2024-09-13T04:34:37Z</dcterms:modified>
  <cp:category/>
</cp:coreProperties>
</file>