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04】  決算・監査\市町村財政比較分析表（準公含む）\R4\R5.9.28 【正式依頼 1017〆】令和３年度財政状況資料集の作成について\04 ホームページへアップロード\"/>
    </mc:Choice>
  </mc:AlternateContent>
  <xr:revisionPtr revIDLastSave="0" documentId="13_ncr:1_{FEC58BA0-335C-43E7-AC4B-874F49EA8649}" xr6:coauthVersionLast="47" xr6:coauthVersionMax="47" xr10:uidLastSave="{00000000-0000-0000-0000-000000000000}"/>
  <bookViews>
    <workbookView xWindow="-120" yWindow="-120" windowWidth="29040" windowHeight="1584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15">施設類型別ストック情報分析表②!$A$1:$FE$125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C38" i="10"/>
  <c r="BE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U38" i="10" s="1"/>
  <c r="BE34" i="10" l="1"/>
  <c r="BE35" i="10" s="1"/>
  <c r="BE36" i="10" s="1"/>
  <c r="AM34" i="10"/>
  <c r="AM35" i="10" s="1"/>
  <c r="AM36" i="10" s="1"/>
  <c r="AM37" i="10" s="1"/>
  <c r="BW34" i="10" l="1"/>
  <c r="BW35" i="10" l="1"/>
  <c r="BW36" i="10" s="1"/>
  <c r="BW37" i="10" s="1"/>
  <c r="BW38" i="10" s="1"/>
  <c r="BW39" i="10" s="1"/>
  <c r="BW40"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<sst xmlns="http://schemas.openxmlformats.org/spreadsheetml/2006/main" count="1174" uniqueCount="638">
  <si>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</si>
  <si>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</si>
  <si>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</si>
  <si>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</si>
  <si>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</si>
  <si>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</si>
  <si>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</si>
  <si>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</si>
  <si>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</si>
  <si>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</si>
  <si>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</si>
  <si>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</si>
  <si>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</si>
  <si>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</si>
  <si>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</si>
  <si>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</si>
  <si>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</si>
  <si>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</si>
  <si>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</si>
  <si>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</si>
  <si>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</si>
  <si>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</si>
  <si>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</si>
  <si>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</si>
  <si>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</si>
  <si>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</si>
  <si>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</si>
  <si>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</si>
  <si>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</si>
  <si>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</si>
  <si>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</si>
  <si>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</si>
  <si>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</si>
  <si>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</si>
  <si>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</si>
  <si>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</si>
  <si>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</si>
  <si>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</si>
  <si>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</si>
  <si>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</si>
  <si>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</si>
  <si>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</si>
  <si>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</si>
  <si>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</si>
  <si>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</si>
  <si>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</si>
  <si>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</si>
  <si>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</si>
  <si>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</si>
  <si>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</si>
  <si>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</si>
  <si>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</si>
  <si>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</si>
  <si>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</si>
  <si>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</si>
  <si>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</si>
  <si>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</si>
  <si>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</si>
  <si>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</si>
  <si>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</si>
  <si>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</si>
  <si>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</si>
  <si>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</si>
  <si>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</si>
  <si>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</si>
  <si>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</si>
  <si>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</si>
  <si>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</si>
  <si>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</si>
  <si>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</si>
  <si>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</si>
  <si>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</si>
  <si>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</si>
  <si>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</si>
  <si>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</si>
  <si>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</si>
  <si>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</si>
  <si>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</si>
  <si>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</si>
  <si>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</si>
  <si>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</si>
  <si>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</si>
  <si>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</si>
  <si>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</si>
  <si>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</si>
  <si>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</si>
  <si>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</si>
  <si>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</si>
  <si>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</si>
  <si>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</si>
  <si>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</si>
  <si>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</si>
  <si>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</si>
  <si>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</si>
  <si>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</si>
  <si>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</si>
  <si>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</si>
  <si>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</si>
  <si>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</si>
  <si>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</si>
  <si>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</si>
  <si>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</si>
  <si>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</si>
  <si>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</si>
  <si>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</si>
  <si>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</si>
  <si>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</si>
  <si>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</si>
  <si>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</si>
  <si>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</si>
  <si>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</si>
  <si>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</si>
  <si>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</si>
  <si>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</si>
  <si>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</si>
  <si>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</si>
  <si>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</si>
  <si>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</si>
  <si>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</si>
  <si>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</si>
  <si>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</si>
  <si>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</si>
  <si>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</si>
  <si>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</si>
  <si>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</si>
  <si>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</si>
  <si>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</si>
  <si>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</si>
  <si>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</si>
  <si>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</si>
  <si>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</si>
  <si>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</si>
  <si>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</si>
  <si>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</si>
  <si>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</si>
  <si>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</si>
  <si>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</si>
  <si>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</si>
  <si>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</si>
  <si>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</si>
  <si>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</si>
  <si>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</si>
  <si>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</si>
  <si>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</si>
  <si>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</si>
  <si>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</si>
  <si>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</si>
  <si>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</si>
  <si>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</si>
  <si>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</si>
  <si>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</si>
  <si>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</si>
  <si>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</si>
  <si>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</si>
  <si>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</si>
  <si>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</si>
  <si>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</si>
  <si>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</si>
  <si>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</si>
  <si>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</si>
  <si>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</si>
  <si>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</si>
  <si>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</si>
  <si>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</si>
  <si>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</si>
  <si>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</si>
  <si>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</si>
  <si>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</si>
  <si>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</si>
  <si>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</si>
  <si>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</si>
  <si>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</si>
  <si>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</si>
  <si>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</si>
  <si>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</si>
  <si>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</si>
  <si>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</si>
  <si>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</si>
  <si>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</si>
  <si>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</si>
  <si>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</si>
  <si>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</si>
  <si>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</si>
  <si>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</si>
  <si>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</si>
  <si>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</si>
  <si>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</si>
  <si>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</si>
  <si>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</si>
  <si>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</si>
  <si>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</si>
  <si>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</si>
  <si>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</si>
  <si>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</si>
  <si>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</si>
  <si>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</si>
  <si>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</si>
  <si>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</si>
  <si>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</si>
  <si>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</si>
  <si>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</si>
  <si>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</si>
  <si>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</si>
  <si>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</si>
  <si>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</si>
  <si>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</si>
  <si>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</si>
  <si>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</si>
  <si>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</si>
  <si>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</si>
  <si>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</si>
  <si>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</si>
  <si>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</si>
  <si>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</si>
  <si>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</si>
  <si>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</si>
  <si>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</si>
  <si>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</si>
  <si>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</si>
  <si>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</si>
  <si>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</si>
  <si>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</si>
  <si>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</si>
  <si>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</si>
  <si>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</si>
  <si>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</si>
  <si>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</si>
  <si>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</si>
  <si>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</si>
  <si>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</si>
  <si>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</si>
  <si>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</si>
  <si>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</si>
  <si>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</si>
  <si>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</si>
  <si>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</si>
  <si>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</si>
  <si>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</si>
  <si>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</si>
  <si>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</si>
  <si>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</si>
  <si>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</si>
  <si>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</si>
  <si>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</si>
  <si>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</si>
  <si>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</si>
  <si>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</si>
  <si>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</si>
  <si>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</si>
  <si>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</si>
  <si>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</si>
  <si>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</si>
  <si>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</si>
  <si>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</si>
  <si>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</si>
  <si>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</si>
  <si>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</si>
  <si>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</si>
  <si>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</si>
  <si>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</si>
  <si>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</si>
  <si>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</si>
  <si>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</si>
  <si>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</si>
  <si>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</si>
  <si>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</si>
  <si>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</si>
  <si>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</si>
  <si>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</si>
  <si>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</si>
  <si>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</si>
  <si>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</si>
  <si>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</si>
  <si>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</si>
  <si>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</si>
  <si>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</si>
  <si>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</si>
  <si>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</si>
  <si>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</si>
  <si>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</si>
  <si>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</si>
  <si>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</si>
  <si>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</si>
  <si>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</si>
  <si>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</si>
  <si>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</si>
  <si>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</si>
  <si>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</si>
  <si>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</si>
  <si>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</si>
  <si>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</si>
  <si>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</si>
  <si>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</si>
  <si>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</si>
  <si>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</si>
  <si>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</si>
  <si>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</si>
  <si>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</si>
  <si>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</si>
  <si>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</si>
  <si>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</si>
  <si>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</si>
  <si>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</si>
  <si>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</si>
  <si>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</si>
  <si>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</si>
  <si>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</si>
  <si>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</si>
  <si>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</si>
  <si>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</si>
  <si>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</si>
  <si>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</si>
  <si>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</si>
  <si>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</si>
  <si>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</si>
  <si>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</si>
  <si>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</si>
  <si>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</si>
  <si>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</si>
  <si>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</si>
  <si>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</si>
  <si>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</si>
  <si>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</si>
  <si>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</si>
  <si>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</si>
  <si>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</si>
  <si>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</si>
  <si>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</si>
  <si>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</si>
  <si>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</si>
  <si>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</si>
  <si>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</si>
  <si>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</si>
  <si>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</si>
  <si>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</si>
  <si>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</si>
  <si>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</si>
  <si>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</si>
  <si>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</si>
  <si>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</si>
  <si>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</si>
  <si>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</si>
  <si>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</si>
  <si>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</si>
  <si>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</si>
  <si>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</si>
  <si>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</si>
  <si>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</si>
  <si>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</si>
  <si>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</si>
  <si>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</si>
  <si>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</si>
  <si>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</si>
  <si>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</si>
  <si>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</si>
  <si>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</si>
  <si>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</si>
  <si>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</si>
  <si>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</si>
  <si>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</si>
  <si>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</si>
  <si>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</si>
  <si>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</si>
  <si>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</si>
  <si>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</si>
  <si>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</si>
  <si>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</si>
  <si>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</si>
  <si>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</si>
  <si>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</si>
  <si>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</si>
  <si>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</si>
  <si>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</si>
  <si>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</si>
  <si>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</si>
  <si>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</si>
  <si>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</si>
  <si>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</si>
  <si>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</si>
  <si>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</si>
  <si>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</si>
  <si>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</si>
  <si>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</si>
  <si>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</si>
  <si>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</si>
  <si>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</si>
  <si>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</si>
  <si>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</si>
  <si>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</si>
  <si>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</si>
  <si>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</si>
  <si>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</si>
  <si>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</si>
  <si>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</si>
  <si>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</si>
  <si>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</si>
  <si>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</si>
  <si>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</si>
  <si>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</si>
  <si>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</si>
  <si>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</si>
  <si>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</si>
  <si>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</si>
  <si>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</si>
  <si>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</si>
  <si>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</si>
  <si>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</si>
  <si>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</si>
  <si>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</si>
  <si>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</si>
  <si>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</si>
  <si>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</si>
  <si>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</si>
  <si>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</si>
  <si>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t>
    <phoneticPr fontId="5"/>
  </si>
  <si>
    <t>病院事業会計</t>
    <phoneticPr fontId="5"/>
  </si>
  <si>
    <t>法適用企業</t>
    <phoneticPr fontId="5"/>
  </si>
  <si>
    <t>中央卸売市場事業会計</t>
    <phoneticPr fontId="5"/>
  </si>
  <si>
    <t>水道事業会計</t>
    <phoneticPr fontId="5"/>
  </si>
  <si>
    <t>法適用企業</t>
    <phoneticPr fontId="5"/>
  </si>
  <si>
    <t>下水道事業会計</t>
    <phoneticPr fontId="5"/>
  </si>
  <si>
    <t>廃棄物発電事業特別会計</t>
    <phoneticPr fontId="5"/>
  </si>
  <si>
    <t>法非適用企業</t>
    <phoneticPr fontId="5"/>
  </si>
  <si>
    <t>食肉地方卸売市場事業特別会計</t>
    <phoneticPr fontId="5"/>
  </si>
  <si>
    <t>法非適用企業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</si>
  <si>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</si>
  <si>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</si>
  <si>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</si>
  <si>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</si>
  <si>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</si>
  <si>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</si>
  <si>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</si>
  <si>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</si>
  <si>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</si>
  <si>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</si>
  <si>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</si>
  <si>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</si>
  <si>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</si>
  <si>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</si>
  <si>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</si>
  <si>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</si>
  <si>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</si>
  <si>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</si>
  <si>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</si>
  <si>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</si>
  <si>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</si>
  <si>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</si>
  <si>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</si>
  <si>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</si>
  <si>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</si>
  <si>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</si>
  <si>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</si>
  <si>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</si>
  <si>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</si>
  <si>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</si>
  <si>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</si>
  <si>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</si>
  <si>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</si>
  <si>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</si>
  <si>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</si>
  <si>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</si>
  <si>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</si>
  <si>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</si>
  <si>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</si>
  <si>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</si>
  <si>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</si>
  <si>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</si>
  <si>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</si>
  <si>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</si>
  <si>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</si>
  <si>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</si>
  <si>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</si>
  <si>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</si>
  <si>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</si>
  <si>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</si>
  <si>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</si>
  <si>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</si>
  <si>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</si>
  <si>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</si>
  <si>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</si>
  <si>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</si>
  <si>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</si>
  <si>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</si>
  <si>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</si>
  <si>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</si>
  <si>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</si>
  <si>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</si>
  <si>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</si>
  <si>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</si>
  <si>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</si>
  <si>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</si>
  <si>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</si>
  <si>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</si>
  <si>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</si>
  <si>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</si>
  <si>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</si>
  <si>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</si>
  <si>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</si>
  <si>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</si>
  <si>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</si>
  <si>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</si>
  <si>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</si>
  <si>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</si>
  <si>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</si>
  <si>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</si>
  <si>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</si>
  <si>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</si>
  <si>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</si>
  <si>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</si>
  <si>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</si>
  <si>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</si>
  <si>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</si>
  <si>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</si>
  <si>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</si>
  <si>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</si>
  <si>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</si>
  <si>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</si>
  <si>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</si>
  <si>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</si>
  <si>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</si>
  <si>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</si>
  <si>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</si>
  <si>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</si>
  <si>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</si>
  <si>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</si>
  <si>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</si>
  <si>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</si>
  <si>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</si>
  <si>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</si>
  <si>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</si>
  <si>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</si>
  <si>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</si>
  <si>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</si>
  <si>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</si>
  <si>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</si>
  <si>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</si>
  <si>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</si>
  <si>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</si>
  <si>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</si>
  <si>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</si>
  <si>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</si>
  <si>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</si>
  <si>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</si>
  <si>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</si>
  <si>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</si>
  <si>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</si>
  <si>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</si>
  <si>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</si>
  <si>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</si>
  <si>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</si>
  <si>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</si>
  <si>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</si>
  <si>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</si>
  <si>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</si>
  <si>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</si>
  <si>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</si>
  <si>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</si>
  <si>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</si>
  <si>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</si>
  <si>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</si>
  <si>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</si>
  <si>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</si>
  <si>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</si>
  <si>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</si>
  <si>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</si>
  <si>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</si>
  <si>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</si>
  <si>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</si>
  <si>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</si>
  <si>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</si>
  <si>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</si>
  <si>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</si>
  <si>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</si>
  <si>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</si>
  <si>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</si>
  <si>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</si>
  <si>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</si>
  <si>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</si>
  <si>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</si>
  <si>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2.87</t>
  </si>
  <si>
    <t>▲ 0.20</t>
  </si>
  <si>
    <t>▲ 2.75</t>
  </si>
  <si>
    <t>▲ 0.58</t>
  </si>
  <si>
    <t>一般会計</t>
  </si>
  <si>
    <t>病院事業会計</t>
  </si>
  <si>
    <t>水道事業会計</t>
  </si>
  <si>
    <t>国民健康保険事業特別会計</t>
  </si>
  <si>
    <t>下水道事業会計</t>
  </si>
  <si>
    <t>競輪事業特別会計</t>
  </si>
  <si>
    <t>中央卸売市場事業会計</t>
  </si>
  <si>
    <t>介護保険事業特別会計</t>
  </si>
  <si>
    <t>その他会計（赤字）</t>
  </si>
  <si>
    <t>その他会計（黒字）</t>
  </si>
  <si>
    <t>H28末</t>
    <phoneticPr fontId="5"/>
  </si>
  <si>
    <t>H29末</t>
    <phoneticPr fontId="5"/>
  </si>
  <si>
    <t>H30末</t>
    <phoneticPr fontId="5"/>
  </si>
  <si>
    <t>R01末</t>
    <phoneticPr fontId="5"/>
  </si>
  <si>
    <t>R02末</t>
    <phoneticPr fontId="5"/>
  </si>
  <si>
    <t>基金から1,041百万円繰入</t>
    <rPh sb="0" eb="2">
      <t>キキン</t>
    </rPh>
    <rPh sb="9" eb="10">
      <t>ヒャク</t>
    </rPh>
    <rPh sb="10" eb="12">
      <t>マンエン</t>
    </rPh>
    <rPh sb="12" eb="14">
      <t>クリイレ</t>
    </rPh>
    <phoneticPr fontId="2"/>
  </si>
  <si>
    <t>基金から5百万円繰入</t>
    <rPh sb="0" eb="2">
      <t>キキン</t>
    </rPh>
    <rPh sb="5" eb="6">
      <t>ヒャク</t>
    </rPh>
    <rPh sb="6" eb="8">
      <t>マンエン</t>
    </rPh>
    <rPh sb="8" eb="10">
      <t>クリイレ</t>
    </rPh>
    <phoneticPr fontId="2"/>
  </si>
  <si>
    <t>基金から2,350百万円繰入</t>
    <rPh sb="0" eb="2">
      <t>キキン</t>
    </rPh>
    <rPh sb="9" eb="12">
      <t>ヒャクマンエン</t>
    </rPh>
    <rPh sb="12" eb="14">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</si>
  <si>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</si>
  <si>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</si>
  <si>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</si>
  <si>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</si>
  <si>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</si>
  <si>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岐阜羽島衛生施設組合（公共用地取得事業特別会計）</t>
  </si>
  <si>
    <t>木曽川右岸地帯水防事務組合</t>
  </si>
  <si>
    <t>岐阜市にぎわいまち公社</t>
    <rPh sb="0" eb="2">
      <t>ギフ</t>
    </rPh>
    <rPh sb="2" eb="3">
      <t>シ</t>
    </rPh>
    <rPh sb="9" eb="11">
      <t>コウシャ</t>
    </rPh>
    <phoneticPr fontId="32"/>
  </si>
  <si>
    <t>岐阜産業会館</t>
    <rPh sb="0" eb="2">
      <t>ギフ</t>
    </rPh>
    <rPh sb="2" eb="4">
      <t>サンギョウ</t>
    </rPh>
    <rPh sb="4" eb="6">
      <t>カイカン</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</si>
  <si>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</si>
  <si>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</si>
  <si>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</si>
  <si>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</si>
  <si>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</si>
  <si>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</si>
  <si>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</si>
  <si>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</si>
  <si>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〇</t>
    <phoneticPr fontId="2"/>
  </si>
  <si>
    <t>鉄道高架事業基金</t>
    <rPh sb="0" eb="2">
      <t>テツドウ</t>
    </rPh>
    <rPh sb="2" eb="4">
      <t>コウカ</t>
    </rPh>
    <rPh sb="4" eb="6">
      <t>ジギョウ</t>
    </rPh>
    <rPh sb="6" eb="8">
      <t>キキン</t>
    </rPh>
    <phoneticPr fontId="5"/>
  </si>
  <si>
    <t>公共施設等マネジメント基金</t>
    <rPh sb="0" eb="2">
      <t>コウキョウ</t>
    </rPh>
    <rPh sb="2" eb="4">
      <t>シセツ</t>
    </rPh>
    <rPh sb="4" eb="5">
      <t>トウ</t>
    </rPh>
    <rPh sb="11" eb="13">
      <t>キキン</t>
    </rPh>
    <phoneticPr fontId="5"/>
  </si>
  <si>
    <t>市民福祉健康医療基金</t>
    <rPh sb="0" eb="4">
      <t>シミンフクシ</t>
    </rPh>
    <rPh sb="4" eb="6">
      <t>ケンコウ</t>
    </rPh>
    <rPh sb="6" eb="8">
      <t>イリョウ</t>
    </rPh>
    <rPh sb="8" eb="10">
      <t>キキン</t>
    </rPh>
    <phoneticPr fontId="5"/>
  </si>
  <si>
    <t>教育施設整備基金</t>
    <rPh sb="0" eb="2">
      <t>キョウイク</t>
    </rPh>
    <rPh sb="2" eb="4">
      <t>シセツ</t>
    </rPh>
    <rPh sb="4" eb="6">
      <t>セイビ</t>
    </rPh>
    <rPh sb="6" eb="8">
      <t>キキン</t>
    </rPh>
    <phoneticPr fontId="5"/>
  </si>
  <si>
    <t>-</t>
    <phoneticPr fontId="2"/>
  </si>
  <si>
    <t>庁舎整備基金</t>
    <rPh sb="0" eb="2">
      <t>チョウシャ</t>
    </rPh>
    <rPh sb="2" eb="4">
      <t>セイビ</t>
    </rPh>
    <rPh sb="4" eb="6">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</si>
  <si>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</si>
  <si>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</si>
  <si>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</si>
  <si>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</si>
  <si>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将来負担比率については、将来の大規模財政需要に備え、基金の積立を計画的に行ってきた結果、平成26年度から0以下の値となっている。
有形固定資産減価償却率については、類似団体平均よりも低い水準にあり、今後も公共施設等総合管理計画に基づき、計画的な維持管理を行うことにより、将来世代に過度の負担を残さないよう、公共施設等の整備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</si>
  <si>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</si>
  <si>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</si>
  <si>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</si>
  <si>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</si>
  <si>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</si>
  <si>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</si>
  <si>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過去の市債発行抑制や、将来の大規模財政需要に備え、基金の積立を計画的に行った結果、将来負担比率及び実質公債費</t>
    </r>
    <r>
      <rPr>
        <sz val="11"/>
        <color rgb="FFFF0000"/>
        <rFont val="ＭＳ Ｐゴシック"/>
        <family val="3"/>
        <charset val="128"/>
      </rPr>
      <t>比</t>
    </r>
    <r>
      <rPr>
        <sz val="11"/>
        <color indexed="8"/>
        <rFont val="ＭＳ Ｐゴシック"/>
        <family val="3"/>
        <charset val="128"/>
      </rPr>
      <t>率ともに、類似団体平均を下回っている。
令和3年度は、昨年度に引き続き利率の高い地方債の償還が終了してきていることから、実質公債</t>
    </r>
    <r>
      <rPr>
        <sz val="11"/>
        <color rgb="FFFF0000"/>
        <rFont val="ＭＳ Ｐゴシック"/>
        <family val="3"/>
        <charset val="128"/>
      </rPr>
      <t>費</t>
    </r>
    <r>
      <rPr>
        <sz val="11"/>
        <color indexed="8"/>
        <rFont val="ＭＳ Ｐゴシック"/>
        <family val="3"/>
        <charset val="128"/>
      </rPr>
      <t>比率が減少しており、今後も将来世代に過度の負担を残さないよう、健全な財政運営に努めていく。</t>
    </r>
    <rPh sb="0" eb="2">
      <t>カコ</t>
    </rPh>
    <rPh sb="3" eb="5">
      <t>シサイ</t>
    </rPh>
    <rPh sb="5" eb="7">
      <t>ハッコウ</t>
    </rPh>
    <rPh sb="7" eb="9">
      <t>ヨクセイ</t>
    </rPh>
    <rPh sb="11" eb="13">
      <t>ショウライ</t>
    </rPh>
    <rPh sb="14" eb="17">
      <t>ダイキボ</t>
    </rPh>
    <rPh sb="17" eb="19">
      <t>ザイセイ</t>
    </rPh>
    <rPh sb="19" eb="21">
      <t>ジュヨウ</t>
    </rPh>
    <rPh sb="22" eb="23">
      <t>ソナ</t>
    </rPh>
    <rPh sb="25" eb="27">
      <t>キキン</t>
    </rPh>
    <rPh sb="28" eb="30">
      <t>ツミタテ</t>
    </rPh>
    <rPh sb="31" eb="34">
      <t>ケイカクテキ</t>
    </rPh>
    <rPh sb="35" eb="36">
      <t>オコナ</t>
    </rPh>
    <rPh sb="38" eb="40">
      <t>ケッカ</t>
    </rPh>
    <rPh sb="41" eb="43">
      <t>ショウライ</t>
    </rPh>
    <rPh sb="43" eb="45">
      <t>フタン</t>
    </rPh>
    <rPh sb="45" eb="47">
      <t>ヒリツ</t>
    </rPh>
    <rPh sb="47" eb="48">
      <t>オヨ</t>
    </rPh>
    <rPh sb="49" eb="51">
      <t>ジッシツ</t>
    </rPh>
    <rPh sb="51" eb="53">
      <t>コウサイ</t>
    </rPh>
    <rPh sb="53" eb="54">
      <t>ヒ</t>
    </rPh>
    <rPh sb="54" eb="55">
      <t>ヒ</t>
    </rPh>
    <rPh sb="55" eb="56">
      <t>リツ</t>
    </rPh>
    <rPh sb="60" eb="62">
      <t>ルイジ</t>
    </rPh>
    <rPh sb="62" eb="64">
      <t>ダンタイ</t>
    </rPh>
    <rPh sb="64" eb="66">
      <t>ヘイキン</t>
    </rPh>
    <rPh sb="67" eb="69">
      <t>シタマワ</t>
    </rPh>
    <rPh sb="75" eb="77">
      <t>レイワ</t>
    </rPh>
    <rPh sb="78" eb="80">
      <t>ネンド</t>
    </rPh>
    <rPh sb="82" eb="85">
      <t>サクネンド</t>
    </rPh>
    <rPh sb="86" eb="87">
      <t>ヒ</t>
    </rPh>
    <rPh sb="88" eb="89">
      <t>ツヅ</t>
    </rPh>
    <rPh sb="90" eb="92">
      <t>リリツ</t>
    </rPh>
    <rPh sb="93" eb="94">
      <t>タカ</t>
    </rPh>
    <rPh sb="95" eb="97">
      <t>チホウ</t>
    </rPh>
    <rPh sb="97" eb="98">
      <t>サイ</t>
    </rPh>
    <rPh sb="99" eb="101">
      <t>ショウカン</t>
    </rPh>
    <rPh sb="102" eb="104">
      <t>シュウリョウ</t>
    </rPh>
    <rPh sb="115" eb="117">
      <t>ジッシツ</t>
    </rPh>
    <rPh sb="117" eb="119">
      <t>コウサイ</t>
    </rPh>
    <rPh sb="119" eb="120">
      <t>ヒ</t>
    </rPh>
    <rPh sb="120" eb="122">
      <t>ヒリツ</t>
    </rPh>
    <rPh sb="123" eb="125">
      <t>ゲンショウ</t>
    </rPh>
    <rPh sb="130" eb="132">
      <t>コンゴ</t>
    </rPh>
    <rPh sb="133" eb="135">
      <t>ショウライ</t>
    </rPh>
    <rPh sb="135" eb="137">
      <t>セダイ</t>
    </rPh>
    <rPh sb="138" eb="140">
      <t>カド</t>
    </rPh>
    <rPh sb="141" eb="143">
      <t>フタン</t>
    </rPh>
    <rPh sb="144" eb="145">
      <t>ノコ</t>
    </rPh>
    <rPh sb="151" eb="153">
      <t>ケンゼン</t>
    </rPh>
    <rPh sb="154" eb="156">
      <t>ザイセイ</t>
    </rPh>
    <rPh sb="156" eb="158">
      <t>ウンエイ</t>
    </rPh>
    <rPh sb="159" eb="16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</si>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</sst>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453EB9F3-3D03-4EA0-BC1E-3AA298F383D2}"/>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89DB-4185-B050-2C6511573A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47336</c:v>
                </c:pt>
                <c:pt idx="1">
                  <c:v>44293</c:v>
                </c:pt>
                <c:pt idx="2">
                  <c:v>54420</c:v>
                </c:pt>
                <c:pt idx="3">
                  <c:v>75519</c:v>
                </c:pt>
                <c:pt idx="4">
                  <c:v>44821</c:v>
                </c:pt>
              </c:numCache>
            </c:numRef>
          </c:val>
          <c:smooth val="0"/>
          <c:extLst>
            <c:ext xmlns:c16="http://schemas.microsoft.com/office/drawing/2014/chart" uri="{C3380CC4-5D6E-409C-BE32-E72D297353CC}">
              <c16:uniqueId val="{00000001-89DB-4185-B050-2C6511573A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8.34</c:v>
                </c:pt>
                <c:pt idx="1">
                  <c:v>8.11</c:v>
                </c:pt>
                <c:pt idx="2">
                  <c:v>7.85</c:v>
                </c:pt>
                <c:pt idx="3">
                  <c:v>8.98</c:v>
                </c:pt>
                <c:pt idx="4">
                  <c:v>9.75</c:v>
                </c:pt>
              </c:numCache>
            </c:numRef>
          </c:val>
          <c:extLst>
            <c:ext xmlns:c16="http://schemas.microsoft.com/office/drawing/2014/chart" uri="{C3380CC4-5D6E-409C-BE32-E72D297353CC}">
              <c16:uniqueId val="{00000000-A0E2-4277-BD28-9E1B85B39D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12.48</c:v>
                </c:pt>
                <c:pt idx="1">
                  <c:v>12.44</c:v>
                </c:pt>
                <c:pt idx="2">
                  <c:v>9.9</c:v>
                </c:pt>
                <c:pt idx="3">
                  <c:v>7.83</c:v>
                </c:pt>
                <c:pt idx="4">
                  <c:v>9.5399999999999991</c:v>
                </c:pt>
              </c:numCache>
            </c:numRef>
          </c:val>
          <c:extLst>
            <c:ext xmlns:c16="http://schemas.microsoft.com/office/drawing/2014/chart" uri="{C3380CC4-5D6E-409C-BE32-E72D297353CC}">
              <c16:uniqueId val="{00000001-A0E2-4277-BD28-9E1B85B39D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-2.87</c:v>
                </c:pt>
                <c:pt idx="1">
                  <c:v>-0.2</c:v>
                </c:pt>
                <c:pt idx="2">
                  <c:v>-2.75</c:v>
                </c:pt>
                <c:pt idx="3">
                  <c:v>-0.57999999999999996</c:v>
                </c:pt>
                <c:pt idx="4">
                  <c:v>3.52</c:v>
                </c:pt>
              </c:numCache>
            </c:numRef>
          </c:val>
          <c:smooth val="0"/>
          <c:extLst>
            <c:ext xmlns:c16="http://schemas.microsoft.com/office/drawing/2014/chart" uri="{C3380CC4-5D6E-409C-BE32-E72D297353CC}">
              <c16:uniqueId val="{00000002-A0E2-4277-BD28-9E1B85B39D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0.61</c:v>
                </c:pt>
                <c:pt idx="2">
                  <c:v>#N/A</c:v>
                </c:pt>
                <c:pt idx="3">
                  <c:v>0.63</c:v>
                </c:pt>
                <c:pt idx="4">
                  <c:v>#N/A</c:v>
                </c:pt>
                <c:pt idx="5">
                  <c:v>0.7</c:v>
                </c:pt>
                <c:pt idx="6">
                  <c:v>#N/A</c:v>
                </c:pt>
                <c:pt idx="7">
                  <c:v>0.7</c:v>
                </c:pt>
                <c:pt idx="8">
                  <c:v>#N/A</c:v>
                </c:pt>
                <c:pt idx="9">
                  <c:v>0.66</c:v>
                </c:pt>
              </c:numCache>
            </c:numRef>
          </c:val>
          <c:extLst>
            <c:ext xmlns:c16="http://schemas.microsoft.com/office/drawing/2014/chart" uri="{C3380CC4-5D6E-409C-BE32-E72D297353CC}">
              <c16:uniqueId val="{00000000-A6A7-4A62-93A3-4BFA5E4690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A7-4A62-93A3-4BFA5E469046}"/>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0.71</c:v>
                </c:pt>
                <c:pt idx="2">
                  <c:v>#N/A</c:v>
                </c:pt>
                <c:pt idx="3">
                  <c:v>1.41</c:v>
                </c:pt>
                <c:pt idx="4">
                  <c:v>#N/A</c:v>
                </c:pt>
                <c:pt idx="5">
                  <c:v>1.56</c:v>
                </c:pt>
                <c:pt idx="6">
                  <c:v>#N/A</c:v>
                </c:pt>
                <c:pt idx="7">
                  <c:v>1.6</c:v>
                </c:pt>
                <c:pt idx="8">
                  <c:v>#N/A</c:v>
                </c:pt>
                <c:pt idx="9">
                  <c:v>1.06</c:v>
                </c:pt>
              </c:numCache>
            </c:numRef>
          </c:val>
          <c:extLst>
            <c:ext xmlns:c16="http://schemas.microsoft.com/office/drawing/2014/chart" uri="{C3380CC4-5D6E-409C-BE32-E72D297353CC}">
              <c16:uniqueId val="{00000002-A6A7-4A62-93A3-4BFA5E469046}"/>
            </c:ext>
          </c:extLst>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0.79</c:v>
                </c:pt>
                <c:pt idx="2">
                  <c:v>#N/A</c:v>
                </c:pt>
                <c:pt idx="3">
                  <c:v>0.96</c:v>
                </c:pt>
                <c:pt idx="4">
                  <c:v>#N/A</c:v>
                </c:pt>
                <c:pt idx="5">
                  <c:v>1.03</c:v>
                </c:pt>
                <c:pt idx="6">
                  <c:v>#N/A</c:v>
                </c:pt>
                <c:pt idx="7">
                  <c:v>1.1499999999999999</c:v>
                </c:pt>
                <c:pt idx="8">
                  <c:v>#N/A</c:v>
                </c:pt>
                <c:pt idx="9">
                  <c:v>1.1100000000000001</c:v>
                </c:pt>
              </c:numCache>
            </c:numRef>
          </c:val>
          <c:extLst>
            <c:ext xmlns:c16="http://schemas.microsoft.com/office/drawing/2014/chart" uri="{C3380CC4-5D6E-409C-BE32-E72D297353CC}">
              <c16:uniqueId val="{00000003-A6A7-4A62-93A3-4BFA5E469046}"/>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1.42</c:v>
                </c:pt>
                <c:pt idx="2">
                  <c:v>#N/A</c:v>
                </c:pt>
                <c:pt idx="3">
                  <c:v>1.4</c:v>
                </c:pt>
                <c:pt idx="4">
                  <c:v>#N/A</c:v>
                </c:pt>
                <c:pt idx="5">
                  <c:v>1.39</c:v>
                </c:pt>
                <c:pt idx="6">
                  <c:v>#N/A</c:v>
                </c:pt>
                <c:pt idx="7">
                  <c:v>1.64</c:v>
                </c:pt>
                <c:pt idx="8">
                  <c:v>#N/A</c:v>
                </c:pt>
                <c:pt idx="9">
                  <c:v>1.6</c:v>
                </c:pt>
              </c:numCache>
            </c:numRef>
          </c:val>
          <c:extLst>
            <c:ext xmlns:c16="http://schemas.microsoft.com/office/drawing/2014/chart" uri="{C3380CC4-5D6E-409C-BE32-E72D297353CC}">
              <c16:uniqueId val="{00000004-A6A7-4A62-93A3-4BFA5E46904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3.04</c:v>
                </c:pt>
                <c:pt idx="2">
                  <c:v>#N/A</c:v>
                </c:pt>
                <c:pt idx="3">
                  <c:v>3.13</c:v>
                </c:pt>
                <c:pt idx="4">
                  <c:v>#N/A</c:v>
                </c:pt>
                <c:pt idx="5">
                  <c:v>2.86</c:v>
                </c:pt>
                <c:pt idx="6">
                  <c:v>#N/A</c:v>
                </c:pt>
                <c:pt idx="7">
                  <c:v>2.96</c:v>
                </c:pt>
                <c:pt idx="8">
                  <c:v>#N/A</c:v>
                </c:pt>
                <c:pt idx="9">
                  <c:v>2.48</c:v>
                </c:pt>
              </c:numCache>
            </c:numRef>
          </c:val>
          <c:extLst>
            <c:ext xmlns:c16="http://schemas.microsoft.com/office/drawing/2014/chart" uri="{C3380CC4-5D6E-409C-BE32-E72D297353CC}">
              <c16:uniqueId val="{00000005-A6A7-4A62-93A3-4BFA5E46904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1.66</c:v>
                </c:pt>
                <c:pt idx="4">
                  <c:v>#N/A</c:v>
                </c:pt>
                <c:pt idx="5">
                  <c:v>1.32</c:v>
                </c:pt>
                <c:pt idx="6">
                  <c:v>#N/A</c:v>
                </c:pt>
                <c:pt idx="7">
                  <c:v>2.19</c:v>
                </c:pt>
                <c:pt idx="8">
                  <c:v>#N/A</c:v>
                </c:pt>
                <c:pt idx="9">
                  <c:v>2.87</c:v>
                </c:pt>
              </c:numCache>
            </c:numRef>
          </c:val>
          <c:extLst>
            <c:ext xmlns:c16="http://schemas.microsoft.com/office/drawing/2014/chart" uri="{C3380CC4-5D6E-409C-BE32-E72D297353CC}">
              <c16:uniqueId val="{00000006-A6A7-4A62-93A3-4BFA5E46904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3.72</c:v>
                </c:pt>
                <c:pt idx="2">
                  <c:v>#N/A</c:v>
                </c:pt>
                <c:pt idx="3">
                  <c:v>3.72</c:v>
                </c:pt>
                <c:pt idx="4">
                  <c:v>#N/A</c:v>
                </c:pt>
                <c:pt idx="5">
                  <c:v>3.55</c:v>
                </c:pt>
                <c:pt idx="6">
                  <c:v>#N/A</c:v>
                </c:pt>
                <c:pt idx="7">
                  <c:v>3.77</c:v>
                </c:pt>
                <c:pt idx="8">
                  <c:v>#N/A</c:v>
                </c:pt>
                <c:pt idx="9">
                  <c:v>3.27</c:v>
                </c:pt>
              </c:numCache>
            </c:numRef>
          </c:val>
          <c:extLst>
            <c:ext xmlns:c16="http://schemas.microsoft.com/office/drawing/2014/chart" uri="{C3380CC4-5D6E-409C-BE32-E72D297353CC}">
              <c16:uniqueId val="{00000007-A6A7-4A62-93A3-4BFA5E46904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c:v>
                </c:pt>
                <c:pt idx="2">
                  <c:v>#N/A</c:v>
                </c:pt>
                <c:pt idx="3">
                  <c:v>6.56</c:v>
                </c:pt>
                <c:pt idx="4">
                  <c:v>#N/A</c:v>
                </c:pt>
                <c:pt idx="5">
                  <c:v>6.55</c:v>
                </c:pt>
                <c:pt idx="6">
                  <c:v>#N/A</c:v>
                </c:pt>
                <c:pt idx="7">
                  <c:v>7.12</c:v>
                </c:pt>
                <c:pt idx="8">
                  <c:v>#N/A</c:v>
                </c:pt>
                <c:pt idx="9">
                  <c:v>6.67</c:v>
                </c:pt>
              </c:numCache>
            </c:numRef>
          </c:val>
          <c:extLst>
            <c:ext xmlns:c16="http://schemas.microsoft.com/office/drawing/2014/chart" uri="{C3380CC4-5D6E-409C-BE32-E72D297353CC}">
              <c16:uniqueId val="{00000008-A6A7-4A62-93A3-4BFA5E4690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8.01</c:v>
                </c:pt>
                <c:pt idx="2">
                  <c:v>#N/A</c:v>
                </c:pt>
                <c:pt idx="3">
                  <c:v>7.74</c:v>
                </c:pt>
                <c:pt idx="4">
                  <c:v>#N/A</c:v>
                </c:pt>
                <c:pt idx="5">
                  <c:v>7.4</c:v>
                </c:pt>
                <c:pt idx="6">
                  <c:v>#N/A</c:v>
                </c:pt>
                <c:pt idx="7">
                  <c:v>8.52</c:v>
                </c:pt>
                <c:pt idx="8">
                  <c:v>#N/A</c:v>
                </c:pt>
                <c:pt idx="9">
                  <c:v>9.36</c:v>
                </c:pt>
              </c:numCache>
            </c:numRef>
          </c:val>
          <c:extLst>
            <c:ext xmlns:c16="http://schemas.microsoft.com/office/drawing/2014/chart" uri="{C3380CC4-5D6E-409C-BE32-E72D297353CC}">
              <c16:uniqueId val="{00000009-A6A7-4A62-93A3-4BFA5E4690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12389</c:v>
                </c:pt>
                <c:pt idx="5">
                  <c:v>12411</c:v>
                </c:pt>
                <c:pt idx="8">
                  <c:v>12273</c:v>
                </c:pt>
                <c:pt idx="11">
                  <c:v>12480</c:v>
                </c:pt>
                <c:pt idx="14">
                  <c:v>12477</c:v>
                </c:pt>
              </c:numCache>
            </c:numRef>
          </c:val>
          <c:extLst>
            <c:ext xmlns:c16="http://schemas.microsoft.com/office/drawing/2014/chart" uri="{C3380CC4-5D6E-409C-BE32-E72D297353CC}">
              <c16:uniqueId val="{00000000-69A3-4026-B229-4AA2276B53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69A3-4026-B229-4AA2276B53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5</c:v>
                </c:pt>
                <c:pt idx="6">
                  <c:v>4</c:v>
                </c:pt>
                <c:pt idx="9">
                  <c:v>9</c:v>
                </c:pt>
                <c:pt idx="12">
                  <c:v>10</c:v>
                </c:pt>
              </c:numCache>
            </c:numRef>
          </c:val>
          <c:extLst>
            <c:ext xmlns:c16="http://schemas.microsoft.com/office/drawing/2014/chart" uri="{C3380CC4-5D6E-409C-BE32-E72D297353CC}">
              <c16:uniqueId val="{00000002-69A3-4026-B229-4AA2276B53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13</c:v>
                </c:pt>
                <c:pt idx="6">
                  <c:v>16</c:v>
                </c:pt>
                <c:pt idx="9">
                  <c:v>30</c:v>
                </c:pt>
                <c:pt idx="12">
                  <c:v>38</c:v>
                </c:pt>
              </c:numCache>
            </c:numRef>
          </c:val>
          <c:extLst>
            <c:ext xmlns:c16="http://schemas.microsoft.com/office/drawing/2014/chart" uri="{C3380CC4-5D6E-409C-BE32-E72D297353CC}">
              <c16:uniqueId val="{00000003-69A3-4026-B229-4AA2276B53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2622</c:v>
                </c:pt>
                <c:pt idx="3">
                  <c:v>2812</c:v>
                </c:pt>
                <c:pt idx="6">
                  <c:v>2567</c:v>
                </c:pt>
                <c:pt idx="9">
                  <c:v>2664</c:v>
                </c:pt>
                <c:pt idx="12">
                  <c:v>2411</c:v>
                </c:pt>
              </c:numCache>
            </c:numRef>
          </c:val>
          <c:extLst>
            <c:ext xmlns:c16="http://schemas.microsoft.com/office/drawing/2014/chart" uri="{C3380CC4-5D6E-409C-BE32-E72D297353CC}">
              <c16:uniqueId val="{00000004-69A3-4026-B229-4AA2276B53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A3-4026-B229-4AA2276B53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A3-4026-B229-4AA2276B53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13287</c:v>
                </c:pt>
                <c:pt idx="3">
                  <c:v>12955</c:v>
                </c:pt>
                <c:pt idx="6">
                  <c:v>12822</c:v>
                </c:pt>
                <c:pt idx="9">
                  <c:v>12530</c:v>
                </c:pt>
                <c:pt idx="12">
                  <c:v>12372</c:v>
                </c:pt>
              </c:numCache>
            </c:numRef>
          </c:val>
          <c:extLst>
            <c:ext xmlns:c16="http://schemas.microsoft.com/office/drawing/2014/chart" uri="{C3380CC4-5D6E-409C-BE32-E72D297353CC}">
              <c16:uniqueId val="{00000007-69A3-4026-B229-4AA2276B53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3538</c:v>
                </c:pt>
                <c:pt idx="2">
                  <c:v>#N/A</c:v>
                </c:pt>
                <c:pt idx="3">
                  <c:v>#N/A</c:v>
                </c:pt>
                <c:pt idx="4">
                  <c:v>3375</c:v>
                </c:pt>
                <c:pt idx="5">
                  <c:v>#N/A</c:v>
                </c:pt>
                <c:pt idx="6">
                  <c:v>#N/A</c:v>
                </c:pt>
                <c:pt idx="7">
                  <c:v>3137</c:v>
                </c:pt>
                <c:pt idx="8">
                  <c:v>#N/A</c:v>
                </c:pt>
                <c:pt idx="9">
                  <c:v>#N/A</c:v>
                </c:pt>
                <c:pt idx="10">
                  <c:v>2754</c:v>
                </c:pt>
                <c:pt idx="11">
                  <c:v>#N/A</c:v>
                </c:pt>
                <c:pt idx="12">
                  <c:v>#N/A</c:v>
                </c:pt>
                <c:pt idx="13">
                  <c:v>2354</c:v>
                </c:pt>
                <c:pt idx="14">
                  <c:v>#N/A</c:v>
                </c:pt>
              </c:numCache>
            </c:numRef>
          </c:val>
          <c:smooth val="0"/>
          <c:extLst>
            <c:ext xmlns:c16="http://schemas.microsoft.com/office/drawing/2014/chart" uri="{C3380CC4-5D6E-409C-BE32-E72D297353CC}">
              <c16:uniqueId val="{00000008-69A3-4026-B229-4AA2276B53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130224</c:v>
                </c:pt>
                <c:pt idx="5">
                  <c:v>131072</c:v>
                </c:pt>
                <c:pt idx="8">
                  <c:v>133695</c:v>
                </c:pt>
                <c:pt idx="11">
                  <c:v>137035</c:v>
                </c:pt>
                <c:pt idx="14">
                  <c:v>138673</c:v>
                </c:pt>
              </c:numCache>
            </c:numRef>
          </c:val>
          <c:extLst>
            <c:ext xmlns:c16="http://schemas.microsoft.com/office/drawing/2014/chart" uri="{C3380CC4-5D6E-409C-BE32-E72D297353CC}">
              <c16:uniqueId val="{00000000-178B-4F7C-9E63-AAD549824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32649</c:v>
                </c:pt>
                <c:pt idx="5">
                  <c:v>33061</c:v>
                </c:pt>
                <c:pt idx="8">
                  <c:v>32994</c:v>
                </c:pt>
                <c:pt idx="11">
                  <c:v>32935</c:v>
                </c:pt>
                <c:pt idx="14">
                  <c:v>34170</c:v>
                </c:pt>
              </c:numCache>
            </c:numRef>
          </c:val>
          <c:extLst>
            <c:ext xmlns:c16="http://schemas.microsoft.com/office/drawing/2014/chart" uri="{C3380CC4-5D6E-409C-BE32-E72D297353CC}">
              <c16:uniqueId val="{00000001-178B-4F7C-9E63-AAD549824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37143</c:v>
                </c:pt>
                <c:pt idx="5">
                  <c:v>38124</c:v>
                </c:pt>
                <c:pt idx="8">
                  <c:v>33318</c:v>
                </c:pt>
                <c:pt idx="11">
                  <c:v>23081</c:v>
                </c:pt>
                <c:pt idx="14">
                  <c:v>28384</c:v>
                </c:pt>
              </c:numCache>
            </c:numRef>
          </c:val>
          <c:extLst>
            <c:ext xmlns:c16="http://schemas.microsoft.com/office/drawing/2014/chart" uri="{C3380CC4-5D6E-409C-BE32-E72D297353CC}">
              <c16:uniqueId val="{00000002-178B-4F7C-9E63-AAD549824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B-4F7C-9E63-AAD549824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B-4F7C-9E63-AAD549824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B-4F7C-9E63-AAD549824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16182</c:v>
                </c:pt>
                <c:pt idx="3">
                  <c:v>15620</c:v>
                </c:pt>
                <c:pt idx="6">
                  <c:v>16285</c:v>
                </c:pt>
                <c:pt idx="9">
                  <c:v>16468</c:v>
                </c:pt>
                <c:pt idx="12">
                  <c:v>16588</c:v>
                </c:pt>
              </c:numCache>
            </c:numRef>
          </c:val>
          <c:extLst>
            <c:ext xmlns:c16="http://schemas.microsoft.com/office/drawing/2014/chart" uri="{C3380CC4-5D6E-409C-BE32-E72D297353CC}">
              <c16:uniqueId val="{00000006-178B-4F7C-9E63-AAD549824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101</c:v>
                </c:pt>
                <c:pt idx="3">
                  <c:v>128</c:v>
                </c:pt>
                <c:pt idx="6">
                  <c:v>252</c:v>
                </c:pt>
                <c:pt idx="9">
                  <c:v>504</c:v>
                </c:pt>
                <c:pt idx="12">
                  <c:v>587</c:v>
                </c:pt>
              </c:numCache>
            </c:numRef>
          </c:val>
          <c:extLst>
            <c:ext xmlns:c16="http://schemas.microsoft.com/office/drawing/2014/chart" uri="{C3380CC4-5D6E-409C-BE32-E72D297353CC}">
              <c16:uniqueId val="{00000007-178B-4F7C-9E63-AAD549824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29693</c:v>
                </c:pt>
                <c:pt idx="3">
                  <c:v>27782</c:v>
                </c:pt>
                <c:pt idx="6">
                  <c:v>26040</c:v>
                </c:pt>
                <c:pt idx="9">
                  <c:v>24264</c:v>
                </c:pt>
                <c:pt idx="12">
                  <c:v>22128</c:v>
                </c:pt>
              </c:numCache>
            </c:numRef>
          </c:val>
          <c:extLst>
            <c:ext xmlns:c16="http://schemas.microsoft.com/office/drawing/2014/chart" uri="{C3380CC4-5D6E-409C-BE32-E72D297353CC}">
              <c16:uniqueId val="{00000008-178B-4F7C-9E63-AAD549824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1635</c:v>
                </c:pt>
                <c:pt idx="3">
                  <c:v>1584</c:v>
                </c:pt>
                <c:pt idx="6">
                  <c:v>1638</c:v>
                </c:pt>
                <c:pt idx="9">
                  <c:v>1626</c:v>
                </c:pt>
                <c:pt idx="12">
                  <c:v>1583</c:v>
                </c:pt>
              </c:numCache>
            </c:numRef>
          </c:val>
          <c:extLst>
            <c:ext xmlns:c16="http://schemas.microsoft.com/office/drawing/2014/chart" uri="{C3380CC4-5D6E-409C-BE32-E72D297353CC}">
              <c16:uniqueId val="{00000009-178B-4F7C-9E63-AAD549824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134047</c:v>
                </c:pt>
                <c:pt idx="3">
                  <c:v>135427</c:v>
                </c:pt>
                <c:pt idx="6">
                  <c:v>138383</c:v>
                </c:pt>
                <c:pt idx="9">
                  <c:v>145285</c:v>
                </c:pt>
                <c:pt idx="12">
                  <c:v>148023</c:v>
                </c:pt>
              </c:numCache>
            </c:numRef>
          </c:val>
          <c:extLst>
            <c:ext xmlns:c16="http://schemas.microsoft.com/office/drawing/2014/chart" uri="{C3380CC4-5D6E-409C-BE32-E72D297353CC}">
              <c16:uniqueId val="{0000000A-178B-4F7C-9E63-AAD5498241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8B-4F7C-9E63-AAD5498241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8287</c:v>
                </c:pt>
                <c:pt idx="1">
                  <c:v>6688</c:v>
                </c:pt>
                <c:pt idx="2">
                  <c:v>8690</c:v>
                </c:pt>
              </c:numCache>
            </c:numRef>
          </c:val>
          <c:extLst>
            <c:ext xmlns:c16="http://schemas.microsoft.com/office/drawing/2014/chart" uri="{C3380CC4-5D6E-409C-BE32-E72D297353CC}">
              <c16:uniqueId val="{00000000-1C96-4449-AB03-AF43F6E51B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C96-4449-AB03-AF43F6E51B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20550</c:v>
                </c:pt>
                <c:pt idx="1">
                  <c:v>11827</c:v>
                </c:pt>
                <c:pt idx="2">
                  <c:v>14684</c:v>
                </c:pt>
              </c:numCache>
            </c:numRef>
          </c:val>
          <c:extLst>
            <c:ext xmlns:c16="http://schemas.microsoft.com/office/drawing/2014/chart" uri="{C3380CC4-5D6E-409C-BE32-E72D297353CC}">
              <c16:uniqueId val="{00000002-1C96-4449-AB03-AF43F6E51B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{1E59038E-EA95-4277-8EAF-0BD5F3ECC3ED}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8A-42D2-9D4F-6EFDAB8D7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{FBAB2B5D-53FA-4220-A5FB-BBFC6EE9C799}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8A-42D2-9D4F-6EFDAB8D7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{532236C1-DB30-47AE-A819-F203DEE34E98}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8A-42D2-9D4F-6EFDAB8D7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{92E0922A-6A54-4C1B-9CD1-38EAF2B44FDA}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8A-42D2-9D4F-6EFDAB8D7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{C7A610D3-5B82-40E9-8ECF-709BDC59BC31}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8A-42D2-9D4F-6EFDAB8D75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{D4F295E4-5B8F-4FFD-88B4-D6DF1F81663C}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8A-42D2-9D4F-6EFDAB8D75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{ADEE5B0F-464A-49E7-95C5-661BF876BAB7}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8A-42D2-9D4F-6EFDAB8D75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{EB19DE23-EC1D-4819-B3F1-31916CDE8FBE}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8A-42D2-9D4F-6EFDAB8D75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{10F0F089-85ED-4B49-9A41-810705AE0925}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8A-42D2-9D4F-6EFDAB8D7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c:v>
                </c:pt>
                <c:pt idx="16">
                  <c:v>59.8</c:v>
                </c:pt>
                <c:pt idx="24">
                  <c:v>58.9</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38A-42D2-9D4F-6EFDAB8D75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{29C92D80-CAD3-4AED-B286-EBD5271BD5D8}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8A-42D2-9D4F-6EFDAB8D75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{6C619E30-1C4C-421D-BD50-F753A0D61D68}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8A-42D2-9D4F-6EFDAB8D7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{EF6E1AB9-FF8D-444F-A955-6749EE8EC2E0}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8A-42D2-9D4F-6EFDAB8D7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{2DDE1089-57E0-4F6D-A19C-E5801B82FE1A}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8A-42D2-9D4F-6EFDAB8D7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{5DBA111D-0D1A-4EEA-84B9-177FD33901E9}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8A-42D2-9D4F-6EFDAB8D75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{7F266FB6-6F5D-4C7E-9158-DB610155A82E}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8A-42D2-9D4F-6EFDAB8D75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{AD508747-4113-42A2-B732-E079AF9C661B}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8A-42D2-9D4F-6EFDAB8D75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{11B67029-1D84-47FF-AE95-3FA148D2EC6F}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8A-42D2-9D4F-6EFDAB8D75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{BD32CF02-3582-4952-916D-E1998A822E79}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8A-42D2-9D4F-6EFDAB8D7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D38A-42D2-9D4F-6EFDAB8D750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{D16F40B3-437C-40C3-A4FD-EF99C5956470}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421-4859-9BC1-14E4C186FC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{E880A66A-9CB0-4606-8E8D-346431E5A3E7}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1-4859-9BC1-14E4C186FC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{8A989D16-208F-4FD8-A179-A0CDC9CBD0BD}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1-4859-9BC1-14E4C186FC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{A3274679-9C68-45DE-B6F8-50418EB6D0E3}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1-4859-9BC1-14E4C186FC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{49618420-FF2C-4270-9B3B-09C5F814E6C1}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1-4859-9BC1-14E4C186FCE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{F6524053-E51A-4E6A-A713-863318DBF147}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421-4859-9BC1-14E4C186FCE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{3E39EB82-753E-4BC3-A71E-4E5B99323CFB}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421-4859-9BC1-14E4C186FCE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{2F598D57-185C-4080-8425-E0EBBFDA830B}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421-4859-9BC1-14E4C186FCE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{875D3F2D-87B2-4382-B831-D0612C4A315C}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421-4859-9BC1-14E4C186FC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4.7</c:v>
                </c:pt>
                <c:pt idx="16">
                  <c:v>4.5</c:v>
                </c:pt>
                <c:pt idx="24">
                  <c:v>4.0999999999999996</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21-4859-9BC1-14E4C186FC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{A88F8D07-CBA9-4CFA-8794-E2FAC063AC9C}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421-4859-9BC1-14E4C186FC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{271652B3-E079-412A-8235-A50A96322E98}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1-4859-9BC1-14E4C186FC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{A07DDEA3-5427-4769-BDF7-A976D2A721AD}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1-4859-9BC1-14E4C186FC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{1A816DE9-A852-49E0-905A-A48F1D65003F}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1-4859-9BC1-14E4C186FC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{44379774-F822-4D45-9DC6-1F34DE7E3182}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1-4859-9BC1-14E4C186FCE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{5B1C637D-515F-408B-90BD-031ACCBCF7C8}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421-4859-9BC1-14E4C186FCE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{4C20D2C0-797C-40E8-80C7-F6F3E1918CD3}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421-4859-9BC1-14E4C186FCE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{B16B6A2F-F9B5-43F9-8373-D7A1D694136D}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421-4859-9BC1-14E4C186FCE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{72573FFE-601B-4301-B42A-0EEB0FE97E80}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421-4859-9BC1-14E4C186FC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3421-4859-9BC1-14E4C186FCEE}"/>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年度は、臨時財政対策債償還基金費の増などにより、分母となる財政需要額が増加したため、前年度と比べ減少している。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新型コロナウイルス感染症の影響による景気の低迷から回復基調を見込むものの、さらなる税源を確保するために、引き続き、教育・子育て環境、地域資源を活用した観光振興、企業立地の促進等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様々な施策を推進し、定住・交流人口の増加、地域経済の回復と産業の活性化を図ることで、将来にわたり持続可能な都市運営を支える財政基盤を確立していく。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継続的な行財政改革により、普通債（臨時財政対策債等を除く地方債）残高の縮減や職員定数の削減など、義務的経費の縮減に努めてきたが、近年は類似団体平均を上回っている。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年度は、国の補正予算に伴う追加交付などによる普通交付税の増などにより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分母となる経常収入一般財源が大幅に増加したため、</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年度は交付税の追加交付の影響が大きく、比率は一時的に改善したが、社会保障関係経費が高止まりのまま推移する見込みのため、今後も行財政改革を徹底し、義務的経費の縮減に努めていく。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65</xdr:row>
      <xdr:rowOff>77046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38696"/>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2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926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30073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保育所をはじめ、大学（短大・薬大）、高等学校や障がい者施設など多くの施設を直営で運営していることや消防広域化に伴う身分統一などの要因により、類似団体平均を上回って推移している。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年度は、新型コロナウイルスワクチン接種関係委託の増などにより、対前年度比で増となった。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145858</xdr:rowOff>
    </xdr:from>
    <xdr:to>
      <xdr:col>23</xdr:col>
      <xdr:colOff>133350</xdr:colOff>
      <xdr:row>85</xdr:row>
      <xdr:rowOff>9390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76208"/>
          <a:ext cx="838200" cy="2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150730</xdr:rowOff>
    </xdr:from>
    <xdr:to>
      <xdr:col>19</xdr:col>
      <xdr:colOff>133350</xdr:colOff>
      <xdr:row>83</xdr:row>
      <xdr:rowOff>145858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9630"/>
          <a:ext cx="889000" cy="1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39773</xdr:rowOff>
    </xdr:from>
    <xdr:to>
      <xdr:col>15</xdr:col>
      <xdr:colOff>82550</xdr:colOff>
      <xdr:row>82</xdr:row>
      <xdr:rowOff>150730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8673"/>
          <a:ext cx="889000" cy="1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167084</xdr:rowOff>
    </xdr:from>
    <xdr:to>
      <xdr:col>11</xdr:col>
      <xdr:colOff>31750</xdr:colOff>
      <xdr:row>82</xdr:row>
      <xdr:rowOff>39773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4534"/>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130040</xdr:rowOff>
    </xdr:from>
    <xdr:to>
      <xdr:col>23</xdr:col>
      <xdr:colOff>184150</xdr:colOff>
      <xdr:row>85</xdr:row>
      <xdr:rowOff>60190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102117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95058</xdr:rowOff>
    </xdr:from>
    <xdr:to>
      <xdr:col>19</xdr:col>
      <xdr:colOff>184150</xdr:colOff>
      <xdr:row>84</xdr:row>
      <xdr:rowOff>25208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9985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99930</xdr:rowOff>
    </xdr:from>
    <xdr:to>
      <xdr:col>15</xdr:col>
      <xdr:colOff>133350</xdr:colOff>
      <xdr:row>83</xdr:row>
      <xdr:rowOff>30080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160423</xdr:rowOff>
    </xdr:from>
    <xdr:to>
      <xdr:col>11</xdr:col>
      <xdr:colOff>82550</xdr:colOff>
      <xdr:row>82</xdr:row>
      <xdr:rowOff>90573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75350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3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116284</xdr:rowOff>
    </xdr:from>
    <xdr:to>
      <xdr:col>7</xdr:col>
      <xdr:colOff>31750</xdr:colOff>
      <xdr:row>82</xdr:row>
      <xdr:rowOff>46434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年度から若年層の昇格前倒し及び高年齢層の昇給抑制を実施しており、今後も引続き給与の適正化に努めていく。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41910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1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63</xdr:row>
      <xdr:rowOff>17780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8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157056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62</xdr:row>
      <xdr:rowOff>144992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5656"/>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かねてより市債残高の抑制に意を用いてきたことと、利率の高い地方債の償還が終了してきていることから、類似団体平均を下回る状況が続いている。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年度は、元利償還金が減少したこと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％未満の水準を堅持すべく適正な市債管理に努める。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47096</xdr:rowOff>
    </xdr:from>
    <xdr:to>
      <xdr:col>81</xdr:col>
      <xdr:colOff>44450</xdr:colOff>
      <xdr:row>39</xdr:row>
      <xdr:rowOff>107421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3364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107421</xdr:rowOff>
    </xdr:from>
    <xdr:to>
      <xdr:col>77</xdr:col>
      <xdr:colOff>44450</xdr:colOff>
      <xdr:row>39</xdr:row>
      <xdr:rowOff>147638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7939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147638</xdr:rowOff>
    </xdr:from>
    <xdr:to>
      <xdr:col>72</xdr:col>
      <xdr:colOff>203200</xdr:colOff>
      <xdr:row>39</xdr:row>
      <xdr:rowOff>167746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341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157692</xdr:rowOff>
    </xdr:from>
    <xdr:to>
      <xdr:col>68</xdr:col>
      <xdr:colOff>152400</xdr:colOff>
      <xdr:row>39</xdr:row>
      <xdr:rowOff>167746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8442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167746</xdr:rowOff>
    </xdr:from>
    <xdr:to>
      <xdr:col>81</xdr:col>
      <xdr:colOff>95250</xdr:colOff>
      <xdr:row>39</xdr:row>
      <xdr:rowOff>97896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12823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37165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116946</xdr:rowOff>
    </xdr:from>
    <xdr:to>
      <xdr:col>68</xdr:col>
      <xdr:colOff>203200</xdr:colOff>
      <xdr:row>40</xdr:row>
      <xdr:rowOff>47096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57273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47219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年度も、前年度に続き「－」となり、類似団体平均を大きく下回っている。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公共施設等の計画的な維持更新のため、新たに公共施設等マネジメント基金を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設置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し積立を行うなど、充当可能財源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依然「－」となっているものの、薬科大学整備事業、鉄道高架事業などの大規模な財政需要に備えた基金の積立等により充当可能財源の確保に努め、今後も計画的な財政運営に努めていく。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年度はごみ収集委託の拡大などにより物件費が増加した一方、分母となる経常一般財源総額が、交付税の追加交付などにより増加したため比率とてしては減少した。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保育所等の民営化や施設管理業務の委託化など、組織・業務のスリム化に向けた改革を継続していく。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40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類似団体平均と同様に、近年は増加傾向で推移していたが、令和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主な要因としては、障害者自立支援給付費の増により扶助費が増加した一方、分母となる経常一般財源総額が、交付税の追加交付などにより増加したため比率とてしては減少したことによるものである。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主な要因は、高齢化の進展に伴い、介護保険事業への繰出金が増加した一方、</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分母となる経常一般財源総額が、交付税の追加交付などにより増加したため比率とてしては減少したことによるもの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分母となる経常一般財源総額が、交付税の追加交付などにより増加したため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今後も、岐阜市行財政改革プランに基づき、補助金・負担金の見直しを継続して行っていく。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38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83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継続的に、普通債（臨時財政対策債等を除く地方債）残高の縮減を図ってきたことにより、ピーク時（平成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億円）と比較し、平成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年度末には約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％縮減され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年度は、過去の地方債の償還が完了したことなどにより、比率は減少した。引き続き適正な市債管理に努める。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26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6363"/>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74955</xdr:rowOff>
    </xdr:from>
    <xdr:to>
      <xdr:col>29</xdr:col>
      <xdr:colOff>127000</xdr:colOff>
      <xdr:row>13</xdr:row>
      <xdr:rowOff>101839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51430"/>
          <a:ext cx="647700" cy="2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74955</xdr:rowOff>
    </xdr:from>
    <xdr:to>
      <xdr:col>26</xdr:col>
      <xdr:colOff>50800</xdr:colOff>
      <xdr:row>13</xdr:row>
      <xdr:rowOff>167127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51430"/>
          <a:ext cx="698500" cy="9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167127</xdr:rowOff>
    </xdr:from>
    <xdr:to>
      <xdr:col>22</xdr:col>
      <xdr:colOff>114300</xdr:colOff>
      <xdr:row>15</xdr:row>
      <xdr:rowOff>85745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43602"/>
          <a:ext cx="698500" cy="26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85745</xdr:rowOff>
    </xdr:from>
    <xdr:to>
      <xdr:col>18</xdr:col>
      <xdr:colOff>177800</xdr:colOff>
      <xdr:row>15</xdr:row>
      <xdr:rowOff>98455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05120"/>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51039</xdr:rowOff>
    </xdr:from>
    <xdr:to>
      <xdr:col>29</xdr:col>
      <xdr:colOff>177800</xdr:colOff>
      <xdr:row>13</xdr:row>
      <xdr:rowOff>152639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67566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24155</xdr:rowOff>
    </xdr:from>
    <xdr:to>
      <xdr:col>26</xdr:col>
      <xdr:colOff>101600</xdr:colOff>
      <xdr:row>13</xdr:row>
      <xdr:rowOff>125755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135932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6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116327</xdr:rowOff>
    </xdr:from>
    <xdr:to>
      <xdr:col>22</xdr:col>
      <xdr:colOff>165100</xdr:colOff>
      <xdr:row>14</xdr:row>
      <xdr:rowOff>46477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9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56654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6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34945</xdr:rowOff>
    </xdr:from>
    <xdr:to>
      <xdr:col>19</xdr:col>
      <xdr:colOff>38100</xdr:colOff>
      <xdr:row>15</xdr:row>
      <xdr:rowOff>136545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47655</xdr:rowOff>
    </xdr:from>
    <xdr:to>
      <xdr:col>15</xdr:col>
      <xdr:colOff>101600</xdr:colOff>
      <xdr:row>15</xdr:row>
      <xdr:rowOff>149255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159432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307556</xdr:rowOff>
    </xdr:from>
    <xdr:to>
      <xdr:col>29</xdr:col>
      <xdr:colOff>127000</xdr:colOff>
      <xdr:row>36</xdr:row>
      <xdr:rowOff>394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17906"/>
          <a:ext cx="6477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272771</xdr:rowOff>
    </xdr:from>
    <xdr:to>
      <xdr:col>26</xdr:col>
      <xdr:colOff>50800</xdr:colOff>
      <xdr:row>35</xdr:row>
      <xdr:rowOff>307556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3121"/>
          <a:ext cx="6985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251473</xdr:rowOff>
    </xdr:from>
    <xdr:to>
      <xdr:col>22</xdr:col>
      <xdr:colOff>114300</xdr:colOff>
      <xdr:row>35</xdr:row>
      <xdr:rowOff>272771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182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237604</xdr:rowOff>
    </xdr:from>
    <xdr:to>
      <xdr:col>18</xdr:col>
      <xdr:colOff>177800</xdr:colOff>
      <xdr:row>35</xdr:row>
      <xdr:rowOff>251473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47954"/>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292494</xdr:rowOff>
    </xdr:from>
    <xdr:to>
      <xdr:col>29</xdr:col>
      <xdr:colOff>177800</xdr:colOff>
      <xdr:row>36</xdr:row>
      <xdr:rowOff>51194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264571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256756</xdr:rowOff>
    </xdr:from>
    <xdr:to>
      <xdr:col>26</xdr:col>
      <xdr:colOff>101600</xdr:colOff>
      <xdr:row>36</xdr:row>
      <xdr:rowOff>15456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6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5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221971</xdr:rowOff>
    </xdr:from>
    <xdr:to>
      <xdr:col>22</xdr:col>
      <xdr:colOff>165100</xdr:colOff>
      <xdr:row>35</xdr:row>
      <xdr:rowOff>323571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308348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200673</xdr:rowOff>
    </xdr:from>
    <xdr:to>
      <xdr:col>19</xdr:col>
      <xdr:colOff>38100</xdr:colOff>
      <xdr:row>35</xdr:row>
      <xdr:rowOff>302273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287050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186804</xdr:rowOff>
    </xdr:from>
    <xdr:to>
      <xdr:col>15</xdr:col>
      <xdr:colOff>101600</xdr:colOff>
      <xdr:row>35</xdr:row>
      <xdr:rowOff>288404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9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273181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8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122718</xdr:rowOff>
    </xdr:from>
    <xdr:to>
      <xdr:col>24</xdr:col>
      <xdr:colOff>63500</xdr:colOff>
      <xdr:row>33</xdr:row>
      <xdr:rowOff>144892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0568"/>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144892</xdr:rowOff>
    </xdr:from>
    <xdr:to>
      <xdr:col>19</xdr:col>
      <xdr:colOff>177800</xdr:colOff>
      <xdr:row>34</xdr:row>
      <xdr:rowOff>65340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02742"/>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65340</xdr:rowOff>
    </xdr:from>
    <xdr:to>
      <xdr:col>15</xdr:col>
      <xdr:colOff>50800</xdr:colOff>
      <xdr:row>35</xdr:row>
      <xdr:rowOff>71969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4640"/>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61715</xdr:rowOff>
    </xdr:from>
    <xdr:to>
      <xdr:col>10</xdr:col>
      <xdr:colOff>114300</xdr:colOff>
      <xdr:row>35</xdr:row>
      <xdr:rowOff>71969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246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71918</xdr:rowOff>
    </xdr:from>
    <xdr:to>
      <xdr:col>24</xdr:col>
      <xdr:colOff>114300</xdr:colOff>
      <xdr:row>34</xdr:row>
      <xdr:rowOff>2068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94795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94092</xdr:rowOff>
    </xdr:from>
    <xdr:to>
      <xdr:col>20</xdr:col>
      <xdr:colOff>38100</xdr:colOff>
      <xdr:row>34</xdr:row>
      <xdr:rowOff>24242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40769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14540</xdr:rowOff>
    </xdr:from>
    <xdr:to>
      <xdr:col>15</xdr:col>
      <xdr:colOff>101600</xdr:colOff>
      <xdr:row>34</xdr:row>
      <xdr:rowOff>116140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132667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21169</xdr:rowOff>
    </xdr:from>
    <xdr:to>
      <xdr:col>10</xdr:col>
      <xdr:colOff>165100</xdr:colOff>
      <xdr:row>35</xdr:row>
      <xdr:rowOff>122769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10915</xdr:rowOff>
    </xdr:from>
    <xdr:to>
      <xdr:col>6</xdr:col>
      <xdr:colOff>38100</xdr:colOff>
      <xdr:row>35</xdr:row>
      <xdr:rowOff>112515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129042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149203</xdr:rowOff>
    </xdr:from>
    <xdr:to>
      <xdr:col>24</xdr:col>
      <xdr:colOff>63500</xdr:colOff>
      <xdr:row>56</xdr:row>
      <xdr:rowOff>94698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07503"/>
          <a:ext cx="838200" cy="28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94698</xdr:rowOff>
    </xdr:from>
    <xdr:to>
      <xdr:col>19</xdr:col>
      <xdr:colOff>177800</xdr:colOff>
      <xdr:row>57</xdr:row>
      <xdr:rowOff>45255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9589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45255</xdr:rowOff>
    </xdr:from>
    <xdr:to>
      <xdr:col>15</xdr:col>
      <xdr:colOff>50800</xdr:colOff>
      <xdr:row>57</xdr:row>
      <xdr:rowOff>66287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790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66287</xdr:rowOff>
    </xdr:from>
    <xdr:to>
      <xdr:col>10</xdr:col>
      <xdr:colOff>114300</xdr:colOff>
      <xdr:row>57</xdr:row>
      <xdr:rowOff>114097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8937"/>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98403</xdr:rowOff>
    </xdr:from>
    <xdr:to>
      <xdr:col>24</xdr:col>
      <xdr:colOff>114300</xdr:colOff>
      <xdr:row>55</xdr:row>
      <xdr:rowOff>28553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121280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43898</xdr:rowOff>
    </xdr:from>
    <xdr:to>
      <xdr:col>20</xdr:col>
      <xdr:colOff>38100</xdr:colOff>
      <xdr:row>56</xdr:row>
      <xdr:rowOff>145498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165905</xdr:rowOff>
    </xdr:from>
    <xdr:to>
      <xdr:col>15</xdr:col>
      <xdr:colOff>101600</xdr:colOff>
      <xdr:row>57</xdr:row>
      <xdr:rowOff>96055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15487</xdr:rowOff>
    </xdr:from>
    <xdr:to>
      <xdr:col>10</xdr:col>
      <xdr:colOff>165100</xdr:colOff>
      <xdr:row>57</xdr:row>
      <xdr:rowOff>117087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133614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63297</xdr:rowOff>
    </xdr:from>
    <xdr:to>
      <xdr:col>6</xdr:col>
      <xdr:colOff>38100</xdr:colOff>
      <xdr:row>57</xdr:row>
      <xdr:rowOff>164897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164161</xdr:rowOff>
    </xdr:from>
    <xdr:to>
      <xdr:col>24</xdr:col>
      <xdr:colOff>63500</xdr:colOff>
      <xdr:row>78</xdr:row>
      <xdr:rowOff>4643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5811"/>
          <a:ext cx="8382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4643</xdr:rowOff>
    </xdr:from>
    <xdr:to>
      <xdr:col>19</xdr:col>
      <xdr:colOff>177800</xdr:colOff>
      <xdr:row>78</xdr:row>
      <xdr:rowOff>11867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774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11867</xdr:rowOff>
    </xdr:from>
    <xdr:to>
      <xdr:col>15</xdr:col>
      <xdr:colOff>50800</xdr:colOff>
      <xdr:row>78</xdr:row>
      <xdr:rowOff>12233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496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12233</xdr:rowOff>
    </xdr:from>
    <xdr:to>
      <xdr:col>10</xdr:col>
      <xdr:colOff>114300</xdr:colOff>
      <xdr:row>78</xdr:row>
      <xdr:rowOff>19731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533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113361</xdr:rowOff>
    </xdr:from>
    <xdr:to>
      <xdr:col>24</xdr:col>
      <xdr:colOff>114300</xdr:colOff>
      <xdr:row>78</xdr:row>
      <xdr:rowOff>43511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125293</xdr:rowOff>
    </xdr:from>
    <xdr:to>
      <xdr:col>20</xdr:col>
      <xdr:colOff>38100</xdr:colOff>
      <xdr:row>78</xdr:row>
      <xdr:rowOff>55443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46570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132517</xdr:rowOff>
    </xdr:from>
    <xdr:to>
      <xdr:col>15</xdr:col>
      <xdr:colOff>101600</xdr:colOff>
      <xdr:row>78</xdr:row>
      <xdr:rowOff>62667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53794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132883</xdr:rowOff>
    </xdr:from>
    <xdr:to>
      <xdr:col>10</xdr:col>
      <xdr:colOff>165100</xdr:colOff>
      <xdr:row>78</xdr:row>
      <xdr:rowOff>63033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140381</xdr:rowOff>
    </xdr:from>
    <xdr:to>
      <xdr:col>6</xdr:col>
      <xdr:colOff>38100</xdr:colOff>
      <xdr:row>78</xdr:row>
      <xdr:rowOff>70531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70078</xdr:rowOff>
    </xdr:from>
    <xdr:to>
      <xdr:col>24</xdr:col>
      <xdr:colOff>63500</xdr:colOff>
      <xdr:row>98</xdr:row>
      <xdr:rowOff>57480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9278"/>
          <a:ext cx="838200" cy="3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57480</xdr:rowOff>
    </xdr:from>
    <xdr:to>
      <xdr:col>19</xdr:col>
      <xdr:colOff>177800</xdr:colOff>
      <xdr:row>98</xdr:row>
      <xdr:rowOff>109043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9580"/>
          <a:ext cx="889000" cy="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109043</xdr:rowOff>
    </xdr:from>
    <xdr:to>
      <xdr:col>15</xdr:col>
      <xdr:colOff>50800</xdr:colOff>
      <xdr:row>99</xdr:row>
      <xdr:rowOff>6311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1143"/>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163221</xdr:rowOff>
    </xdr:from>
    <xdr:to>
      <xdr:col>10</xdr:col>
      <xdr:colOff>114300</xdr:colOff>
      <xdr:row>99</xdr:row>
      <xdr:rowOff>6311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65321"/>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19278</xdr:rowOff>
    </xdr:from>
    <xdr:to>
      <xdr:col>24</xdr:col>
      <xdr:colOff>114300</xdr:colOff>
      <xdr:row>96</xdr:row>
      <xdr:rowOff>120878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169155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6680</xdr:rowOff>
    </xdr:from>
    <xdr:to>
      <xdr:col>20</xdr:col>
      <xdr:colOff>38100</xdr:colOff>
      <xdr:row>98</xdr:row>
      <xdr:rowOff>108280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99407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58243</xdr:rowOff>
    </xdr:from>
    <xdr:to>
      <xdr:col>15</xdr:col>
      <xdr:colOff>101600</xdr:colOff>
      <xdr:row>98</xdr:row>
      <xdr:rowOff>159843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126961</xdr:rowOff>
    </xdr:from>
    <xdr:to>
      <xdr:col>10</xdr:col>
      <xdr:colOff>165100</xdr:colOff>
      <xdr:row>99</xdr:row>
      <xdr:rowOff>57111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48238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112421</xdr:rowOff>
    </xdr:from>
    <xdr:to>
      <xdr:col>6</xdr:col>
      <xdr:colOff>38100</xdr:colOff>
      <xdr:row>99</xdr:row>
      <xdr:rowOff>42571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33698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30157</xdr:rowOff>
    </xdr:from>
    <xdr:to>
      <xdr:col>55</xdr:col>
      <xdr:colOff>0</xdr:colOff>
      <xdr:row>37</xdr:row>
      <xdr:rowOff>85511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5107"/>
          <a:ext cx="838200" cy="108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30157</xdr:rowOff>
    </xdr:from>
    <xdr:to>
      <xdr:col>50</xdr:col>
      <xdr:colOff>114300</xdr:colOff>
      <xdr:row>37</xdr:row>
      <xdr:rowOff>151729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5107"/>
          <a:ext cx="889000" cy="11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148681</xdr:rowOff>
    </xdr:from>
    <xdr:to>
      <xdr:col>45</xdr:col>
      <xdr:colOff>177800</xdr:colOff>
      <xdr:row>37</xdr:row>
      <xdr:rowOff>151729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233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148681</xdr:rowOff>
    </xdr:from>
    <xdr:to>
      <xdr:col>41</xdr:col>
      <xdr:colOff>50800</xdr:colOff>
      <xdr:row>37</xdr:row>
      <xdr:rowOff>169320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2331"/>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34711</xdr:rowOff>
    </xdr:from>
    <xdr:to>
      <xdr:col>55</xdr:col>
      <xdr:colOff>50800</xdr:colOff>
      <xdr:row>37</xdr:row>
      <xdr:rowOff>136311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150807</xdr:rowOff>
    </xdr:from>
    <xdr:to>
      <xdr:col>50</xdr:col>
      <xdr:colOff>165100</xdr:colOff>
      <xdr:row>31</xdr:row>
      <xdr:rowOff>80957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72084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8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100929</xdr:rowOff>
    </xdr:from>
    <xdr:to>
      <xdr:col>46</xdr:col>
      <xdr:colOff>38100</xdr:colOff>
      <xdr:row>38</xdr:row>
      <xdr:rowOff>31079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22206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97881</xdr:rowOff>
    </xdr:from>
    <xdr:to>
      <xdr:col>41</xdr:col>
      <xdr:colOff>101600</xdr:colOff>
      <xdr:row>38</xdr:row>
      <xdr:rowOff>28031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19158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118520</xdr:rowOff>
    </xdr:from>
    <xdr:to>
      <xdr:col>36</xdr:col>
      <xdr:colOff>165100</xdr:colOff>
      <xdr:row>38</xdr:row>
      <xdr:rowOff>48670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39797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15513</xdr:rowOff>
    </xdr:from>
    <xdr:to>
      <xdr:col>55</xdr:col>
      <xdr:colOff>0</xdr:colOff>
      <xdr:row>56</xdr:row>
      <xdr:rowOff>85960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102363"/>
          <a:ext cx="838200" cy="5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15513</xdr:rowOff>
    </xdr:from>
    <xdr:to>
      <xdr:col>50</xdr:col>
      <xdr:colOff>114300</xdr:colOff>
      <xdr:row>55</xdr:row>
      <xdr:rowOff>74549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102363"/>
          <a:ext cx="889000" cy="4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74549</xdr:rowOff>
    </xdr:from>
    <xdr:to>
      <xdr:col>45</xdr:col>
      <xdr:colOff>177800</xdr:colOff>
      <xdr:row>56</xdr:row>
      <xdr:rowOff>96018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04299"/>
          <a:ext cx="889000" cy="19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38049</xdr:rowOff>
    </xdr:from>
    <xdr:to>
      <xdr:col>41</xdr:col>
      <xdr:colOff>50800</xdr:colOff>
      <xdr:row>56</xdr:row>
      <xdr:rowOff>96018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39249"/>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35160</xdr:rowOff>
    </xdr:from>
    <xdr:to>
      <xdr:col>55</xdr:col>
      <xdr:colOff>50800</xdr:colOff>
      <xdr:row>56</xdr:row>
      <xdr:rowOff>136760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13587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136163</xdr:rowOff>
    </xdr:from>
    <xdr:to>
      <xdr:col>50</xdr:col>
      <xdr:colOff>165100</xdr:colOff>
      <xdr:row>53</xdr:row>
      <xdr:rowOff>66313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82840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82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23749</xdr:rowOff>
    </xdr:from>
    <xdr:to>
      <xdr:col>46</xdr:col>
      <xdr:colOff>38100</xdr:colOff>
      <xdr:row>55</xdr:row>
      <xdr:rowOff>125349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141876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45218</xdr:rowOff>
    </xdr:from>
    <xdr:to>
      <xdr:col>41</xdr:col>
      <xdr:colOff>101600</xdr:colOff>
      <xdr:row>56</xdr:row>
      <xdr:rowOff>146818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137945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158699</xdr:rowOff>
    </xdr:from>
    <xdr:to>
      <xdr:col>36</xdr:col>
      <xdr:colOff>165100</xdr:colOff>
      <xdr:row>56</xdr:row>
      <xdr:rowOff>88849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79976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62237</xdr:rowOff>
    </xdr:from>
    <xdr:to>
      <xdr:col>55</xdr:col>
      <xdr:colOff>0</xdr:colOff>
      <xdr:row>76</xdr:row>
      <xdr:rowOff>57045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20987"/>
          <a:ext cx="838200" cy="1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57045</xdr:rowOff>
    </xdr:from>
    <xdr:to>
      <xdr:col>50</xdr:col>
      <xdr:colOff>114300</xdr:colOff>
      <xdr:row>77</xdr:row>
      <xdr:rowOff>93653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87245"/>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93653</xdr:rowOff>
    </xdr:from>
    <xdr:to>
      <xdr:col>45</xdr:col>
      <xdr:colOff>177800</xdr:colOff>
      <xdr:row>77</xdr:row>
      <xdr:rowOff>123175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9530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8615</xdr:rowOff>
    </xdr:from>
    <xdr:to>
      <xdr:col>41</xdr:col>
      <xdr:colOff>50800</xdr:colOff>
      <xdr:row>77</xdr:row>
      <xdr:rowOff>123175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38815"/>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11437</xdr:rowOff>
    </xdr:from>
    <xdr:to>
      <xdr:col>55</xdr:col>
      <xdr:colOff>50800</xdr:colOff>
      <xdr:row>75</xdr:row>
      <xdr:rowOff>113037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34314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6245</xdr:rowOff>
    </xdr:from>
    <xdr:to>
      <xdr:col>50</xdr:col>
      <xdr:colOff>165100</xdr:colOff>
      <xdr:row>76</xdr:row>
      <xdr:rowOff>107845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124372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42853</xdr:rowOff>
    </xdr:from>
    <xdr:to>
      <xdr:col>46</xdr:col>
      <xdr:colOff>38100</xdr:colOff>
      <xdr:row>77</xdr:row>
      <xdr:rowOff>144453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135580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72375</xdr:rowOff>
    </xdr:from>
    <xdr:to>
      <xdr:col>41</xdr:col>
      <xdr:colOff>101600</xdr:colOff>
      <xdr:row>78</xdr:row>
      <xdr:rowOff>2525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165102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6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129264</xdr:rowOff>
    </xdr:from>
    <xdr:to>
      <xdr:col>36</xdr:col>
      <xdr:colOff>165100</xdr:colOff>
      <xdr:row>76</xdr:row>
      <xdr:rowOff>59413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75941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121050</xdr:rowOff>
    </xdr:from>
    <xdr:to>
      <xdr:col>55</xdr:col>
      <xdr:colOff>0</xdr:colOff>
      <xdr:row>97</xdr:row>
      <xdr:rowOff>113601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065900"/>
          <a:ext cx="838200" cy="6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121050</xdr:rowOff>
    </xdr:from>
    <xdr:to>
      <xdr:col>50</xdr:col>
      <xdr:colOff>114300</xdr:colOff>
      <xdr:row>95</xdr:row>
      <xdr:rowOff>10979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065900"/>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10979</xdr:rowOff>
    </xdr:from>
    <xdr:to>
      <xdr:col>45</xdr:col>
      <xdr:colOff>177800</xdr:colOff>
      <xdr:row>96</xdr:row>
      <xdr:rowOff>105600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98729"/>
          <a:ext cx="889000" cy="2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105600</xdr:rowOff>
    </xdr:from>
    <xdr:to>
      <xdr:col>41</xdr:col>
      <xdr:colOff>50800</xdr:colOff>
      <xdr:row>97</xdr:row>
      <xdr:rowOff>63919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64800"/>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62801</xdr:rowOff>
    </xdr:from>
    <xdr:to>
      <xdr:col>55</xdr:col>
      <xdr:colOff>50800</xdr:colOff>
      <xdr:row>97</xdr:row>
      <xdr:rowOff>164401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41228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70250</xdr:rowOff>
    </xdr:from>
    <xdr:to>
      <xdr:col>50</xdr:col>
      <xdr:colOff>165100</xdr:colOff>
      <xdr:row>94</xdr:row>
      <xdr:rowOff>400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16927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7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131629</xdr:rowOff>
    </xdr:from>
    <xdr:to>
      <xdr:col>46</xdr:col>
      <xdr:colOff>38100</xdr:colOff>
      <xdr:row>95</xdr:row>
      <xdr:rowOff>61779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78306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54800</xdr:rowOff>
    </xdr:from>
    <xdr:to>
      <xdr:col>41</xdr:col>
      <xdr:colOff>101600</xdr:colOff>
      <xdr:row>96</xdr:row>
      <xdr:rowOff>156400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147527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13119</xdr:rowOff>
    </xdr:from>
    <xdr:to>
      <xdr:col>36</xdr:col>
      <xdr:colOff>165100</xdr:colOff>
      <xdr:row>97</xdr:row>
      <xdr:rowOff>114719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105846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132613</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304813"/>
          <a:ext cx="8382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132613</xdr:rowOff>
    </xdr:from>
    <xdr:to>
      <xdr:col>81</xdr:col>
      <xdr:colOff>50800</xdr:colOff>
      <xdr:row>38</xdr:row>
      <xdr:rowOff>103718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304813"/>
          <a:ext cx="889000" cy="3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103718</xdr:rowOff>
    </xdr:from>
    <xdr:to>
      <xdr:col>76</xdr:col>
      <xdr:colOff>114300</xdr:colOff>
      <xdr:row>38</xdr:row>
      <xdr:rowOff>121549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1881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121549</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3664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81813</xdr:rowOff>
    </xdr:from>
    <xdr:to>
      <xdr:col>81</xdr:col>
      <xdr:colOff>101600</xdr:colOff>
      <xdr:row>37</xdr:row>
      <xdr:rowOff>11963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28490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52918</xdr:rowOff>
    </xdr:from>
    <xdr:to>
      <xdr:col>76</xdr:col>
      <xdr:colOff>165100</xdr:colOff>
      <xdr:row>38</xdr:row>
      <xdr:rowOff>154518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145645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6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70749</xdr:rowOff>
    </xdr:from>
    <xdr:to>
      <xdr:col>72</xdr:col>
      <xdr:colOff>38100</xdr:colOff>
      <xdr:row>39</xdr:row>
      <xdr:rowOff>899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163476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62433</xdr:rowOff>
    </xdr:from>
    <xdr:to>
      <xdr:col>85</xdr:col>
      <xdr:colOff>127000</xdr:colOff>
      <xdr:row>76</xdr:row>
      <xdr:rowOff>69805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92633"/>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43487</xdr:rowOff>
    </xdr:from>
    <xdr:to>
      <xdr:col>81</xdr:col>
      <xdr:colOff>50800</xdr:colOff>
      <xdr:row>76</xdr:row>
      <xdr:rowOff>62433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3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36601</xdr:rowOff>
    </xdr:from>
    <xdr:to>
      <xdr:col>76</xdr:col>
      <xdr:colOff>114300</xdr:colOff>
      <xdr:row>76</xdr:row>
      <xdr:rowOff>43487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66801"/>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17199</xdr:rowOff>
    </xdr:from>
    <xdr:to>
      <xdr:col>71</xdr:col>
      <xdr:colOff>177800</xdr:colOff>
      <xdr:row>76</xdr:row>
      <xdr:rowOff>36601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47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19005</xdr:rowOff>
    </xdr:from>
    <xdr:to>
      <xdr:col>85</xdr:col>
      <xdr:colOff>177800</xdr:colOff>
      <xdr:row>76</xdr:row>
      <xdr:rowOff>120605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168882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11633</xdr:rowOff>
    </xdr:from>
    <xdr:to>
      <xdr:col>81</xdr:col>
      <xdr:colOff>101600</xdr:colOff>
      <xdr:row>76</xdr:row>
      <xdr:rowOff>113233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104360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164137</xdr:rowOff>
    </xdr:from>
    <xdr:to>
      <xdr:col>76</xdr:col>
      <xdr:colOff>165100</xdr:colOff>
      <xdr:row>76</xdr:row>
      <xdr:rowOff>94287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85414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157251</xdr:rowOff>
    </xdr:from>
    <xdr:to>
      <xdr:col>72</xdr:col>
      <xdr:colOff>38100</xdr:colOff>
      <xdr:row>76</xdr:row>
      <xdr:rowOff>87401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78528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137849</xdr:rowOff>
    </xdr:from>
    <xdr:to>
      <xdr:col>67</xdr:col>
      <xdr:colOff>101600</xdr:colOff>
      <xdr:row>76</xdr:row>
      <xdr:rowOff>67999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59126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2350</xdr:rowOff>
    </xdr:from>
    <xdr:to>
      <xdr:col>85</xdr:col>
      <xdr:colOff>127000</xdr:colOff>
      <xdr:row>98</xdr:row>
      <xdr:rowOff>162940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461550"/>
          <a:ext cx="838200" cy="5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50394</xdr:rowOff>
    </xdr:from>
    <xdr:to>
      <xdr:col>81</xdr:col>
      <xdr:colOff>50800</xdr:colOff>
      <xdr:row>98</xdr:row>
      <xdr:rowOff>162940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852494"/>
          <a:ext cx="889000" cy="1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32144</xdr:rowOff>
    </xdr:from>
    <xdr:to>
      <xdr:col>76</xdr:col>
      <xdr:colOff>114300</xdr:colOff>
      <xdr:row>98</xdr:row>
      <xdr:rowOff>50394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3424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169304</xdr:rowOff>
    </xdr:from>
    <xdr:to>
      <xdr:col>71</xdr:col>
      <xdr:colOff>177800</xdr:colOff>
      <xdr:row>98</xdr:row>
      <xdr:rowOff>32144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999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123000</xdr:rowOff>
    </xdr:from>
    <xdr:to>
      <xdr:col>85</xdr:col>
      <xdr:colOff>177800</xdr:colOff>
      <xdr:row>96</xdr:row>
      <xdr:rowOff>53150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145877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112140</xdr:rowOff>
    </xdr:from>
    <xdr:to>
      <xdr:col>81</xdr:col>
      <xdr:colOff>101600</xdr:colOff>
      <xdr:row>99</xdr:row>
      <xdr:rowOff>42290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33417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171044</xdr:rowOff>
    </xdr:from>
    <xdr:to>
      <xdr:col>76</xdr:col>
      <xdr:colOff>165100</xdr:colOff>
      <xdr:row>98</xdr:row>
      <xdr:rowOff>101194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92321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9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152794</xdr:rowOff>
    </xdr:from>
    <xdr:to>
      <xdr:col>72</xdr:col>
      <xdr:colOff>38100</xdr:colOff>
      <xdr:row>98</xdr:row>
      <xdr:rowOff>82944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74071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7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118504</xdr:rowOff>
    </xdr:from>
    <xdr:to>
      <xdr:col>67</xdr:col>
      <xdr:colOff>101600</xdr:colOff>
      <xdr:row>98</xdr:row>
      <xdr:rowOff>48654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65181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5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48097</xdr:rowOff>
    </xdr:from>
    <xdr:to>
      <xdr:col>116</xdr:col>
      <xdr:colOff>63500</xdr:colOff>
      <xdr:row>39</xdr:row>
      <xdr:rowOff>73406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34647"/>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73406</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59956"/>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54465</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41015"/>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36177</xdr:rowOff>
    </xdr:from>
    <xdr:to>
      <xdr:col>102</xdr:col>
      <xdr:colOff>114300</xdr:colOff>
      <xdr:row>39</xdr:row>
      <xdr:rowOff>54465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272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168747</xdr:rowOff>
    </xdr:from>
    <xdr:to>
      <xdr:col>116</xdr:col>
      <xdr:colOff>114300</xdr:colOff>
      <xdr:row>39</xdr:row>
      <xdr:rowOff>98897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83674</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22606</xdr:rowOff>
    </xdr:from>
    <xdr:to>
      <xdr:col>112</xdr:col>
      <xdr:colOff>38100</xdr:colOff>
      <xdr:row>39</xdr:row>
      <xdr:rowOff>124206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115333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3665</xdr:rowOff>
    </xdr:from>
    <xdr:to>
      <xdr:col>102</xdr:col>
      <xdr:colOff>165100</xdr:colOff>
      <xdr:row>39</xdr:row>
      <xdr:rowOff>105265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96392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8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156827</xdr:rowOff>
    </xdr:from>
    <xdr:to>
      <xdr:col>98</xdr:col>
      <xdr:colOff>38100</xdr:colOff>
      <xdr:row>39</xdr:row>
      <xdr:rowOff>86977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78104</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129775</xdr:rowOff>
    </xdr:from>
    <xdr:to>
      <xdr:col>116</xdr:col>
      <xdr:colOff>63500</xdr:colOff>
      <xdr:row>53</xdr:row>
      <xdr:rowOff>122669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8702275"/>
          <a:ext cx="838200" cy="5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129775</xdr:rowOff>
    </xdr:from>
    <xdr:to>
      <xdr:col>111</xdr:col>
      <xdr:colOff>177800</xdr:colOff>
      <xdr:row>56</xdr:row>
      <xdr:rowOff>111144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8702275"/>
          <a:ext cx="889000" cy="10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111144</xdr:rowOff>
    </xdr:from>
    <xdr:to>
      <xdr:col>107</xdr:col>
      <xdr:colOff>50800</xdr:colOff>
      <xdr:row>56</xdr:row>
      <xdr:rowOff>132423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712344"/>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132423</xdr:rowOff>
    </xdr:from>
    <xdr:to>
      <xdr:col>102</xdr:col>
      <xdr:colOff>114300</xdr:colOff>
      <xdr:row>57</xdr:row>
      <xdr:rowOff>40012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733623"/>
          <a:ext cx="889000" cy="7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71869</xdr:rowOff>
    </xdr:from>
    <xdr:to>
      <xdr:col>116</xdr:col>
      <xdr:colOff>114300</xdr:colOff>
      <xdr:row>54</xdr:row>
      <xdr:rowOff>2019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94746</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78975</xdr:rowOff>
    </xdr:from>
    <xdr:to>
      <xdr:col>112</xdr:col>
      <xdr:colOff>38100</xdr:colOff>
      <xdr:row>51</xdr:row>
      <xdr:rowOff>9125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86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25652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84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60344</xdr:rowOff>
    </xdr:from>
    <xdr:to>
      <xdr:col>107</xdr:col>
      <xdr:colOff>101600</xdr:colOff>
      <xdr:row>56</xdr:row>
      <xdr:rowOff>161944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7021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81623</xdr:rowOff>
    </xdr:from>
    <xdr:to>
      <xdr:col>102</xdr:col>
      <xdr:colOff>165100</xdr:colOff>
      <xdr:row>57</xdr:row>
      <xdr:rowOff>11773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28300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160662</xdr:rowOff>
    </xdr:from>
    <xdr:to>
      <xdr:col>98</xdr:col>
      <xdr:colOff>38100</xdr:colOff>
      <xdr:row>57</xdr:row>
      <xdr:rowOff>90812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107339</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5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20218</xdr:rowOff>
    </xdr:from>
    <xdr:to>
      <xdr:col>116</xdr:col>
      <xdr:colOff>63500</xdr:colOff>
      <xdr:row>75</xdr:row>
      <xdr:rowOff>39992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7896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39992</xdr:rowOff>
    </xdr:from>
    <xdr:to>
      <xdr:col>111</xdr:col>
      <xdr:colOff>177800</xdr:colOff>
      <xdr:row>75</xdr:row>
      <xdr:rowOff>70358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9874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70358</xdr:rowOff>
    </xdr:from>
    <xdr:to>
      <xdr:col>107</xdr:col>
      <xdr:colOff>50800</xdr:colOff>
      <xdr:row>75</xdr:row>
      <xdr:rowOff>117069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29108"/>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117069</xdr:rowOff>
    </xdr:from>
    <xdr:to>
      <xdr:col>102</xdr:col>
      <xdr:colOff>114300</xdr:colOff>
      <xdr:row>75</xdr:row>
      <xdr:rowOff>139662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75819"/>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140868</xdr:rowOff>
    </xdr:from>
    <xdr:to>
      <xdr:col>116</xdr:col>
      <xdr:colOff>114300</xdr:colOff>
      <xdr:row>75</xdr:row>
      <xdr:rowOff>71018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163745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160642</xdr:rowOff>
    </xdr:from>
    <xdr:to>
      <xdr:col>112</xdr:col>
      <xdr:colOff>38100</xdr:colOff>
      <xdr:row>75</xdr:row>
      <xdr:rowOff>90792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107319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19558</xdr:rowOff>
    </xdr:from>
    <xdr:to>
      <xdr:col>107</xdr:col>
      <xdr:colOff>101600</xdr:colOff>
      <xdr:row>75</xdr:row>
      <xdr:rowOff>121158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137685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66269</xdr:rowOff>
    </xdr:from>
    <xdr:to>
      <xdr:col>102</xdr:col>
      <xdr:colOff>165100</xdr:colOff>
      <xdr:row>75</xdr:row>
      <xdr:rowOff>167869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12946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88862</xdr:rowOff>
    </xdr:from>
    <xdr:to>
      <xdr:col>98</xdr:col>
      <xdr:colOff>38100</xdr:colOff>
      <xdr:row>76</xdr:row>
      <xdr:rowOff>19013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478,618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593,771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減となった主な要因は、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対策として実施した特別定額給付金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事業終了により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新庁舎建設の完了に伴い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また、子育て世帯臨時特別給付金、住民税非課税世帯等臨時特別給付金などの増により扶助費が増加しているが、いずれも新型コロナ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ウイルス感染症</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対策に</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係るもの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類似団体と比較して、貸付金が高い傾向で推移しているが、制度融資による貸付金によるものである。これらについては、年度内に貸付及び償還がなされるため、一般財源に影響を及ぼすものではない。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なお、災害復旧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費は、東部クリーンセンター整備が完了したため、皆減となった。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18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31496</xdr:rowOff>
    </xdr:from>
    <xdr:to>
      <xdr:col>19</xdr:col>
      <xdr:colOff>177800</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22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31496</xdr:rowOff>
    </xdr:from>
    <xdr:to>
      <xdr:col>15</xdr:col>
      <xdr:colOff>50800</xdr:colOff>
      <xdr:row>35</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22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37592</xdr:rowOff>
    </xdr:from>
    <xdr:to>
      <xdr:col>10</xdr:col>
      <xdr:colOff>114300</xdr:colOff>
      <xdr:row>35</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83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29464</xdr:rowOff>
    </xdr:from>
    <xdr:to>
      <xdr:col>24</xdr:col>
      <xdr:colOff>114300</xdr:colOff>
      <xdr:row>35</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138447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152146</xdr:rowOff>
    </xdr:from>
    <xdr:to>
      <xdr:col>15</xdr:col>
      <xdr:colOff>101600</xdr:colOff>
      <xdr:row>35</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98823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158242</xdr:rowOff>
    </xdr:from>
    <xdr:to>
      <xdr:col>10</xdr:col>
      <xdr:colOff>165100</xdr:colOff>
      <xdr:row>35</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xdr:rowOff>
    </xdr:from>
    <xdr:to>
      <xdr:col>6</xdr:col>
      <xdr:colOff>38100</xdr:colOff>
      <xdr:row>35</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72710</xdr:rowOff>
    </xdr:from>
    <xdr:to>
      <xdr:col>24</xdr:col>
      <xdr:colOff>63500</xdr:colOff>
      <xdr:row>57</xdr:row>
      <xdr:rowOff>62100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8645210"/>
          <a:ext cx="838200" cy="11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26605</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62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72710</xdr:rowOff>
    </xdr:from>
    <xdr:to>
      <xdr:col>19</xdr:col>
      <xdr:colOff>177800</xdr:colOff>
      <xdr:row>57</xdr:row>
      <xdr:rowOff>7636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8645210"/>
          <a:ext cx="889000" cy="11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7636</xdr:rowOff>
    </xdr:from>
    <xdr:to>
      <xdr:col>15</xdr:col>
      <xdr:colOff>50800</xdr:colOff>
      <xdr:row>58</xdr:row>
      <xdr:rowOff>4997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80286"/>
          <a:ext cx="889000" cy="1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135509</xdr:rowOff>
    </xdr:from>
    <xdr:to>
      <xdr:col>10</xdr:col>
      <xdr:colOff>114300</xdr:colOff>
      <xdr:row>58</xdr:row>
      <xdr:rowOff>4997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08159"/>
          <a:ext cx="889000" cy="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38120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11300</xdr:rowOff>
    </xdr:from>
    <xdr:to>
      <xdr:col>24</xdr:col>
      <xdr:colOff>114300</xdr:colOff>
      <xdr:row>57</xdr:row>
      <xdr:rowOff>112900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161177</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21910</xdr:rowOff>
    </xdr:from>
    <xdr:to>
      <xdr:col>20</xdr:col>
      <xdr:colOff>38100</xdr:colOff>
      <xdr:row>50</xdr:row>
      <xdr:rowOff>123510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85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140037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83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128286</xdr:rowOff>
    </xdr:from>
    <xdr:to>
      <xdr:col>15</xdr:col>
      <xdr:colOff>101600</xdr:colOff>
      <xdr:row>57</xdr:row>
      <xdr:rowOff>58436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74963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125647</xdr:rowOff>
    </xdr:from>
    <xdr:to>
      <xdr:col>10</xdr:col>
      <xdr:colOff>165100</xdr:colOff>
      <xdr:row>58</xdr:row>
      <xdr:rowOff>55797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9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84709</xdr:rowOff>
    </xdr:from>
    <xdr:to>
      <xdr:col>6</xdr:col>
      <xdr:colOff>38100</xdr:colOff>
      <xdr:row>58</xdr:row>
      <xdr:rowOff>14859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31386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101121</xdr:rowOff>
    </xdr:from>
    <xdr:to>
      <xdr:col>24</xdr:col>
      <xdr:colOff>63500</xdr:colOff>
      <xdr:row>79</xdr:row>
      <xdr:rowOff>39681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02771"/>
          <a:ext cx="838200" cy="2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39681</xdr:rowOff>
    </xdr:from>
    <xdr:to>
      <xdr:col>19</xdr:col>
      <xdr:colOff>177800</xdr:colOff>
      <xdr:row>79</xdr:row>
      <xdr:rowOff>100195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584231"/>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100195</xdr:rowOff>
    </xdr:from>
    <xdr:to>
      <xdr:col>15</xdr:col>
      <xdr:colOff>50800</xdr:colOff>
      <xdr:row>79</xdr:row>
      <xdr:rowOff>151098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644745"/>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145774</xdr:rowOff>
    </xdr:from>
    <xdr:to>
      <xdr:col>10</xdr:col>
      <xdr:colOff>114300</xdr:colOff>
      <xdr:row>79</xdr:row>
      <xdr:rowOff>151098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690324"/>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50321</xdr:rowOff>
    </xdr:from>
    <xdr:to>
      <xdr:col>24</xdr:col>
      <xdr:colOff>114300</xdr:colOff>
      <xdr:row>77</xdr:row>
      <xdr:rowOff>151921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28748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3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160331</xdr:rowOff>
    </xdr:from>
    <xdr:to>
      <xdr:col>20</xdr:col>
      <xdr:colOff>38100</xdr:colOff>
      <xdr:row>79</xdr:row>
      <xdr:rowOff>90481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81608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62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49395</xdr:rowOff>
    </xdr:from>
    <xdr:to>
      <xdr:col>15</xdr:col>
      <xdr:colOff>101600</xdr:colOff>
      <xdr:row>79</xdr:row>
      <xdr:rowOff>150995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142122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68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100298</xdr:rowOff>
    </xdr:from>
    <xdr:to>
      <xdr:col>10</xdr:col>
      <xdr:colOff>165100</xdr:colOff>
      <xdr:row>80</xdr:row>
      <xdr:rowOff>30448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6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21575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73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94974</xdr:rowOff>
    </xdr:from>
    <xdr:to>
      <xdr:col>6</xdr:col>
      <xdr:colOff>38100</xdr:colOff>
      <xdr:row>80</xdr:row>
      <xdr:rowOff>25124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6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16251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7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119720</xdr:rowOff>
    </xdr:from>
    <xdr:to>
      <xdr:col>24</xdr:col>
      <xdr:colOff>63500</xdr:colOff>
      <xdr:row>96</xdr:row>
      <xdr:rowOff>134145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36020"/>
          <a:ext cx="838200" cy="3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134145</xdr:rowOff>
    </xdr:from>
    <xdr:to>
      <xdr:col>19</xdr:col>
      <xdr:colOff>177800</xdr:colOff>
      <xdr:row>97</xdr:row>
      <xdr:rowOff>64125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93345"/>
          <a:ext cx="889000" cy="10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64125</xdr:rowOff>
    </xdr:from>
    <xdr:to>
      <xdr:col>15</xdr:col>
      <xdr:colOff>50800</xdr:colOff>
      <xdr:row>97</xdr:row>
      <xdr:rowOff>72515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477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72515</xdr:rowOff>
    </xdr:from>
    <xdr:to>
      <xdr:col>10</xdr:col>
      <xdr:colOff>114300</xdr:colOff>
      <xdr:row>97</xdr:row>
      <xdr:rowOff>88813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03165"/>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68920</xdr:rowOff>
    </xdr:from>
    <xdr:to>
      <xdr:col>24</xdr:col>
      <xdr:colOff>114300</xdr:colOff>
      <xdr:row>94</xdr:row>
      <xdr:rowOff>170520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1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91797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83345</xdr:rowOff>
    </xdr:from>
    <xdr:to>
      <xdr:col>20</xdr:col>
      <xdr:colOff>38100</xdr:colOff>
      <xdr:row>97</xdr:row>
      <xdr:rowOff>13495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13325</xdr:rowOff>
    </xdr:from>
    <xdr:to>
      <xdr:col>15</xdr:col>
      <xdr:colOff>101600</xdr:colOff>
      <xdr:row>97</xdr:row>
      <xdr:rowOff>114925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21715</xdr:rowOff>
    </xdr:from>
    <xdr:to>
      <xdr:col>10</xdr:col>
      <xdr:colOff>165100</xdr:colOff>
      <xdr:row>97</xdr:row>
      <xdr:rowOff>123315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114442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38013</xdr:rowOff>
    </xdr:from>
    <xdr:to>
      <xdr:col>6</xdr:col>
      <xdr:colOff>38100</xdr:colOff>
      <xdr:row>97</xdr:row>
      <xdr:rowOff>139613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130740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144729</xdr:rowOff>
    </xdr:from>
    <xdr:to>
      <xdr:col>55</xdr:col>
      <xdr:colOff>0</xdr:colOff>
      <xdr:row>38</xdr:row>
      <xdr:rowOff>33172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8379"/>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38</xdr:row>
      <xdr:rowOff>44603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8837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44603</xdr:rowOff>
    </xdr:from>
    <xdr:to>
      <xdr:col>45</xdr:col>
      <xdr:colOff>177800</xdr:colOff>
      <xdr:row>38</xdr:row>
      <xdr:rowOff>47803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97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47803</xdr:rowOff>
    </xdr:from>
    <xdr:to>
      <xdr:col>41</xdr:col>
      <xdr:colOff>50800</xdr:colOff>
      <xdr:row>38</xdr:row>
      <xdr:rowOff>51460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153822</xdr:rowOff>
    </xdr:from>
    <xdr:to>
      <xdr:col>55</xdr:col>
      <xdr:colOff>50800</xdr:colOff>
      <xdr:row>38</xdr:row>
      <xdr:rowOff>83972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68749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165253</xdr:rowOff>
    </xdr:from>
    <xdr:to>
      <xdr:col>46</xdr:col>
      <xdr:colOff>38100</xdr:colOff>
      <xdr:row>38</xdr:row>
      <xdr:rowOff>95403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86530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168453</xdr:rowOff>
    </xdr:from>
    <xdr:to>
      <xdr:col>41</xdr:col>
      <xdr:colOff>101600</xdr:colOff>
      <xdr:row>38</xdr:row>
      <xdr:rowOff>98603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89730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xdr:rowOff>
    </xdr:from>
    <xdr:to>
      <xdr:col>36</xdr:col>
      <xdr:colOff>165100</xdr:colOff>
      <xdr:row>38</xdr:row>
      <xdr:rowOff>102260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93387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18314</xdr:rowOff>
    </xdr:from>
    <xdr:to>
      <xdr:col>55</xdr:col>
      <xdr:colOff>0</xdr:colOff>
      <xdr:row>57</xdr:row>
      <xdr:rowOff>31115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0964"/>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26200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9096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25114</xdr:rowOff>
    </xdr:from>
    <xdr:to>
      <xdr:col>45</xdr:col>
      <xdr:colOff>177800</xdr:colOff>
      <xdr:row>57</xdr:row>
      <xdr:rowOff>26200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977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25114</xdr:rowOff>
    </xdr:from>
    <xdr:to>
      <xdr:col>41</xdr:col>
      <xdr:colOff>50800</xdr:colOff>
      <xdr:row>57</xdr:row>
      <xdr:rowOff>37630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7764"/>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151765</xdr:rowOff>
    </xdr:from>
    <xdr:to>
      <xdr:col>55</xdr:col>
      <xdr:colOff>50800</xdr:colOff>
      <xdr:row>57</xdr:row>
      <xdr:rowOff>81915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130192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138964</xdr:rowOff>
    </xdr:from>
    <xdr:to>
      <xdr:col>50</xdr:col>
      <xdr:colOff>165100</xdr:colOff>
      <xdr:row>57</xdr:row>
      <xdr:rowOff>69114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60241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146850</xdr:rowOff>
    </xdr:from>
    <xdr:to>
      <xdr:col>46</xdr:col>
      <xdr:colOff>38100</xdr:colOff>
      <xdr:row>57</xdr:row>
      <xdr:rowOff>77000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68127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145764</xdr:rowOff>
    </xdr:from>
    <xdr:to>
      <xdr:col>41</xdr:col>
      <xdr:colOff>101600</xdr:colOff>
      <xdr:row>57</xdr:row>
      <xdr:rowOff>75914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67041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158280</xdr:rowOff>
    </xdr:from>
    <xdr:to>
      <xdr:col>36</xdr:col>
      <xdr:colOff>165100</xdr:colOff>
      <xdr:row>57</xdr:row>
      <xdr:rowOff>88430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79557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5152</xdr:rowOff>
    </xdr:from>
    <xdr:to>
      <xdr:col>55</xdr:col>
      <xdr:colOff>0</xdr:colOff>
      <xdr:row>73</xdr:row>
      <xdr:rowOff>95596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178102"/>
          <a:ext cx="838200" cy="4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5152</xdr:rowOff>
    </xdr:from>
    <xdr:to>
      <xdr:col>50</xdr:col>
      <xdr:colOff>114300</xdr:colOff>
      <xdr:row>76</xdr:row>
      <xdr:rowOff>122865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178102"/>
          <a:ext cx="889000" cy="97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122865</xdr:rowOff>
    </xdr:from>
    <xdr:to>
      <xdr:col>45</xdr:col>
      <xdr:colOff>177800</xdr:colOff>
      <xdr:row>76</xdr:row>
      <xdr:rowOff>164863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53065"/>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164863</xdr:rowOff>
    </xdr:from>
    <xdr:to>
      <xdr:col>41</xdr:col>
      <xdr:colOff>50800</xdr:colOff>
      <xdr:row>77</xdr:row>
      <xdr:rowOff>67070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95063"/>
          <a:ext cx="889000" cy="7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44796</xdr:rowOff>
    </xdr:from>
    <xdr:to>
      <xdr:col>55</xdr:col>
      <xdr:colOff>50800</xdr:colOff>
      <xdr:row>73</xdr:row>
      <xdr:rowOff>146396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67673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125802</xdr:rowOff>
    </xdr:from>
    <xdr:to>
      <xdr:col>50</xdr:col>
      <xdr:colOff>165100</xdr:colOff>
      <xdr:row>71</xdr:row>
      <xdr:rowOff>55952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1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72479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9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72065</xdr:rowOff>
    </xdr:from>
    <xdr:to>
      <xdr:col>46</xdr:col>
      <xdr:colOff>38100</xdr:colOff>
      <xdr:row>77</xdr:row>
      <xdr:rowOff>2215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18742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114063</xdr:rowOff>
    </xdr:from>
    <xdr:to>
      <xdr:col>41</xdr:col>
      <xdr:colOff>101600</xdr:colOff>
      <xdr:row>77</xdr:row>
      <xdr:rowOff>44213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60739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16270</xdr:rowOff>
    </xdr:from>
    <xdr:to>
      <xdr:col>36</xdr:col>
      <xdr:colOff>165100</xdr:colOff>
      <xdr:row>77</xdr:row>
      <xdr:rowOff>117870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134397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150673</xdr:rowOff>
    </xdr:from>
    <xdr:to>
      <xdr:col>55</xdr:col>
      <xdr:colOff>0</xdr:colOff>
      <xdr:row>97</xdr:row>
      <xdr:rowOff>16236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9873"/>
          <a:ext cx="838200" cy="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16236</xdr:rowOff>
    </xdr:from>
    <xdr:to>
      <xdr:col>50</xdr:col>
      <xdr:colOff>114300</xdr:colOff>
      <xdr:row>97</xdr:row>
      <xdr:rowOff>21113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4688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77749</xdr:rowOff>
    </xdr:from>
    <xdr:to>
      <xdr:col>45</xdr:col>
      <xdr:colOff>177800</xdr:colOff>
      <xdr:row>97</xdr:row>
      <xdr:rowOff>21113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36949"/>
          <a:ext cx="889000" cy="1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77749</xdr:rowOff>
    </xdr:from>
    <xdr:to>
      <xdr:col>41</xdr:col>
      <xdr:colOff>50800</xdr:colOff>
      <xdr:row>96</xdr:row>
      <xdr:rowOff>101848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36949"/>
          <a:ext cx="8890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99873</xdr:rowOff>
    </xdr:from>
    <xdr:to>
      <xdr:col>55</xdr:col>
      <xdr:colOff>50800</xdr:colOff>
      <xdr:row>97</xdr:row>
      <xdr:rowOff>30023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78300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136886</xdr:rowOff>
    </xdr:from>
    <xdr:to>
      <xdr:col>50</xdr:col>
      <xdr:colOff>165100</xdr:colOff>
      <xdr:row>97</xdr:row>
      <xdr:rowOff>67036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141763</xdr:rowOff>
    </xdr:from>
    <xdr:to>
      <xdr:col>46</xdr:col>
      <xdr:colOff>38100</xdr:colOff>
      <xdr:row>97</xdr:row>
      <xdr:rowOff>71913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26949</xdr:rowOff>
    </xdr:from>
    <xdr:to>
      <xdr:col>41</xdr:col>
      <xdr:colOff>101600</xdr:colOff>
      <xdr:row>96</xdr:row>
      <xdr:rowOff>128549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51048</xdr:rowOff>
    </xdr:from>
    <xdr:to>
      <xdr:col>36</xdr:col>
      <xdr:colOff>165100</xdr:colOff>
      <xdr:row>96</xdr:row>
      <xdr:rowOff>152648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143775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161580</xdr:rowOff>
    </xdr:from>
    <xdr:to>
      <xdr:col>85</xdr:col>
      <xdr:colOff>127000</xdr:colOff>
      <xdr:row>31</xdr:row>
      <xdr:rowOff>31278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305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141170</xdr:rowOff>
    </xdr:from>
    <xdr:to>
      <xdr:col>81</xdr:col>
      <xdr:colOff>50800</xdr:colOff>
      <xdr:row>30</xdr:row>
      <xdr:rowOff>161580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284670"/>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141170</xdr:rowOff>
    </xdr:from>
    <xdr:to>
      <xdr:col>76</xdr:col>
      <xdr:colOff>114300</xdr:colOff>
      <xdr:row>31</xdr:row>
      <xdr:rowOff>57241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284670"/>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57241</xdr:rowOff>
    </xdr:from>
    <xdr:to>
      <xdr:col>71</xdr:col>
      <xdr:colOff>177800</xdr:colOff>
      <xdr:row>32</xdr:row>
      <xdr:rowOff>14623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372191"/>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151928</xdr:rowOff>
    </xdr:from>
    <xdr:to>
      <xdr:col>85</xdr:col>
      <xdr:colOff>177800</xdr:colOff>
      <xdr:row>31</xdr:row>
      <xdr:rowOff>82078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2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3355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14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110780</xdr:rowOff>
    </xdr:from>
    <xdr:to>
      <xdr:col>81</xdr:col>
      <xdr:colOff>101600</xdr:colOff>
      <xdr:row>31</xdr:row>
      <xdr:rowOff>40930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57457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90370</xdr:rowOff>
    </xdr:from>
    <xdr:to>
      <xdr:col>76</xdr:col>
      <xdr:colOff>165100</xdr:colOff>
      <xdr:row>31</xdr:row>
      <xdr:rowOff>20520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37047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0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6441</xdr:rowOff>
    </xdr:from>
    <xdr:to>
      <xdr:col>72</xdr:col>
      <xdr:colOff>38100</xdr:colOff>
      <xdr:row>31</xdr:row>
      <xdr:rowOff>108041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3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124568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09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135273</xdr:rowOff>
    </xdr:from>
    <xdr:to>
      <xdr:col>67</xdr:col>
      <xdr:colOff>101600</xdr:colOff>
      <xdr:row>32</xdr:row>
      <xdr:rowOff>65423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81950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109264</xdr:rowOff>
    </xdr:from>
    <xdr:to>
      <xdr:col>85</xdr:col>
      <xdr:colOff>127000</xdr:colOff>
      <xdr:row>56</xdr:row>
      <xdr:rowOff>154167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10464"/>
          <a:ext cx="8382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131634</xdr:rowOff>
    </xdr:from>
    <xdr:to>
      <xdr:col>81</xdr:col>
      <xdr:colOff>50800</xdr:colOff>
      <xdr:row>56</xdr:row>
      <xdr:rowOff>154167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32834"/>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131634</xdr:rowOff>
    </xdr:from>
    <xdr:to>
      <xdr:col>76</xdr:col>
      <xdr:colOff>114300</xdr:colOff>
      <xdr:row>57</xdr:row>
      <xdr:rowOff>61747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32834"/>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61747</xdr:rowOff>
    </xdr:from>
    <xdr:to>
      <xdr:col>71</xdr:col>
      <xdr:colOff>177800</xdr:colOff>
      <xdr:row>57</xdr:row>
      <xdr:rowOff>61944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3439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58464</xdr:rowOff>
    </xdr:from>
    <xdr:to>
      <xdr:col>85</xdr:col>
      <xdr:colOff>177800</xdr:colOff>
      <xdr:row>56</xdr:row>
      <xdr:rowOff>160064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36891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103367</xdr:rowOff>
    </xdr:from>
    <xdr:to>
      <xdr:col>81</xdr:col>
      <xdr:colOff>101600</xdr:colOff>
      <xdr:row>57</xdr:row>
      <xdr:rowOff>33517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24644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80834</xdr:rowOff>
    </xdr:from>
    <xdr:to>
      <xdr:col>76</xdr:col>
      <xdr:colOff>165100</xdr:colOff>
      <xdr:row>57</xdr:row>
      <xdr:rowOff>10984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27511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10947</xdr:rowOff>
    </xdr:from>
    <xdr:to>
      <xdr:col>72</xdr:col>
      <xdr:colOff>38100</xdr:colOff>
      <xdr:row>57</xdr:row>
      <xdr:rowOff>112547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129074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11144</xdr:rowOff>
    </xdr:from>
    <xdr:to>
      <xdr:col>67</xdr:col>
      <xdr:colOff>101600</xdr:colOff>
      <xdr:row>57</xdr:row>
      <xdr:rowOff>112744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129271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132614</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62814"/>
          <a:ext cx="8382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132614</xdr:rowOff>
    </xdr:from>
    <xdr:to>
      <xdr:col>81</xdr:col>
      <xdr:colOff>50800</xdr:colOff>
      <xdr:row>78</xdr:row>
      <xdr:rowOff>103718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162814"/>
          <a:ext cx="889000" cy="3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103718</xdr:rowOff>
    </xdr:from>
    <xdr:to>
      <xdr:col>76</xdr:col>
      <xdr:colOff>114300</xdr:colOff>
      <xdr:row>78</xdr:row>
      <xdr:rowOff>121549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7681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121549</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9464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81814</xdr:rowOff>
    </xdr:from>
    <xdr:to>
      <xdr:col>81</xdr:col>
      <xdr:colOff>101600</xdr:colOff>
      <xdr:row>77</xdr:row>
      <xdr:rowOff>11964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28491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52918</xdr:rowOff>
    </xdr:from>
    <xdr:to>
      <xdr:col>76</xdr:col>
      <xdr:colOff>165100</xdr:colOff>
      <xdr:row>78</xdr:row>
      <xdr:rowOff>154518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145645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1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70749</xdr:rowOff>
    </xdr:from>
    <xdr:to>
      <xdr:col>72</xdr:col>
      <xdr:colOff>38100</xdr:colOff>
      <xdr:row>79</xdr:row>
      <xdr:rowOff>899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163476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62433</xdr:rowOff>
    </xdr:from>
    <xdr:to>
      <xdr:col>85</xdr:col>
      <xdr:colOff>127000</xdr:colOff>
      <xdr:row>96</xdr:row>
      <xdr:rowOff>69805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21633"/>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43487</xdr:rowOff>
    </xdr:from>
    <xdr:to>
      <xdr:col>81</xdr:col>
      <xdr:colOff>50800</xdr:colOff>
      <xdr:row>96</xdr:row>
      <xdr:rowOff>62433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02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36601</xdr:rowOff>
    </xdr:from>
    <xdr:to>
      <xdr:col>76</xdr:col>
      <xdr:colOff>114300</xdr:colOff>
      <xdr:row>96</xdr:row>
      <xdr:rowOff>43487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95801"/>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17199</xdr:rowOff>
    </xdr:from>
    <xdr:to>
      <xdr:col>71</xdr:col>
      <xdr:colOff>177800</xdr:colOff>
      <xdr:row>96</xdr:row>
      <xdr:rowOff>36601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76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19005</xdr:rowOff>
    </xdr:from>
    <xdr:to>
      <xdr:col>85</xdr:col>
      <xdr:colOff>177800</xdr:colOff>
      <xdr:row>96</xdr:row>
      <xdr:rowOff>120605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168882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11633</xdr:rowOff>
    </xdr:from>
    <xdr:to>
      <xdr:col>81</xdr:col>
      <xdr:colOff>101600</xdr:colOff>
      <xdr:row>96</xdr:row>
      <xdr:rowOff>113233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104360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164137</xdr:rowOff>
    </xdr:from>
    <xdr:to>
      <xdr:col>76</xdr:col>
      <xdr:colOff>165100</xdr:colOff>
      <xdr:row>96</xdr:row>
      <xdr:rowOff>94287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85414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157251</xdr:rowOff>
    </xdr:from>
    <xdr:to>
      <xdr:col>72</xdr:col>
      <xdr:colOff>38100</xdr:colOff>
      <xdr:row>96</xdr:row>
      <xdr:rowOff>87401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78528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137849</xdr:rowOff>
    </xdr:from>
    <xdr:to>
      <xdr:col>67</xdr:col>
      <xdr:colOff>101600</xdr:colOff>
      <xdr:row>96</xdr:row>
      <xdr:rowOff>67999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59126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目的別歳出の前年度からの特徴的な増減としては、総務費が特別定額給付金の終了及び新庁舎建設完了により、災害復旧費が東部クリーンセンター整備完了により、それぞれ減少した。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一方で、民生費が子育て世帯臨時特別給付金及び住民税非課税世帯等臨時特別給付金により、衛生費が新型コロナウイルスワクチン接種に係る委託により、それぞれ増加した。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類似団体平均との比較においては、商工費は制度融資にかかる貸付金により決算額を押し上げる要因となっている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消防費については、４市１町消防広域化に伴い一時的に費用を負担しているため、類似団体平均を上回っている。一方、公債費については、市債残高の抑制に継続的に取り組んできたことと、利率の高い地方債の償還が終了してきていることから、類似団体平均を下回って推移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年度は、実質収支が対前年度比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また、財政調整基金について、取崩しをせず、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億円の積立を行ったため、標準財政規模比における実質単年度収支は、平成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年ぶりにプラスとなった。（前年度比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億円となり、類似団体（中核市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位の水準となっている。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今後も財政調整基金残高及び実質収支額の維持に努めていく。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年度も赤字となった会計はなく、各会計とも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黒字を確保したところである。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一般会計は、歳入において、地方交付税の増などにより、令和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年度と比べ黒字額が増加した。また、他会計においても、ほぼ</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前年度並みの黒字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今後も健全で将来にわたって持続可能な運営に努めていく。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利率の高い地方債の償還が終了してきていることなどから、元利償還金等の合計額は減少傾向にある。加えて、臨時財政対策債の償還が増加しており、算入公債費等の額も増となっている。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新庁舎建設に伴い平成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年度にかけて地方債の発行が増加しているため、将来負担額は増加傾向である。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一方、充当可能財源等については、新庁舎建設のため庁舎整備基金を取り崩したため令和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年度は公共施設等の計画的な維持更新のため、新たに公共施設等マネジメント基金を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設置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し積立を行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ったことなどから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年度からマイナスに転じており、令和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年度も引き続きマイナス状態を維持している。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ゴシック" panose="020B0609070205080204" pitchFamily="49"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新型コロナウイルス感染症対策などの財源として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億円を市民福祉健康医療基金から、小学校</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トイレ改修などの財源として約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億円を教育施設整備基金から、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それぞれ取り崩した。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予算で取崩しを見込んだが、決算収支見込みを踏まえ、取崩しはせず、</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億円の積立てを行った。また、公共施設等の計画的な維持更新のため、新たに「公共施設等マネジメント基金」を設置し、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加えて、将来の負担に備えるため鉄道高架事業基金及び薬科大学整備基金に計画的に積立てを行った。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これらの結果、基金全体としては、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特定目的基金については、大型プロジェクト事業の実施にあたり、財政需要の年度間の平準化を図るため、計画的に積立て、事業進捗に合わせた取崩しを行う。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・公共施設等マネジメント基金：公共施設等の計画的な維持更新（</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年度設置）</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・庁舎整備基金：新庁舎（附属駐車場を含む）の整備</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・鉄道高架事業基金：鉄道高架事業のために</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億円を積立てたことなどによる増加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トイレ改修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6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公共施設等の計画的な維持更新</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億円を積立てたことによる増加</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年度工事に対応する補助金収入について、令和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年度に受入れたものを基金に積立てたことによる増加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・市民福祉健康医療基金：新型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コロ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ナウイルス感染症対策などに約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億円を充当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する一方、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億円を積立てたことにより増加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・鉄道高架事業基金：鉄道高架事業に備え、毎年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・教育施設整備基金：義務教育施設の整備予定に合わせて必要額を取崩す</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・公共施設等マネジメント基金：上記、教育施設整備基金の取崩しが終了するまでに、所要額を積立てる予定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・庁舎整備基金：旧庁舎の解体工事が完了する令和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年度に廃止予定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・市民福祉健康医療基金：将来の社会保障関係経費の急増に備えるため、予算の範囲内で積立て、急激な税収減や臨時的かつ大規模な財政需要が生じた際に必要額を取崩す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年度予算編成では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億円の取崩しを見込んだが、決算収支見込みを踏まえ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最終的に取崩しは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せず、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積立ては、一般会計の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会計年度において生じた歳入歳出の決算剰余金の範囲内とし、取崩しは、決算収支を踏まえた必要額の繰入れを行う。また、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岐阜市行財政改革プランにおいて、財政規律を堅持するため、財政調整基金と前年度繰越金の合計で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残高はゼロである。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当面減債基金の積立ての予定はない。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6BD715-7614-4732-A374-C2ABCA886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3B8CA6-BBBD-4E77-8DF9-967AB9660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AB91D80-DDE5-4998-9C17-770F9503F14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54D3BC3-5466-4990-A1CE-FC6E87E4EDE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D360421-E087-43BB-9AFD-D2D7926FBE4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90BAA29-BDE0-45EB-967B-8219E3C0BAC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9D72CE4-B222-4FF9-8CDC-BD492933411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C05ACF1-6946-46DA-9FC6-25490692876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80F219-FA88-4F4D-ADA2-72A4FB3CAF3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4B183C4-56BD-40D3-9E5F-3B369BE314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CFE526B-06B8-45B4-BEB1-54CECDEF238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47697E4-9B87-4B65-A190-3479F0A5351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2AA9387-CDD2-40B1-B857-91F1A636D1B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DF2A960-9875-4ACA-A531-3CC6B24A2E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137710A-7CB4-4C30-BD91-C3A3EDD4802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FDB7FB5-7F5D-4A7E-93EA-7A368F8CDD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48C89FA-8FAF-4B2F-889A-BC7105CC760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00A06B2-3BBB-4963-A126-3C2EDEC5F4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1F3AB59-C64C-4970-A40E-061FA8E6F1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A9DFFA7-8016-467C-A5A2-E3605CB9C7A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8F59554-4A2A-45D3-8691-EC2326E2F9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584F883-6246-4F75-887D-A6EC9046A9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8C94273-C264-4DEE-BBD2-8F7FDA4062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BFFBDE3-D53D-4AAA-A997-CCC1054967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AB348D1-0767-404D-A934-2C1CEE001E9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0362213-17BF-41B0-AC69-D86DFAA756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3FAE8C6-F38B-4320-B5B8-4BC1803198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92D8C3E-A62A-47AA-8FE7-1342259A91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CE5EC78-AE90-4509-AFBD-B65F4A02F0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C68191A-2297-4EB9-AC12-3EB489B447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268F6F9-7AB6-4EAE-82BD-6427ADC24F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8E5E116-DABB-4502-94EF-D3529B10A8D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6DBC517-D409-4933-9683-EECF9C49E9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7568892-AA7D-4AAC-B7D5-475BA2635D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EE3790A-7E35-4DC9-855E-A5AB7116AD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0B58DE7-EBC4-4942-B349-AE53700371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41801B9-FCF1-4710-9D8D-CCF44FB899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E054DCC-5E39-4193-8D34-C8165193123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C2EDFB7-FB3F-4068-B820-5249467190F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19050F3-6041-4D5A-8B27-5B227E874DE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1903816-4489-4C85-8901-3A6DC32250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DA7938E-7002-40A7-A549-AFDEC545EA7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09270E0-9F81-4B47-983A-E1EDC775AD0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37E420E-8571-435B-83B3-DCEA06BC06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64145A9-B31D-49E2-BB32-79B10138009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62F98F8-CA30-4622-AED3-E0D1A0F877A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99A30D9-F421-427D-830F-38093D9F9C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57F2C96-CD20-4B4A-B3CA-82E4FC92BA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9DFD84-05BE-46B3-A840-3FE3E1DF25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2FADB8F-86BD-4FA1-9058-2BDD2EBE21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3D05F9C-B6C9-4187-AC56-C444BCDC382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34DADBA-88A0-4250-BAC3-9CD83E3A29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12861A1-B084-4804-9686-E56112C3F5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1745336-887B-43EF-BEF9-0CDDCA898C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82BA968-1869-4B8A-A87E-1D8ABFBDE0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A4112FE-6579-4ED4-B4CC-4B0580A8E07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81DC146-2BEE-40E8-904E-8A4F0C399A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年度に完成した新庁舎や東部クリーンセンター粗大棟の減価償却が開始したことから、増加に転じている。</a:t>
          </a:r>
        </a:p>
        <a:p>
          <a:r>
            <a:rPr kumimoji="1" lang="ja-JP" altLang="en-US" sz="1100">
              <a:latin typeface="ＭＳ Ｐゴシック" panose="020B0600070205080204" pitchFamily="50" charset="-128"/>
              <a:ea typeface="ＭＳ Ｐゴシック" panose="020B0600070205080204" pitchFamily="50" charset="-128"/>
            </a:rPr>
            <a:t>類似団体より低い水準にはあるが、公共施設等総合管理計画に基づき、計画的な維持管理を行うことにより、施設の長寿命化を進めているところである。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35D62C3-6081-4951-BB38-D6A427069E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7698EDF-947D-4A09-8B16-007AB4B708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F1DB92E-CDAF-48AE-A303-624A45CBFF0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6551BDD-8816-4CF6-9ABF-76B3826ECB8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31E5659-3F91-4D82-B879-7EF7B6CF3B0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39452D9-9FCD-4240-A417-FA3CCBADB6C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AA15F5F-60F9-4DB1-9847-1835D03CE4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D238F8F-3DBB-47BB-942F-ED06A14B2E0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3E2A272-32FF-4D6E-82D4-5EF65BB61F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C7B6EEE-4C93-4B8B-821B-43D7FC7C8EC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6E2008A-98B8-4A84-B6AA-F57C01215BF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6899F62-92FB-4FBE-9835-E18EE9D6C0F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840B6F0-60C4-4026-A370-B775313849D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0AAB4AC-A23B-4C43-9D8C-F653ABDF4EC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B839B75-3012-458D-B37A-66B6B1A087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EBFC10-9CC9-4091-9990-EDF57DBC83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6BC43458-EA02-4FE4-8219-B50D8E6BA144}"/>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B0EE7846-A664-42FC-9402-BECB5117E846}"/>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3E4C0757-C88F-400B-AB95-09037F0F2B6A}"/>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382BC4B0-7172-4266-8D65-B8DE8EEE203A}"/>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6E688B48-F7D1-47EE-B9CF-83B9C054CEAE}"/>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36C0A624-D238-42F6-B6F9-D3EDD23F0B96}"/>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BDF67F02-3074-43DB-9832-B5A7C42CCC35}"/>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0C2E6ED6-AF38-4741-99AC-438F3778D3D7}"/>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3442967F-8F63-44B3-927F-C22500C9F7FA}"/>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a:extLst>
            <a:ext uri="{FF2B5EF4-FFF2-40B4-BE49-F238E27FC236}">
              <a16:creationId xmlns:a16="http://schemas.microsoft.com/office/drawing/2014/main" id="{760D69DA-C283-45D8-B135-7C769724EEE5}"/>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9296A1C4-C121-45A8-A33E-183CC7EF1F4D}"/>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78E896E-A50C-4AB3-9A60-B2828913AF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EB36F6F-92FC-4BC7-BF45-9E469D65CA7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7EBD618-1D73-4157-A92B-1A91508622F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5FC42D3-5D27-44CD-B20D-8241900AA7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252EE67-1D24-45CA-B809-B52A76134D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91" name="楕円 90">
          <a:extLst>
            <a:ext uri="{FF2B5EF4-FFF2-40B4-BE49-F238E27FC236}">
              <a16:creationId xmlns:a16="http://schemas.microsoft.com/office/drawing/2014/main" id="{CB7CF82E-B4E4-4842-B2C0-1A802952E70E}"/>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92" name="有形固定資産減価償却率該当値テキスト">
          <a:extLst>
            <a:ext uri="{FF2B5EF4-FFF2-40B4-BE49-F238E27FC236}">
              <a16:creationId xmlns:a16="http://schemas.microsoft.com/office/drawing/2014/main" id="{7B6A8C3C-1344-4845-A120-0303E9F1B202}"/>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3" name="楕円 92">
          <a:extLst>
            <a:ext uri="{FF2B5EF4-FFF2-40B4-BE49-F238E27FC236}">
              <a16:creationId xmlns:a16="http://schemas.microsoft.com/office/drawing/2014/main" id="{3A01C431-12FF-47C4-A4C9-888312037F3A}"/>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113877</xdr:rowOff>
    </xdr:to>
    <xdr:cxnSp macro="">
      <xdr:nvCxnSpPr>
        <xdr:cNvPr id="94" name="直線コネクタ 93">
          <a:extLst>
            <a:ext uri="{FF2B5EF4-FFF2-40B4-BE49-F238E27FC236}">
              <a16:creationId xmlns:a16="http://schemas.microsoft.com/office/drawing/2014/main" id="{97434A20-3106-4651-B0D0-E4774023055C}"/>
            </a:ext>
          </a:extLst>
        </xdr:cNvPr>
        <xdr:cNvCxnSpPr/>
      </xdr:nvCxnSpPr>
      <xdr:spPr>
        <a:xfrm>
          <a:off x="4051300" y="599291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95" name="楕円 94">
          <a:extLst>
            <a:ext uri="{FF2B5EF4-FFF2-40B4-BE49-F238E27FC236}">
              <a16:creationId xmlns:a16="http://schemas.microsoft.com/office/drawing/2014/main" id="{C38BFA84-4DDE-428C-A2CC-9A37E68CED37}"/>
            </a:ext>
          </a:extLst>
        </xdr:cNvPr>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110278</xdr:rowOff>
    </xdr:to>
    <xdr:cxnSp macro="">
      <xdr:nvCxnSpPr>
        <xdr:cNvPr id="96" name="直線コネクタ 95">
          <a:extLst>
            <a:ext uri="{FF2B5EF4-FFF2-40B4-BE49-F238E27FC236}">
              <a16:creationId xmlns:a16="http://schemas.microsoft.com/office/drawing/2014/main" id="{043BCB46-CAE3-4198-84F1-98721FB99159}"/>
            </a:ext>
          </a:extLst>
        </xdr:cNvPr>
        <xdr:cNvCxnSpPr/>
      </xdr:nvCxnSpPr>
      <xdr:spPr>
        <a:xfrm flipV="1">
          <a:off x="3289300" y="599291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97" name="楕円 96">
          <a:extLst>
            <a:ext uri="{FF2B5EF4-FFF2-40B4-BE49-F238E27FC236}">
              <a16:creationId xmlns:a16="http://schemas.microsoft.com/office/drawing/2014/main" id="{851DBE08-7EF2-48CD-A7EB-97E73F070387}"/>
            </a:ext>
          </a:extLst>
        </xdr:cNvPr>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110278</xdr:rowOff>
    </xdr:to>
    <xdr:cxnSp macro="">
      <xdr:nvCxnSpPr>
        <xdr:cNvPr id="98" name="直線コネクタ 97">
          <a:extLst>
            <a:ext uri="{FF2B5EF4-FFF2-40B4-BE49-F238E27FC236}">
              <a16:creationId xmlns:a16="http://schemas.microsoft.com/office/drawing/2014/main" id="{E382FA90-9586-4598-A584-08707E3D803E}"/>
            </a:ext>
          </a:extLst>
        </xdr:cNvPr>
        <xdr:cNvCxnSpPr/>
      </xdr:nvCxnSpPr>
      <xdr:spPr>
        <a:xfrm>
          <a:off x="2527300" y="599651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99" name="楕円 98">
          <a:extLst>
            <a:ext uri="{FF2B5EF4-FFF2-40B4-BE49-F238E27FC236}">
              <a16:creationId xmlns:a16="http://schemas.microsoft.com/office/drawing/2014/main" id="{36718EB1-CCB5-4A46-8946-BABF2C9F63EB}"/>
            </a:ext>
          </a:extLst>
        </xdr:cNvPr>
        <xdr:cNvSpPr/>
      </xdr:nvSpPr>
      <xdr:spPr>
        <a:xfrm>
          <a:off x="1714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81492</xdr:rowOff>
    </xdr:to>
    <xdr:cxnSp macro="">
      <xdr:nvCxnSpPr>
        <xdr:cNvPr id="100" name="直線コネクタ 99">
          <a:extLst>
            <a:ext uri="{FF2B5EF4-FFF2-40B4-BE49-F238E27FC236}">
              <a16:creationId xmlns:a16="http://schemas.microsoft.com/office/drawing/2014/main" id="{A817BF04-3EE7-475F-9BBC-8B29A3DB10A9}"/>
            </a:ext>
          </a:extLst>
        </xdr:cNvPr>
        <xdr:cNvCxnSpPr/>
      </xdr:nvCxnSpPr>
      <xdr:spPr>
        <a:xfrm>
          <a:off x="1765300" y="594973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6F50E6ED-4F92-40A1-8F14-05DB34882CB3}"/>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a:extLst>
            <a:ext uri="{FF2B5EF4-FFF2-40B4-BE49-F238E27FC236}">
              <a16:creationId xmlns:a16="http://schemas.microsoft.com/office/drawing/2014/main" id="{DAEDBB89-5BE2-45DD-A30C-4BCD2EA54D05}"/>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a:extLst>
            <a:ext uri="{FF2B5EF4-FFF2-40B4-BE49-F238E27FC236}">
              <a16:creationId xmlns:a16="http://schemas.microsoft.com/office/drawing/2014/main" id="{CD59A1AA-70B6-453E-884F-13683580EB79}"/>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2EF623FD-B5F6-4681-9C5A-2BE32141BE4D}"/>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5" name="n_1mainValue有形固定資産減価償却率">
          <a:extLst>
            <a:ext uri="{FF2B5EF4-FFF2-40B4-BE49-F238E27FC236}">
              <a16:creationId xmlns:a16="http://schemas.microsoft.com/office/drawing/2014/main" id="{B942B83F-22BC-4A73-9020-74D0BB4938CA}"/>
            </a:ext>
          </a:extLst>
        </xdr:cNvPr>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6" name="n_2mainValue有形固定資産減価償却率">
          <a:extLst>
            <a:ext uri="{FF2B5EF4-FFF2-40B4-BE49-F238E27FC236}">
              <a16:creationId xmlns:a16="http://schemas.microsoft.com/office/drawing/2014/main" id="{F626DD30-FB90-404E-B617-1FF63B47A36B}"/>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107" name="n_3mainValue有形固定資産減価償却率">
          <a:extLst>
            <a:ext uri="{FF2B5EF4-FFF2-40B4-BE49-F238E27FC236}">
              <a16:creationId xmlns:a16="http://schemas.microsoft.com/office/drawing/2014/main" id="{9794F09D-449D-4F74-82F5-99F967805363}"/>
            </a:ext>
          </a:extLst>
        </xdr:cNvPr>
        <xdr:cNvSpPr txBox="1"/>
      </xdr:nvSpPr>
      <xdr:spPr>
        <a:xfrm>
          <a:off x="2324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108" name="n_4mainValue有形固定資産減価償却率">
          <a:extLst>
            <a:ext uri="{FF2B5EF4-FFF2-40B4-BE49-F238E27FC236}">
              <a16:creationId xmlns:a16="http://schemas.microsoft.com/office/drawing/2014/main" id="{8971063B-E759-4667-ACBE-ADAD2431E707}"/>
            </a:ext>
          </a:extLst>
        </xdr:cNvPr>
        <xdr:cNvSpPr txBox="1"/>
      </xdr:nvSpPr>
      <xdr:spPr>
        <a:xfrm>
          <a:off x="1562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28C462D-FCB1-44FB-A44E-D0FDA1D7D9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AB49870-41C6-4775-966C-E1BC445F59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9C33486-19A0-45EF-9C1F-244A8BB0A2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D335D73-AED6-4B93-95A2-81E38EAD13E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4D4F2CF-2E88-4F79-A69B-D3366E00FD7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68E7D35-21EE-4E36-88AC-DA43D9B026D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2EF7B63-EE20-44C2-A9B3-54945AAC62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0E25BE2-04E4-4D9D-ADA3-79182B01C37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6C65508-998C-4355-8C15-6570E946E90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5457C60-B92E-45F8-872D-CAC837B1FC4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1C0DBC2-F762-4BA3-894B-983412BF11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30F4CDE-BA2B-4965-8D8D-81E6AD384BA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92E9D41-DD19-4851-B0E7-1C55C8BF8F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年度は、地方交付税及び臨時財政対策債の増により、経常一般財源等（歳入）等が大きく増えたことにより比率が大きく減少している。</a:t>
          </a:r>
        </a:p>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る水準となったが、一方で地方債残高は増加しており、今後も残高に留意しつつ、大型事業に備え、基金の計画的な積立を行うことなどにより、類似団体平均を下回る水準となるよう取り組んで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F5B4BBD-F324-4CB7-B8F9-0A7131C662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9D62A9B-09C5-4BBD-BB5A-45393A3C52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0F0AA49-778B-4369-883B-171E043F931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4661813-427E-4139-8A65-84F041B3D3A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CA6E4D4-1246-4D39-ABEF-7121B8BF1F2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6D2E63FA-312C-47F0-8E98-A41F1331C22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C048EFD-EF8F-4DAD-A17E-1F0674E1CC5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CD668BD-659E-480B-8F51-064F3C0A61F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497678F8-FC3A-4970-B2E1-DA3BC00AF51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3D67CB2-E005-4D96-BD58-DF0220AECB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5DE5A627-D4E8-4AC4-A9FC-0CA8483B4BB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1989E31-214D-4F96-907C-D5BB415A8B8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F6A5F8F-8DB6-49C9-BF61-AA0B0D5597C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BF7C6DF-140E-4B9C-A834-F7DDD3B92D5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DA44C408-22DE-47E2-881F-E61E54157F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C6CA5B2-228A-47DD-AD06-EA626BADDC8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EC9C9E0-19D6-425F-8900-4F237AADC78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EEF80705-B47F-487F-A287-3CD6755F40A4}"/>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FDC046AA-8420-4709-8B06-E542A6C29357}"/>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6F43184A-FD21-4F35-B5B7-3EB82E07F67C}"/>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4A4AE3C-EBFB-4FB0-889D-6B46CB5328F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33E16B9-5B0E-4A9B-BAA6-1265D71E0B6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5D63CC44-0B68-4F82-AA98-02522AB2999D}"/>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3E8675A2-727D-4455-9EC2-3AC4050369A3}"/>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D2E3FEBD-AB2D-4C41-B1EC-329161942117}"/>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402D48AD-6678-4980-9780-C0B84E061415}"/>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47F6B34C-5D6B-436E-9A1A-10D493FD93D6}"/>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a:extLst>
            <a:ext uri="{FF2B5EF4-FFF2-40B4-BE49-F238E27FC236}">
              <a16:creationId xmlns:a16="http://schemas.microsoft.com/office/drawing/2014/main" id="{3991B2FF-7517-425E-8279-306AE91DEC8A}"/>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E599C3A-ADA3-429B-B27D-D983185690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07EB322-8082-431C-8299-7D226071A3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71B3767-EBDD-455C-A0EB-38EDB15332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B1DF611-971B-44D4-A744-127CDBA8E5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6E09875-3226-47A8-9902-B6E6D03E173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31514</xdr:rowOff>
    </xdr:from>
    <xdr:to>
      <xdr:col>76</xdr:col>
      <xdr:colOff>73025</xdr:colOff>
      <xdr:row>30</xdr:row>
      <xdr:rowOff>133114</xdr:rowOff>
    </xdr:to>
    <xdr:sp macro="" textlink="">
      <xdr:nvSpPr>
        <xdr:cNvPr id="155" name="楕円 154">
          <a:extLst>
            <a:ext uri="{FF2B5EF4-FFF2-40B4-BE49-F238E27FC236}">
              <a16:creationId xmlns:a16="http://schemas.microsoft.com/office/drawing/2014/main" id="{82423EBC-2C63-4726-B578-4EE1DD840806}"/>
            </a:ext>
          </a:extLst>
        </xdr:cNvPr>
        <xdr:cNvSpPr/>
      </xdr:nvSpPr>
      <xdr:spPr>
        <a:xfrm>
          <a:off x="14744700" y="5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54391</xdr:rowOff>
    </xdr:from>
    <xdr:ext cx="469744" cy="259045"/>
    <xdr:sp macro="" textlink="">
      <xdr:nvSpPr>
        <xdr:cNvPr id="156" name="債務償還比率該当値テキスト">
          <a:extLst>
            <a:ext uri="{FF2B5EF4-FFF2-40B4-BE49-F238E27FC236}">
              <a16:creationId xmlns:a16="http://schemas.microsoft.com/office/drawing/2014/main" id="{08EF9E07-89E1-47E2-925A-1828F5D53C35}"/>
            </a:ext>
          </a:extLst>
        </xdr:cNvPr>
        <xdr:cNvSpPr txBox="1"/>
      </xdr:nvSpPr>
      <xdr:spPr>
        <a:xfrm>
          <a:off x="14846300" y="579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53639</xdr:rowOff>
    </xdr:from>
    <xdr:to>
      <xdr:col>72</xdr:col>
      <xdr:colOff>123825</xdr:colOff>
      <xdr:row>32</xdr:row>
      <xdr:rowOff>155239</xdr:rowOff>
    </xdr:to>
    <xdr:sp macro="" textlink="">
      <xdr:nvSpPr>
        <xdr:cNvPr id="157" name="楕円 156">
          <a:extLst>
            <a:ext uri="{FF2B5EF4-FFF2-40B4-BE49-F238E27FC236}">
              <a16:creationId xmlns:a16="http://schemas.microsoft.com/office/drawing/2014/main" id="{19593A24-2340-443F-A410-A6B264964861}"/>
            </a:ext>
          </a:extLst>
        </xdr:cNvPr>
        <xdr:cNvSpPr/>
      </xdr:nvSpPr>
      <xdr:spPr>
        <a:xfrm>
          <a:off x="14033500" y="63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82314</xdr:rowOff>
    </xdr:from>
    <xdr:to>
      <xdr:col>76</xdr:col>
      <xdr:colOff>22225</xdr:colOff>
      <xdr:row>32</xdr:row>
      <xdr:rowOff>104439</xdr:rowOff>
    </xdr:to>
    <xdr:cxnSp macro="">
      <xdr:nvCxnSpPr>
        <xdr:cNvPr id="158" name="直線コネクタ 157">
          <a:extLst>
            <a:ext uri="{FF2B5EF4-FFF2-40B4-BE49-F238E27FC236}">
              <a16:creationId xmlns:a16="http://schemas.microsoft.com/office/drawing/2014/main" id="{5DC4B389-DECE-4D20-B7D8-73CC7D4A8A8B}"/>
            </a:ext>
          </a:extLst>
        </xdr:cNvPr>
        <xdr:cNvCxnSpPr/>
      </xdr:nvCxnSpPr>
      <xdr:spPr>
        <a:xfrm flipV="1">
          <a:off x="14084300" y="5997339"/>
          <a:ext cx="711200" cy="3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106190</xdr:rowOff>
    </xdr:from>
    <xdr:to>
      <xdr:col>68</xdr:col>
      <xdr:colOff>123825</xdr:colOff>
      <xdr:row>32</xdr:row>
      <xdr:rowOff>36340</xdr:rowOff>
    </xdr:to>
    <xdr:sp macro="" textlink="">
      <xdr:nvSpPr>
        <xdr:cNvPr id="159" name="楕円 158">
          <a:extLst>
            <a:ext uri="{FF2B5EF4-FFF2-40B4-BE49-F238E27FC236}">
              <a16:creationId xmlns:a16="http://schemas.microsoft.com/office/drawing/2014/main" id="{5D1FFEBC-CE89-4BA7-99FE-614ADC36C496}"/>
            </a:ext>
          </a:extLst>
        </xdr:cNvPr>
        <xdr:cNvSpPr/>
      </xdr:nvSpPr>
      <xdr:spPr>
        <a:xfrm>
          <a:off x="13271500" y="61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156990</xdr:rowOff>
    </xdr:from>
    <xdr:to>
      <xdr:col>72</xdr:col>
      <xdr:colOff>73025</xdr:colOff>
      <xdr:row>32</xdr:row>
      <xdr:rowOff>104439</xdr:rowOff>
    </xdr:to>
    <xdr:cxnSp macro="">
      <xdr:nvCxnSpPr>
        <xdr:cNvPr id="160" name="直線コネクタ 159">
          <a:extLst>
            <a:ext uri="{FF2B5EF4-FFF2-40B4-BE49-F238E27FC236}">
              <a16:creationId xmlns:a16="http://schemas.microsoft.com/office/drawing/2014/main" id="{E3A1CB05-04CC-40D8-8B93-1F655231353A}"/>
            </a:ext>
          </a:extLst>
        </xdr:cNvPr>
        <xdr:cNvCxnSpPr/>
      </xdr:nvCxnSpPr>
      <xdr:spPr>
        <a:xfrm>
          <a:off x="13322300" y="6243465"/>
          <a:ext cx="762000" cy="1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139156</xdr:rowOff>
    </xdr:from>
    <xdr:to>
      <xdr:col>64</xdr:col>
      <xdr:colOff>123825</xdr:colOff>
      <xdr:row>31</xdr:row>
      <xdr:rowOff>69306</xdr:rowOff>
    </xdr:to>
    <xdr:sp macro="" textlink="">
      <xdr:nvSpPr>
        <xdr:cNvPr id="161" name="楕円 160">
          <a:extLst>
            <a:ext uri="{FF2B5EF4-FFF2-40B4-BE49-F238E27FC236}">
              <a16:creationId xmlns:a16="http://schemas.microsoft.com/office/drawing/2014/main" id="{622275D1-B900-4095-9F12-CCA5A4FED03B}"/>
            </a:ext>
          </a:extLst>
        </xdr:cNvPr>
        <xdr:cNvSpPr/>
      </xdr:nvSpPr>
      <xdr:spPr>
        <a:xfrm>
          <a:off x="12509500" y="60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18506</xdr:rowOff>
    </xdr:from>
    <xdr:to>
      <xdr:col>68</xdr:col>
      <xdr:colOff>73025</xdr:colOff>
      <xdr:row>31</xdr:row>
      <xdr:rowOff>156990</xdr:rowOff>
    </xdr:to>
    <xdr:cxnSp macro="">
      <xdr:nvCxnSpPr>
        <xdr:cNvPr id="162" name="直線コネクタ 161">
          <a:extLst>
            <a:ext uri="{FF2B5EF4-FFF2-40B4-BE49-F238E27FC236}">
              <a16:creationId xmlns:a16="http://schemas.microsoft.com/office/drawing/2014/main" id="{C66FE85B-FEE6-4D00-8270-E490636229A5}"/>
            </a:ext>
          </a:extLst>
        </xdr:cNvPr>
        <xdr:cNvCxnSpPr/>
      </xdr:nvCxnSpPr>
      <xdr:spPr>
        <a:xfrm>
          <a:off x="12560300" y="6104981"/>
          <a:ext cx="762000" cy="1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31550</xdr:rowOff>
    </xdr:from>
    <xdr:to>
      <xdr:col>60</xdr:col>
      <xdr:colOff>123825</xdr:colOff>
      <xdr:row>31</xdr:row>
      <xdr:rowOff>133150</xdr:rowOff>
    </xdr:to>
    <xdr:sp macro="" textlink="">
      <xdr:nvSpPr>
        <xdr:cNvPr id="163" name="楕円 162">
          <a:extLst>
            <a:ext uri="{FF2B5EF4-FFF2-40B4-BE49-F238E27FC236}">
              <a16:creationId xmlns:a16="http://schemas.microsoft.com/office/drawing/2014/main" id="{ED5F101C-8929-4740-B49C-BD739FE1A757}"/>
            </a:ext>
          </a:extLst>
        </xdr:cNvPr>
        <xdr:cNvSpPr/>
      </xdr:nvSpPr>
      <xdr:spPr>
        <a:xfrm>
          <a:off x="11747500" y="61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18506</xdr:rowOff>
    </xdr:from>
    <xdr:to>
      <xdr:col>64</xdr:col>
      <xdr:colOff>73025</xdr:colOff>
      <xdr:row>31</xdr:row>
      <xdr:rowOff>82350</xdr:rowOff>
    </xdr:to>
    <xdr:cxnSp macro="">
      <xdr:nvCxnSpPr>
        <xdr:cNvPr id="164" name="直線コネクタ 163">
          <a:extLst>
            <a:ext uri="{FF2B5EF4-FFF2-40B4-BE49-F238E27FC236}">
              <a16:creationId xmlns:a16="http://schemas.microsoft.com/office/drawing/2014/main" id="{10D38BA9-41D5-40D7-BAE1-96DCBA7D9654}"/>
            </a:ext>
          </a:extLst>
        </xdr:cNvPr>
        <xdr:cNvCxnSpPr/>
      </xdr:nvCxnSpPr>
      <xdr:spPr>
        <a:xfrm flipV="1">
          <a:off x="11798300" y="6104981"/>
          <a:ext cx="762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65" name="n_1aveValue債務償還比率">
          <a:extLst>
            <a:ext uri="{FF2B5EF4-FFF2-40B4-BE49-F238E27FC236}">
              <a16:creationId xmlns:a16="http://schemas.microsoft.com/office/drawing/2014/main" id="{10E47022-BE73-4784-9EC1-AEEB90C481EE}"/>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a:extLst>
            <a:ext uri="{FF2B5EF4-FFF2-40B4-BE49-F238E27FC236}">
              <a16:creationId xmlns:a16="http://schemas.microsoft.com/office/drawing/2014/main" id="{CC512422-8AB6-4ED4-B0D1-3CD5D80313FD}"/>
            </a:ext>
          </a:extLst>
        </xdr:cNvPr>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347CC9BF-48AE-4A7B-919B-3FDD927854F5}"/>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a:extLst>
            <a:ext uri="{FF2B5EF4-FFF2-40B4-BE49-F238E27FC236}">
              <a16:creationId xmlns:a16="http://schemas.microsoft.com/office/drawing/2014/main" id="{26F1AAAE-0FDC-4AAF-83DC-C81AA0CA562D}"/>
            </a:ext>
          </a:extLst>
        </xdr:cNvPr>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146366</xdr:rowOff>
    </xdr:from>
    <xdr:ext cx="469744" cy="259045"/>
    <xdr:sp macro="" textlink="">
      <xdr:nvSpPr>
        <xdr:cNvPr id="169" name="n_1mainValue債務償還比率">
          <a:extLst>
            <a:ext uri="{FF2B5EF4-FFF2-40B4-BE49-F238E27FC236}">
              <a16:creationId xmlns:a16="http://schemas.microsoft.com/office/drawing/2014/main" id="{6575F94D-0958-4172-88DB-05364D317994}"/>
            </a:ext>
          </a:extLst>
        </xdr:cNvPr>
        <xdr:cNvSpPr txBox="1"/>
      </xdr:nvSpPr>
      <xdr:spPr>
        <a:xfrm>
          <a:off x="13836727" y="64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52867</xdr:rowOff>
    </xdr:from>
    <xdr:ext cx="469744" cy="259045"/>
    <xdr:sp macro="" textlink="">
      <xdr:nvSpPr>
        <xdr:cNvPr id="170" name="n_2mainValue債務償還比率">
          <a:extLst>
            <a:ext uri="{FF2B5EF4-FFF2-40B4-BE49-F238E27FC236}">
              <a16:creationId xmlns:a16="http://schemas.microsoft.com/office/drawing/2014/main" id="{726FF6B2-997E-4B6D-8A5E-BB4F65FF7ABD}"/>
            </a:ext>
          </a:extLst>
        </xdr:cNvPr>
        <xdr:cNvSpPr txBox="1"/>
      </xdr:nvSpPr>
      <xdr:spPr>
        <a:xfrm>
          <a:off x="13087427" y="59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85833</xdr:rowOff>
    </xdr:from>
    <xdr:ext cx="469744" cy="259045"/>
    <xdr:sp macro="" textlink="">
      <xdr:nvSpPr>
        <xdr:cNvPr id="171" name="n_3mainValue債務償還比率">
          <a:extLst>
            <a:ext uri="{FF2B5EF4-FFF2-40B4-BE49-F238E27FC236}">
              <a16:creationId xmlns:a16="http://schemas.microsoft.com/office/drawing/2014/main" id="{4E253E3E-2AF9-43EC-8DC9-6A2AE46ADD49}"/>
            </a:ext>
          </a:extLst>
        </xdr:cNvPr>
        <xdr:cNvSpPr txBox="1"/>
      </xdr:nvSpPr>
      <xdr:spPr>
        <a:xfrm>
          <a:off x="12325427" y="582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149677</xdr:rowOff>
    </xdr:from>
    <xdr:ext cx="469744" cy="259045"/>
    <xdr:sp macro="" textlink="">
      <xdr:nvSpPr>
        <xdr:cNvPr id="172" name="n_4mainValue債務償還比率">
          <a:extLst>
            <a:ext uri="{FF2B5EF4-FFF2-40B4-BE49-F238E27FC236}">
              <a16:creationId xmlns:a16="http://schemas.microsoft.com/office/drawing/2014/main" id="{4D056A9C-9210-4B9B-AD0B-B69C1654BC6C}"/>
            </a:ext>
          </a:extLst>
        </xdr:cNvPr>
        <xdr:cNvSpPr txBox="1"/>
      </xdr:nvSpPr>
      <xdr:spPr>
        <a:xfrm>
          <a:off x="11563427" y="58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8416170-8B00-48F8-942B-5E1B5EAC6B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62AA9CB-F85C-4F1F-81C0-0E08189FD1F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D82C316-1443-447F-A6F7-DBD4D6AE37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7085A43-0E4B-4E71-BE57-B1FDDD7AA7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8056BDC-EA04-4A59-B710-F559B6C2A6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F116F8F-DA41-4372-BC7E-0646ED2DA0C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F661E7-66F6-44E4-9FE0-1B1BC1FEF3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D70AFD-7165-48AD-BB77-73BF368ED0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0CE354-60A0-449E-BAAA-6B1CCAA684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DA9E85-2AC5-496C-A027-45E70364DC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636406-4667-43DB-931F-8ADDDA6AC6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85B8C6-8BE9-4A4E-B1B4-49DC64735F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32F0B9-367C-4876-9A38-FA8AF107B1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A535EB-74A1-483B-B183-1DCE0FC060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AA7C75-50A4-4293-B0E8-EDA426144D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2B57FF-56E3-45D8-B930-815FCDE726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20F8D7-868C-4013-AF7D-CA5C04D76C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AFB149-27CF-4F31-A0C3-66D6686097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D90A39-F748-4F7B-972A-C9BB90E8A8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B8818F-09AC-4B23-9253-52FC412B63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2B0062-E9FA-42ED-89DE-068C05E081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66E271-E84B-4058-8AD1-B74C0F6391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C1B5BA-BF55-4515-87A1-CC18115FD1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6C775E-3F1C-4E94-AF0B-FA0FB5D2A7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55566F-4889-4DFE-88B1-1F9D7DBDCC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80F808-7D8F-47B7-816F-7C81D6B1CD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6CE192-901E-4A06-A0A1-7A847D85B9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E80E58-94E6-43F0-83E7-C6317225C9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011C57-F196-4A4E-A674-4EA1E0EC79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BA41B8-9F62-452C-BBF5-14462D701E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A28345-8AD0-484B-8E10-74E6362F76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22F9F1-4641-4D71-9440-DB8EAF3C85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8BCD44-3792-4876-8E11-87FED9C8E3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FA94D9-6E34-402E-9113-07B2960C80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11A4D5-E75A-4246-8FDC-7121373661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B6781A-52A6-410F-ADCF-3BD3E0F937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D334F0-B7F9-4582-B169-DA7675ABDC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784434-BF0B-4F97-B0A1-C828A54683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32088B-02DD-4B4A-871F-406A0A8CC8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11553A-E6D0-46FB-91AA-15E27AB5180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B37106-B221-4F11-9D7D-FEC4A31181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86997D-53CD-42B9-982D-EB2A3618A7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45F4F9-4CE9-4960-BE23-C5810E69A5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2D4280-8DD1-4914-A17C-922931EB8C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12F28C-B9F2-4AB0-AA02-C914B98552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E6A384-3135-4C3B-BD8C-E650CBE187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ECF0F4-6470-42C5-826E-6BB9C95C51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D46B1F-B33F-435A-8B5F-8C1DCD74C1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2008915-DD76-4916-A424-BFD56A31CF0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8CA11BE-5687-4B64-AF2E-8D6B1230E92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76A9D4D-297D-477A-8564-762F84442F7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D902F4-8214-4311-982B-97A7787E31E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A3799D0-A95E-46E5-AB7F-E58B0E40964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EB1FD9A-CA06-4F77-952C-0FEB866EA92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225FB65-B5E3-419B-AA5C-4302AB3BD8C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CE17E07-4179-49F1-9AEB-AFF2E58B09C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C14BC71-9C85-4F49-93CF-0B8F91794D8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72C2C26-D9CB-4837-80E2-FCF98D402FD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88C7B15-890B-47AA-A044-7E0DBBC0E6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A18B3519-347C-458B-AC42-D0802C195F8E}"/>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6DF7AA5-C215-437B-8B8E-273C72100D05}"/>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BFC778B2-4928-446F-B475-D4F9995BE5D7}"/>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4A7C9DBF-ADFF-41AF-B740-A47990916099}"/>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DA1E22-48BD-41D9-B50C-941590671BF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F8FEB91A-8F9D-4625-8828-765AA1C4B3D5}"/>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2B9A3009-D927-485C-ACCF-8D370A680552}"/>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F47BBB4A-A473-40C9-80E0-FD53D15F59A6}"/>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A7051EE0-AC30-47F5-A568-7B9A08EDDD3F}"/>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75CA45DB-30C4-462B-915A-226E5F81A7CC}"/>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36C6F577-9C61-4B3A-AA99-2B9A66A3FC8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B962A4-4839-4E9F-9014-4359FF6771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A85AC0-A970-4241-94F3-32D8738E9A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19FF42-A66C-4E27-875B-14FFEF7DEA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1BC0DF-AFBA-4F87-A0E1-D518923406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2BC4E5-0C06-4EC2-A42D-E95A063DDF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73406</xdr:rowOff>
    </xdr:from>
    <xdr:to>
      <xdr:col>24</xdr:col>
      <xdr:colOff>114300</xdr:colOff>
      <xdr:row>36</xdr:row>
      <xdr:rowOff>3556</xdr:rowOff>
    </xdr:to>
    <xdr:sp macro="" textlink="">
      <xdr:nvSpPr>
        <xdr:cNvPr id="71" name="楕円 70">
          <a:extLst>
            <a:ext uri="{FF2B5EF4-FFF2-40B4-BE49-F238E27FC236}">
              <a16:creationId xmlns:a16="http://schemas.microsoft.com/office/drawing/2014/main" id="{7DD5DF16-4B10-437D-A95F-CF8F30576ECA}"/>
            </a:ext>
          </a:extLst>
        </xdr:cNvPr>
        <xdr:cNvSpPr/>
      </xdr:nvSpPr>
      <xdr:spPr>
        <a:xfrm>
          <a:off x="45847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96283</xdr:rowOff>
    </xdr:from>
    <xdr:ext cx="405111" cy="259045"/>
    <xdr:sp macro="" textlink="">
      <xdr:nvSpPr>
        <xdr:cNvPr id="72" name="【道路】&#10;有形固定資産減価償却率該当値テキスト">
          <a:extLst>
            <a:ext uri="{FF2B5EF4-FFF2-40B4-BE49-F238E27FC236}">
              <a16:creationId xmlns:a16="http://schemas.microsoft.com/office/drawing/2014/main" id="{35E379EA-AE5E-4392-81B8-385006232446}"/>
            </a:ext>
          </a:extLst>
        </xdr:cNvPr>
        <xdr:cNvSpPr txBox="1"/>
      </xdr:nvSpPr>
      <xdr:spPr>
        <a:xfrm>
          <a:off x="46736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43688</xdr:rowOff>
    </xdr:from>
    <xdr:to>
      <xdr:col>20</xdr:col>
      <xdr:colOff>38100</xdr:colOff>
      <xdr:row>35</xdr:row>
      <xdr:rowOff>145288</xdr:rowOff>
    </xdr:to>
    <xdr:sp macro="" textlink="">
      <xdr:nvSpPr>
        <xdr:cNvPr id="73" name="楕円 72">
          <a:extLst>
            <a:ext uri="{FF2B5EF4-FFF2-40B4-BE49-F238E27FC236}">
              <a16:creationId xmlns:a16="http://schemas.microsoft.com/office/drawing/2014/main" id="{D988505D-4061-45F0-B915-16BB3B755BF4}"/>
            </a:ext>
          </a:extLst>
        </xdr:cNvPr>
        <xdr:cNvSpPr/>
      </xdr:nvSpPr>
      <xdr:spPr>
        <a:xfrm>
          <a:off x="3746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94488</xdr:rowOff>
    </xdr:from>
    <xdr:to>
      <xdr:col>24</xdr:col>
      <xdr:colOff>63500</xdr:colOff>
      <xdr:row>35</xdr:row>
      <xdr:rowOff>124206</xdr:rowOff>
    </xdr:to>
    <xdr:cxnSp macro="">
      <xdr:nvCxnSpPr>
        <xdr:cNvPr id="74" name="直線コネクタ 73">
          <a:extLst>
            <a:ext uri="{FF2B5EF4-FFF2-40B4-BE49-F238E27FC236}">
              <a16:creationId xmlns:a16="http://schemas.microsoft.com/office/drawing/2014/main" id="{D6620A0B-919B-407E-AFF0-A9CAE893349E}"/>
            </a:ext>
          </a:extLst>
        </xdr:cNvPr>
        <xdr:cNvCxnSpPr/>
      </xdr:nvCxnSpPr>
      <xdr:spPr>
        <a:xfrm>
          <a:off x="3797300" y="609523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xdr:rowOff>
    </xdr:from>
    <xdr:to>
      <xdr:col>15</xdr:col>
      <xdr:colOff>101600</xdr:colOff>
      <xdr:row>35</xdr:row>
      <xdr:rowOff>113284</xdr:rowOff>
    </xdr:to>
    <xdr:sp macro="" textlink="">
      <xdr:nvSpPr>
        <xdr:cNvPr id="75" name="楕円 74">
          <a:extLst>
            <a:ext uri="{FF2B5EF4-FFF2-40B4-BE49-F238E27FC236}">
              <a16:creationId xmlns:a16="http://schemas.microsoft.com/office/drawing/2014/main" id="{D494E98C-10A2-403C-96AF-C35B010E698B}"/>
            </a:ext>
          </a:extLst>
        </xdr:cNvPr>
        <xdr:cNvSpPr/>
      </xdr:nvSpPr>
      <xdr:spPr>
        <a:xfrm>
          <a:off x="2857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62484</xdr:rowOff>
    </xdr:from>
    <xdr:to>
      <xdr:col>19</xdr:col>
      <xdr:colOff>177800</xdr:colOff>
      <xdr:row>35</xdr:row>
      <xdr:rowOff>94488</xdr:rowOff>
    </xdr:to>
    <xdr:cxnSp macro="">
      <xdr:nvCxnSpPr>
        <xdr:cNvPr id="76" name="直線コネクタ 75">
          <a:extLst>
            <a:ext uri="{FF2B5EF4-FFF2-40B4-BE49-F238E27FC236}">
              <a16:creationId xmlns:a16="http://schemas.microsoft.com/office/drawing/2014/main" id="{C8DDAF13-81FF-4785-82D3-64294FE9AE58}"/>
            </a:ext>
          </a:extLst>
        </xdr:cNvPr>
        <xdr:cNvCxnSpPr/>
      </xdr:nvCxnSpPr>
      <xdr:spPr>
        <a:xfrm>
          <a:off x="2908300" y="60632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157988</xdr:rowOff>
    </xdr:from>
    <xdr:to>
      <xdr:col>10</xdr:col>
      <xdr:colOff>165100</xdr:colOff>
      <xdr:row>35</xdr:row>
      <xdr:rowOff>88138</xdr:rowOff>
    </xdr:to>
    <xdr:sp macro="" textlink="">
      <xdr:nvSpPr>
        <xdr:cNvPr id="77" name="楕円 76">
          <a:extLst>
            <a:ext uri="{FF2B5EF4-FFF2-40B4-BE49-F238E27FC236}">
              <a16:creationId xmlns:a16="http://schemas.microsoft.com/office/drawing/2014/main" id="{F93B4EA4-FB34-4274-8DCC-75072088C02B}"/>
            </a:ext>
          </a:extLst>
        </xdr:cNvPr>
        <xdr:cNvSpPr/>
      </xdr:nvSpPr>
      <xdr:spPr>
        <a:xfrm>
          <a:off x="1968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37338</xdr:rowOff>
    </xdr:from>
    <xdr:to>
      <xdr:col>15</xdr:col>
      <xdr:colOff>50800</xdr:colOff>
      <xdr:row>35</xdr:row>
      <xdr:rowOff>62484</xdr:rowOff>
    </xdr:to>
    <xdr:cxnSp macro="">
      <xdr:nvCxnSpPr>
        <xdr:cNvPr id="78" name="直線コネクタ 77">
          <a:extLst>
            <a:ext uri="{FF2B5EF4-FFF2-40B4-BE49-F238E27FC236}">
              <a16:creationId xmlns:a16="http://schemas.microsoft.com/office/drawing/2014/main" id="{C34ED30D-A3DC-4655-8B19-75B9A67EBDF1}"/>
            </a:ext>
          </a:extLst>
        </xdr:cNvPr>
        <xdr:cNvCxnSpPr/>
      </xdr:nvCxnSpPr>
      <xdr:spPr>
        <a:xfrm>
          <a:off x="2019300" y="603808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a:extLst>
            <a:ext uri="{FF2B5EF4-FFF2-40B4-BE49-F238E27FC236}">
              <a16:creationId xmlns:a16="http://schemas.microsoft.com/office/drawing/2014/main" id="{FEA04AB8-3450-4612-ACBC-4B7562DC41C8}"/>
            </a:ext>
          </a:extLst>
        </xdr:cNvPr>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37338</xdr:rowOff>
    </xdr:to>
    <xdr:cxnSp macro="">
      <xdr:nvCxnSpPr>
        <xdr:cNvPr id="80" name="直線コネクタ 79">
          <a:extLst>
            <a:ext uri="{FF2B5EF4-FFF2-40B4-BE49-F238E27FC236}">
              <a16:creationId xmlns:a16="http://schemas.microsoft.com/office/drawing/2014/main" id="{B3412721-359A-4BEF-8C8F-929E49A5383A}"/>
            </a:ext>
          </a:extLst>
        </xdr:cNvPr>
        <xdr:cNvCxnSpPr/>
      </xdr:nvCxnSpPr>
      <xdr:spPr>
        <a:xfrm>
          <a:off x="1130300" y="601294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7C4150A9-F14D-4F52-9F8F-04ECF88758AE}"/>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4EBFFBAA-91E4-4115-93B8-DD0444CC9BBE}"/>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2B1A6349-5FCA-4FA5-9879-C8DA908498B5}"/>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D30996B2-A3E5-4022-A981-CADB91D4BE70}"/>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161815</xdr:rowOff>
    </xdr:from>
    <xdr:ext cx="405111" cy="259045"/>
    <xdr:sp macro="" textlink="">
      <xdr:nvSpPr>
        <xdr:cNvPr id="85" name="n_1mainValue【道路】&#10;有形固定資産減価償却率">
          <a:extLst>
            <a:ext uri="{FF2B5EF4-FFF2-40B4-BE49-F238E27FC236}">
              <a16:creationId xmlns:a16="http://schemas.microsoft.com/office/drawing/2014/main" id="{8E434417-E8E9-4E04-A79E-B71245EEDFAE}"/>
            </a:ext>
          </a:extLst>
        </xdr:cNvPr>
        <xdr:cNvSpPr txBox="1"/>
      </xdr:nvSpPr>
      <xdr:spPr>
        <a:xfrm>
          <a:off x="3582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129811</xdr:rowOff>
    </xdr:from>
    <xdr:ext cx="405111" cy="259045"/>
    <xdr:sp macro="" textlink="">
      <xdr:nvSpPr>
        <xdr:cNvPr id="86" name="n_2mainValue【道路】&#10;有形固定資産減価償却率">
          <a:extLst>
            <a:ext uri="{FF2B5EF4-FFF2-40B4-BE49-F238E27FC236}">
              <a16:creationId xmlns:a16="http://schemas.microsoft.com/office/drawing/2014/main" id="{CA07FB12-FE8A-4BE9-BC3C-FA04F93F2753}"/>
            </a:ext>
          </a:extLst>
        </xdr:cNvPr>
        <xdr:cNvSpPr txBox="1"/>
      </xdr:nvSpPr>
      <xdr:spPr>
        <a:xfrm>
          <a:off x="2705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66469163-E2EF-4193-A67D-C9B919E7143A}"/>
            </a:ext>
          </a:extLst>
        </xdr:cNvPr>
        <xdr:cNvSpPr txBox="1"/>
      </xdr:nvSpPr>
      <xdr:spPr>
        <a:xfrm>
          <a:off x="1816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a:extLst>
            <a:ext uri="{FF2B5EF4-FFF2-40B4-BE49-F238E27FC236}">
              <a16:creationId xmlns:a16="http://schemas.microsoft.com/office/drawing/2014/main" id="{57FDC170-70B6-4018-92D4-9E4DA3A1D547}"/>
            </a:ext>
          </a:extLst>
        </xdr:cNvPr>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4B4F300-5005-4B0A-868C-654817E44A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2C38425-E397-489B-BF21-79C52F4ACF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D2D9DDB-B520-4114-B320-2B1FFB2F55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F552002-F5C1-4B4A-95C8-7C3F7A93F9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9B2BD60-9904-4EA9-BBE2-CCDEB16D1A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4ECA31A-13C6-4D1A-928D-1F3A02E2AB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A42B5FD-D967-47DF-A32B-0A84C20B9F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BB8B836-B27C-450C-868D-AD5CE55DC9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BB5F1CE-CCB0-4125-ADE2-1D07C84B90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42237C-3119-4EC0-A257-AB462DB9B8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2E9244C-BD0F-4B18-9348-5D6DBFC517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56022B9-1123-4F46-BA1C-F586C6A345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94F4E4E-26A5-416F-85B4-F2719434B1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A91D900-A36B-41C0-8B97-41286C4A69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91961AC-3E84-467A-8A07-5040D4311D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FDB6513-19D0-4FF9-90A9-A295DF442FD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8721AC5-15AF-4F9D-A36F-FDCA03FB85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4C95556-1588-429C-969C-967A5C3D7BB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912846A-99E6-4013-AD2E-C1B3314DC4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911196D-7C5B-4A2F-ABD2-F809ECCA4FC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F90F8A8-2D01-4BF3-B6ED-3CBA9651ED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03142F6-35C1-4EF4-9E88-C509C613486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C57DC75-00AC-42A5-9A73-936E206C80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946458AB-15F2-4F9D-BB68-1912ABDDD977}"/>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7550C843-541F-45D2-81C9-A4D7F3296C07}"/>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6E1B3817-64CC-4841-9911-3ED7B0A06DBD}"/>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D7D4E191-8354-4428-ACE7-757FCC76C5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B89B0A7C-E58C-41EB-9FC7-7EAE8A2FD7B9}"/>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ABCF0B08-80ED-4265-94AB-71E057DA80B9}"/>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8371D1F5-4A93-4A81-8402-16E40EDB34C8}"/>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B0F7A166-2EFC-4828-937C-75361B9B3807}"/>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236AC142-62CA-4838-B251-29B902BCD244}"/>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AC903BFE-C6C3-4F53-9AF3-68FF28A9AE1A}"/>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48CBEDCE-53FA-4A56-B87D-2616CD8BBEC9}"/>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04FE01D-BCC4-4BA1-8056-4B4E3FFDBA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B16BFC1-22FA-401E-A608-8676DC2EC4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E2837AD-B09C-4DC7-ADAF-A213E550C0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79DAE5-2E53-42C0-8E3A-56CC3DB2C6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0F1CE7-9025-4B29-9058-799CA09A51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77571</xdr:rowOff>
    </xdr:from>
    <xdr:to>
      <xdr:col>55</xdr:col>
      <xdr:colOff>50800</xdr:colOff>
      <xdr:row>42</xdr:row>
      <xdr:rowOff>7721</xdr:rowOff>
    </xdr:to>
    <xdr:sp macro="" textlink="">
      <xdr:nvSpPr>
        <xdr:cNvPr id="128" name="楕円 127">
          <a:extLst>
            <a:ext uri="{FF2B5EF4-FFF2-40B4-BE49-F238E27FC236}">
              <a16:creationId xmlns:a16="http://schemas.microsoft.com/office/drawing/2014/main" id="{4795D354-8465-4A8A-A5E2-321077DD090F}"/>
            </a:ext>
          </a:extLst>
        </xdr:cNvPr>
        <xdr:cNvSpPr/>
      </xdr:nvSpPr>
      <xdr:spPr>
        <a:xfrm>
          <a:off x="10426700" y="71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F725D7AE-4DB7-489A-8142-134BE9786047}"/>
            </a:ext>
          </a:extLst>
        </xdr:cNvPr>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78321</xdr:rowOff>
    </xdr:from>
    <xdr:to>
      <xdr:col>50</xdr:col>
      <xdr:colOff>165100</xdr:colOff>
      <xdr:row>42</xdr:row>
      <xdr:rowOff>8471</xdr:rowOff>
    </xdr:to>
    <xdr:sp macro="" textlink="">
      <xdr:nvSpPr>
        <xdr:cNvPr id="130" name="楕円 129">
          <a:extLst>
            <a:ext uri="{FF2B5EF4-FFF2-40B4-BE49-F238E27FC236}">
              <a16:creationId xmlns:a16="http://schemas.microsoft.com/office/drawing/2014/main" id="{8B1A4A91-D765-4AA6-A400-1E3CDFCFDCB7}"/>
            </a:ext>
          </a:extLst>
        </xdr:cNvPr>
        <xdr:cNvSpPr/>
      </xdr:nvSpPr>
      <xdr:spPr>
        <a:xfrm>
          <a:off x="9588500" y="7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128371</xdr:rowOff>
    </xdr:from>
    <xdr:to>
      <xdr:col>55</xdr:col>
      <xdr:colOff>0</xdr:colOff>
      <xdr:row>41</xdr:row>
      <xdr:rowOff>129121</xdr:rowOff>
    </xdr:to>
    <xdr:cxnSp macro="">
      <xdr:nvCxnSpPr>
        <xdr:cNvPr id="131" name="直線コネクタ 130">
          <a:extLst>
            <a:ext uri="{FF2B5EF4-FFF2-40B4-BE49-F238E27FC236}">
              <a16:creationId xmlns:a16="http://schemas.microsoft.com/office/drawing/2014/main" id="{8468F960-2EC3-4C7D-B09F-D7481904C7E1}"/>
            </a:ext>
          </a:extLst>
        </xdr:cNvPr>
        <xdr:cNvCxnSpPr/>
      </xdr:nvCxnSpPr>
      <xdr:spPr>
        <a:xfrm flipV="1">
          <a:off x="9639300" y="7157821"/>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78575</xdr:rowOff>
    </xdr:from>
    <xdr:to>
      <xdr:col>46</xdr:col>
      <xdr:colOff>38100</xdr:colOff>
      <xdr:row>42</xdr:row>
      <xdr:rowOff>8725</xdr:rowOff>
    </xdr:to>
    <xdr:sp macro="" textlink="">
      <xdr:nvSpPr>
        <xdr:cNvPr id="132" name="楕円 131">
          <a:extLst>
            <a:ext uri="{FF2B5EF4-FFF2-40B4-BE49-F238E27FC236}">
              <a16:creationId xmlns:a16="http://schemas.microsoft.com/office/drawing/2014/main" id="{D4AE59EF-4663-417C-BDBF-1AF120657A9F}"/>
            </a:ext>
          </a:extLst>
        </xdr:cNvPr>
        <xdr:cNvSpPr/>
      </xdr:nvSpPr>
      <xdr:spPr>
        <a:xfrm>
          <a:off x="8699500" y="71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129121</xdr:rowOff>
    </xdr:from>
    <xdr:to>
      <xdr:col>50</xdr:col>
      <xdr:colOff>114300</xdr:colOff>
      <xdr:row>41</xdr:row>
      <xdr:rowOff>129375</xdr:rowOff>
    </xdr:to>
    <xdr:cxnSp macro="">
      <xdr:nvCxnSpPr>
        <xdr:cNvPr id="133" name="直線コネクタ 132">
          <a:extLst>
            <a:ext uri="{FF2B5EF4-FFF2-40B4-BE49-F238E27FC236}">
              <a16:creationId xmlns:a16="http://schemas.microsoft.com/office/drawing/2014/main" id="{4F85819E-FC43-42F2-8C38-67187378BF90}"/>
            </a:ext>
          </a:extLst>
        </xdr:cNvPr>
        <xdr:cNvCxnSpPr/>
      </xdr:nvCxnSpPr>
      <xdr:spPr>
        <a:xfrm flipV="1">
          <a:off x="8750300" y="715857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79057</xdr:rowOff>
    </xdr:from>
    <xdr:to>
      <xdr:col>41</xdr:col>
      <xdr:colOff>101600</xdr:colOff>
      <xdr:row>42</xdr:row>
      <xdr:rowOff>9207</xdr:rowOff>
    </xdr:to>
    <xdr:sp macro="" textlink="">
      <xdr:nvSpPr>
        <xdr:cNvPr id="134" name="楕円 133">
          <a:extLst>
            <a:ext uri="{FF2B5EF4-FFF2-40B4-BE49-F238E27FC236}">
              <a16:creationId xmlns:a16="http://schemas.microsoft.com/office/drawing/2014/main" id="{246053B6-040B-4489-8AE8-F6BD7C3FF3E4}"/>
            </a:ext>
          </a:extLst>
        </xdr:cNvPr>
        <xdr:cNvSpPr/>
      </xdr:nvSpPr>
      <xdr:spPr>
        <a:xfrm>
          <a:off x="7810500" y="71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129375</xdr:rowOff>
    </xdr:from>
    <xdr:to>
      <xdr:col>45</xdr:col>
      <xdr:colOff>177800</xdr:colOff>
      <xdr:row>41</xdr:row>
      <xdr:rowOff>129857</xdr:rowOff>
    </xdr:to>
    <xdr:cxnSp macro="">
      <xdr:nvCxnSpPr>
        <xdr:cNvPr id="135" name="直線コネクタ 134">
          <a:extLst>
            <a:ext uri="{FF2B5EF4-FFF2-40B4-BE49-F238E27FC236}">
              <a16:creationId xmlns:a16="http://schemas.microsoft.com/office/drawing/2014/main" id="{E28940ED-CE6D-48D5-9931-6D2EA70A8F28}"/>
            </a:ext>
          </a:extLst>
        </xdr:cNvPr>
        <xdr:cNvCxnSpPr/>
      </xdr:nvCxnSpPr>
      <xdr:spPr>
        <a:xfrm flipV="1">
          <a:off x="7861300" y="715882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79387</xdr:rowOff>
    </xdr:from>
    <xdr:to>
      <xdr:col>36</xdr:col>
      <xdr:colOff>165100</xdr:colOff>
      <xdr:row>42</xdr:row>
      <xdr:rowOff>9537</xdr:rowOff>
    </xdr:to>
    <xdr:sp macro="" textlink="">
      <xdr:nvSpPr>
        <xdr:cNvPr id="136" name="楕円 135">
          <a:extLst>
            <a:ext uri="{FF2B5EF4-FFF2-40B4-BE49-F238E27FC236}">
              <a16:creationId xmlns:a16="http://schemas.microsoft.com/office/drawing/2014/main" id="{8A7A712C-FF44-45AA-BD90-1E8AB3F393E9}"/>
            </a:ext>
          </a:extLst>
        </xdr:cNvPr>
        <xdr:cNvSpPr/>
      </xdr:nvSpPr>
      <xdr:spPr>
        <a:xfrm>
          <a:off x="6921500" y="7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129857</xdr:rowOff>
    </xdr:from>
    <xdr:to>
      <xdr:col>41</xdr:col>
      <xdr:colOff>50800</xdr:colOff>
      <xdr:row>41</xdr:row>
      <xdr:rowOff>130187</xdr:rowOff>
    </xdr:to>
    <xdr:cxnSp macro="">
      <xdr:nvCxnSpPr>
        <xdr:cNvPr id="137" name="直線コネクタ 136">
          <a:extLst>
            <a:ext uri="{FF2B5EF4-FFF2-40B4-BE49-F238E27FC236}">
              <a16:creationId xmlns:a16="http://schemas.microsoft.com/office/drawing/2014/main" id="{B32E1680-1DBF-48E6-960E-F4E15C069E6D}"/>
            </a:ext>
          </a:extLst>
        </xdr:cNvPr>
        <xdr:cNvCxnSpPr/>
      </xdr:nvCxnSpPr>
      <xdr:spPr>
        <a:xfrm flipV="1">
          <a:off x="6972300" y="7159307"/>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4EF523CF-2EDC-4D3F-80CF-A825275212CF}"/>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5775C52F-AD2D-485A-A2D6-BC13E20F0C1E}"/>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8CCF61C8-2DE3-4F52-9F86-70D9AA5EBDBC}"/>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39D78ACD-8632-4F8C-8B0E-0D48D4EACCF8}"/>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171048</xdr:rowOff>
    </xdr:from>
    <xdr:ext cx="469744" cy="259045"/>
    <xdr:sp macro="" textlink="">
      <xdr:nvSpPr>
        <xdr:cNvPr id="142" name="n_1mainValue【道路】&#10;一人当たり延長">
          <a:extLst>
            <a:ext uri="{FF2B5EF4-FFF2-40B4-BE49-F238E27FC236}">
              <a16:creationId xmlns:a16="http://schemas.microsoft.com/office/drawing/2014/main" id="{B25B49F0-0C51-48F4-B5F2-97B16CE275DB}"/>
            </a:ext>
          </a:extLst>
        </xdr:cNvPr>
        <xdr:cNvSpPr txBox="1"/>
      </xdr:nvSpPr>
      <xdr:spPr>
        <a:xfrm>
          <a:off x="9391727" y="72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25252</xdr:rowOff>
    </xdr:from>
    <xdr:ext cx="469744" cy="259045"/>
    <xdr:sp macro="" textlink="">
      <xdr:nvSpPr>
        <xdr:cNvPr id="143" name="n_2mainValue【道路】&#10;一人当たり延長">
          <a:extLst>
            <a:ext uri="{FF2B5EF4-FFF2-40B4-BE49-F238E27FC236}">
              <a16:creationId xmlns:a16="http://schemas.microsoft.com/office/drawing/2014/main" id="{F8481333-FA4F-488D-BC56-6311FC8047A7}"/>
            </a:ext>
          </a:extLst>
        </xdr:cNvPr>
        <xdr:cNvSpPr txBox="1"/>
      </xdr:nvSpPr>
      <xdr:spPr>
        <a:xfrm>
          <a:off x="8515427" y="68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25734</xdr:rowOff>
    </xdr:from>
    <xdr:ext cx="469744" cy="259045"/>
    <xdr:sp macro="" textlink="">
      <xdr:nvSpPr>
        <xdr:cNvPr id="144" name="n_3mainValue【道路】&#10;一人当たり延長">
          <a:extLst>
            <a:ext uri="{FF2B5EF4-FFF2-40B4-BE49-F238E27FC236}">
              <a16:creationId xmlns:a16="http://schemas.microsoft.com/office/drawing/2014/main" id="{65C49727-6857-40CB-8F5D-88CD844DFB99}"/>
            </a:ext>
          </a:extLst>
        </xdr:cNvPr>
        <xdr:cNvSpPr txBox="1"/>
      </xdr:nvSpPr>
      <xdr:spPr>
        <a:xfrm>
          <a:off x="7626427" y="68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26064</xdr:rowOff>
    </xdr:from>
    <xdr:ext cx="469744" cy="259045"/>
    <xdr:sp macro="" textlink="">
      <xdr:nvSpPr>
        <xdr:cNvPr id="145" name="n_4mainValue【道路】&#10;一人当たり延長">
          <a:extLst>
            <a:ext uri="{FF2B5EF4-FFF2-40B4-BE49-F238E27FC236}">
              <a16:creationId xmlns:a16="http://schemas.microsoft.com/office/drawing/2014/main" id="{648A9A6B-1CC1-4F70-AFEA-0FED724E2CAE}"/>
            </a:ext>
          </a:extLst>
        </xdr:cNvPr>
        <xdr:cNvSpPr txBox="1"/>
      </xdr:nvSpPr>
      <xdr:spPr>
        <a:xfrm>
          <a:off x="6737427" y="6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FEB0402-F488-4529-B21F-D5C5956FB3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1AE46C9-2C3E-4C06-94B6-AA1C799B41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35C1A33-8B25-4083-8B91-4D3B12DC81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2A0A093-6EAF-455E-9B40-EB64D861B6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6A9C2ED-C6F8-466A-9106-102CBF693E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06CACC6-F4F2-4AB7-B210-66D3E8A333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B94A0C6-300B-46F8-BB42-8CE7A7E4AF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A7EB118-5FC8-4002-9C7B-DD467FD106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A0C03F3-7EE0-44A2-9594-4349363BEC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5F4C786-09E0-4B74-995D-7BEB81E855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B4FBB55-C64F-4A83-B63A-D17E90C7B8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3F6DA3D-0487-4C97-AD90-41BE6B0190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C43660C-A7B0-4776-8E7A-A09C640518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C9DDBE4-6ED3-4711-A33D-7A8C4FC2F0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15D2F6A-07AA-4085-A83F-7A969954CA0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F59BD8F-CDF8-443E-B9C8-972ADFCE86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791A73D-1D54-48CF-8AAA-20B9DD136D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23322EF-CFE3-47A2-ADAD-7DDC0B0965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3AE1089-0665-4CFF-9334-1C73A271A1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F988EF1-6C4D-4402-9B83-CDA199C4B7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EFA1F09-558B-4813-B66C-B79084C55C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1177321-7863-4D75-A532-71FF665341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2802848-690E-4FE3-AC67-1260B29243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2F2E785-8130-4548-8DCF-A8F455852D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CB0E056-070B-4B6E-AF54-54807BAE29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108B2A3E-39A5-4B40-8E82-47FDD7195B54}"/>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41FB0BA-2F17-42D2-A3C4-F38514F4A004}"/>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23910B3C-5594-4A08-A4DF-487705EB411F}"/>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EEB00240-47BD-4B4C-B5DB-42BE968BE9C4}"/>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9C7E7976-2B41-473C-8E9D-44509C26F99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2BA5AE6-FE64-450D-96A1-89022121DA1F}"/>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3A03C89E-E25D-49B0-AF6D-42AB2392CADC}"/>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3F56742E-E088-44D1-80C6-EB6439EC20C3}"/>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A7ABF719-304D-4C7F-ACCB-3199D484EC3B}"/>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61A84DE-683B-4FB1-9A07-B981E618B3CC}"/>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C2227337-A34E-4C50-A297-6CFED9C9EB78}"/>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BFEBCC3-3A09-484A-A7D8-68ACDADCBE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351E5D7-8FDF-4930-8224-6BB7EBCF75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141342-A174-4BDA-BB7A-AFA4406D2E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96BC61-09D8-401A-BDEB-03D1F94D3C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2BD694-AE13-4542-BEE2-31B4621C8E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a:extLst>
            <a:ext uri="{FF2B5EF4-FFF2-40B4-BE49-F238E27FC236}">
              <a16:creationId xmlns:a16="http://schemas.microsoft.com/office/drawing/2014/main" id="{B2C45835-60EF-4173-9A18-9B6B74AAC3BE}"/>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56679A3-935E-4798-B972-FA917E2D9453}"/>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a:extLst>
            <a:ext uri="{FF2B5EF4-FFF2-40B4-BE49-F238E27FC236}">
              <a16:creationId xmlns:a16="http://schemas.microsoft.com/office/drawing/2014/main" id="{5E9FCE4C-0569-4729-9564-1E1AF11FCA0F}"/>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145324</xdr:rowOff>
    </xdr:to>
    <xdr:cxnSp macro="">
      <xdr:nvCxnSpPr>
        <xdr:cNvPr id="190" name="直線コネクタ 189">
          <a:extLst>
            <a:ext uri="{FF2B5EF4-FFF2-40B4-BE49-F238E27FC236}">
              <a16:creationId xmlns:a16="http://schemas.microsoft.com/office/drawing/2014/main" id="{BF6B3BDB-7BAD-45CA-9B5C-7C9B0B6775BD}"/>
            </a:ext>
          </a:extLst>
        </xdr:cNvPr>
        <xdr:cNvCxnSpPr/>
      </xdr:nvCxnSpPr>
      <xdr:spPr>
        <a:xfrm>
          <a:off x="3797300" y="104078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1" name="楕円 190">
          <a:extLst>
            <a:ext uri="{FF2B5EF4-FFF2-40B4-BE49-F238E27FC236}">
              <a16:creationId xmlns:a16="http://schemas.microsoft.com/office/drawing/2014/main" id="{9637A02D-55F1-4D23-98C8-AA940E8FAE9E}"/>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120831</xdr:rowOff>
    </xdr:to>
    <xdr:cxnSp macro="">
      <xdr:nvCxnSpPr>
        <xdr:cNvPr id="192" name="直線コネクタ 191">
          <a:extLst>
            <a:ext uri="{FF2B5EF4-FFF2-40B4-BE49-F238E27FC236}">
              <a16:creationId xmlns:a16="http://schemas.microsoft.com/office/drawing/2014/main" id="{C24BFD73-AE7F-4EA7-9C41-FEE3C84338CA}"/>
            </a:ext>
          </a:extLst>
        </xdr:cNvPr>
        <xdr:cNvCxnSpPr/>
      </xdr:nvCxnSpPr>
      <xdr:spPr>
        <a:xfrm>
          <a:off x="2908300" y="103931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3" name="楕円 192">
          <a:extLst>
            <a:ext uri="{FF2B5EF4-FFF2-40B4-BE49-F238E27FC236}">
              <a16:creationId xmlns:a16="http://schemas.microsoft.com/office/drawing/2014/main" id="{E55D54E0-EF00-4A3E-9027-0A8C3ADE44DB}"/>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106135</xdr:rowOff>
    </xdr:to>
    <xdr:cxnSp macro="">
      <xdr:nvCxnSpPr>
        <xdr:cNvPr id="194" name="直線コネクタ 193">
          <a:extLst>
            <a:ext uri="{FF2B5EF4-FFF2-40B4-BE49-F238E27FC236}">
              <a16:creationId xmlns:a16="http://schemas.microsoft.com/office/drawing/2014/main" id="{A0A84086-D149-457B-A5B8-19B97BBF3FD0}"/>
            </a:ext>
          </a:extLst>
        </xdr:cNvPr>
        <xdr:cNvCxnSpPr/>
      </xdr:nvCxnSpPr>
      <xdr:spPr>
        <a:xfrm>
          <a:off x="2019300" y="103686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5" name="楕円 194">
          <a:extLst>
            <a:ext uri="{FF2B5EF4-FFF2-40B4-BE49-F238E27FC236}">
              <a16:creationId xmlns:a16="http://schemas.microsoft.com/office/drawing/2014/main" id="{26F50DF9-7C53-4AA0-BFC3-C8407526E3C5}"/>
            </a:ext>
          </a:extLst>
        </xdr:cNvPr>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81643</xdr:rowOff>
    </xdr:to>
    <xdr:cxnSp macro="">
      <xdr:nvCxnSpPr>
        <xdr:cNvPr id="196" name="直線コネクタ 195">
          <a:extLst>
            <a:ext uri="{FF2B5EF4-FFF2-40B4-BE49-F238E27FC236}">
              <a16:creationId xmlns:a16="http://schemas.microsoft.com/office/drawing/2014/main" id="{2D00A444-B83B-4A82-BAC1-3FCDE3FF8251}"/>
            </a:ext>
          </a:extLst>
        </xdr:cNvPr>
        <xdr:cNvCxnSpPr/>
      </xdr:nvCxnSpPr>
      <xdr:spPr>
        <a:xfrm>
          <a:off x="1130300" y="103474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0ADB1E5-1AB2-409A-9EAA-52899E46C4CA}"/>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423A54-D29F-4778-966B-8CEE9C1F032D}"/>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4972A15-1E84-4C94-A4C5-9464D0B67EAF}"/>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5BA554E-2361-4F15-A534-5F0D42885D24}"/>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7AC70AE-6785-423F-9B0C-9926CCF40D2C}"/>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186B5F8-1414-40E5-BC3A-15354CA950F9}"/>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FB55DE3-30B0-429A-9102-2A0875F83892}"/>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190F942-9055-4A9E-8EB9-DCD85ADCF193}"/>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003BC00-65E3-4526-8DFA-606DD33D77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9C98A78-F5AF-48B2-BE2C-8E45FE9A30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A22009D-87B8-49EA-95CB-2A3C350CF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05EB2C6-B682-48E0-A8A9-A923A53237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C7805B8-13A6-4E52-ACDA-EFE583C375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12CA898-4C9B-47B8-BA45-BC17D4D5F2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0A8D5A4-76B0-4F46-9589-24F497DBE7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23142A2-3075-4831-93D8-8CB5B82320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7059FA5-60D9-455B-AE54-D3CEB9648E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08ABE1B-F058-46FE-9371-D03EDE7CC3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41CDF0B-A913-43F1-8711-23755B9C4B1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8FFBE6E-2047-4DCC-A91A-F8744E835F8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24EA09C-4B2D-4D56-BF3F-F0D3908C81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29A19CF0-A24C-4AAD-B055-43E6A255A4D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C6D1E89-DA0E-46E1-82ED-E336213038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EDF511F9-593E-448F-B9C3-5DD8D7E85A4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32673C5-408A-43BB-8518-CB7ED806E0E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A825D364-A083-47CE-B3E1-E218F38B438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8697BC3-2191-4AF3-B242-CA93B582B1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A76A7D09-2C90-4D8D-9F07-D3E35424DFA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C720CD8-E587-4153-917F-EFE29D8D5A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9814E313-23D6-4B90-B244-C17BEEA061E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765D3BF-FC93-4D18-87F7-607897B398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DA18F652-A6B6-41CD-8225-C2117F78E885}"/>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0721CFD-7DFF-44A2-B8B6-82665AE6D63C}"/>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E6BF1121-07DB-46D7-9D2D-F11D890C6E7A}"/>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A5FBD497-7822-4D4F-BB9B-37E27DE99754}"/>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7A93A7D4-C320-43D3-B93A-2151D872E622}"/>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A179DED5-9D76-49E4-B370-E302EDF5BB55}"/>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B31F25AB-5AC8-4306-93D9-EFD28EF00DBE}"/>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D96CD456-7948-41F8-A807-7A06BB91B16F}"/>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362E5B47-56DE-40E8-9E27-C8B500454AD1}"/>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2C1BE935-6D75-4FED-ABB1-A9FC8992EE4D}"/>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B41378BA-4DCF-4546-91A3-0614F6DD99EB}"/>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B17E71-9438-4D5D-A1D7-E1D2138355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760313-D849-4CFA-8BED-0081EB9BC6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4A3277-579D-4C4A-8A4D-B03DCF46B0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A75C32-8E26-4DDD-9AF9-9455D82473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8F18B4-F6F5-4ADB-9888-18E8120420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163040</xdr:rowOff>
    </xdr:from>
    <xdr:to>
      <xdr:col>55</xdr:col>
      <xdr:colOff>50800</xdr:colOff>
      <xdr:row>61</xdr:row>
      <xdr:rowOff>93190</xdr:rowOff>
    </xdr:to>
    <xdr:sp macro="" textlink="">
      <xdr:nvSpPr>
        <xdr:cNvPr id="244" name="楕円 243">
          <a:extLst>
            <a:ext uri="{FF2B5EF4-FFF2-40B4-BE49-F238E27FC236}">
              <a16:creationId xmlns:a16="http://schemas.microsoft.com/office/drawing/2014/main" id="{325AA799-D07E-46C0-8639-CBD3C193847B}"/>
            </a:ext>
          </a:extLst>
        </xdr:cNvPr>
        <xdr:cNvSpPr/>
      </xdr:nvSpPr>
      <xdr:spPr>
        <a:xfrm>
          <a:off x="10426700" y="104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0A5FF21-E11A-4E2A-9FA9-48C023FE0399}"/>
            </a:ext>
          </a:extLst>
        </xdr:cNvPr>
        <xdr:cNvSpPr txBox="1"/>
      </xdr:nvSpPr>
      <xdr:spPr>
        <a:xfrm>
          <a:off x="10515600" y="103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168911</xdr:rowOff>
    </xdr:from>
    <xdr:to>
      <xdr:col>50</xdr:col>
      <xdr:colOff>165100</xdr:colOff>
      <xdr:row>61</xdr:row>
      <xdr:rowOff>99061</xdr:rowOff>
    </xdr:to>
    <xdr:sp macro="" textlink="">
      <xdr:nvSpPr>
        <xdr:cNvPr id="246" name="楕円 245">
          <a:extLst>
            <a:ext uri="{FF2B5EF4-FFF2-40B4-BE49-F238E27FC236}">
              <a16:creationId xmlns:a16="http://schemas.microsoft.com/office/drawing/2014/main" id="{755AD703-8D32-4F39-91A3-50215C21C3D4}"/>
            </a:ext>
          </a:extLst>
        </xdr:cNvPr>
        <xdr:cNvSpPr/>
      </xdr:nvSpPr>
      <xdr:spPr>
        <a:xfrm>
          <a:off x="9588500" y="104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42390</xdr:rowOff>
    </xdr:from>
    <xdr:to>
      <xdr:col>55</xdr:col>
      <xdr:colOff>0</xdr:colOff>
      <xdr:row>61</xdr:row>
      <xdr:rowOff>48261</xdr:rowOff>
    </xdr:to>
    <xdr:cxnSp macro="">
      <xdr:nvCxnSpPr>
        <xdr:cNvPr id="247" name="直線コネクタ 246">
          <a:extLst>
            <a:ext uri="{FF2B5EF4-FFF2-40B4-BE49-F238E27FC236}">
              <a16:creationId xmlns:a16="http://schemas.microsoft.com/office/drawing/2014/main" id="{8AC2D858-E520-469C-A7E7-4D1935B4ED5E}"/>
            </a:ext>
          </a:extLst>
        </xdr:cNvPr>
        <xdr:cNvCxnSpPr/>
      </xdr:nvCxnSpPr>
      <xdr:spPr>
        <a:xfrm flipV="1">
          <a:off x="9639300" y="10500840"/>
          <a:ext cx="8382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6712</xdr:rowOff>
    </xdr:from>
    <xdr:to>
      <xdr:col>46</xdr:col>
      <xdr:colOff>38100</xdr:colOff>
      <xdr:row>61</xdr:row>
      <xdr:rowOff>108312</xdr:rowOff>
    </xdr:to>
    <xdr:sp macro="" textlink="">
      <xdr:nvSpPr>
        <xdr:cNvPr id="248" name="楕円 247">
          <a:extLst>
            <a:ext uri="{FF2B5EF4-FFF2-40B4-BE49-F238E27FC236}">
              <a16:creationId xmlns:a16="http://schemas.microsoft.com/office/drawing/2014/main" id="{D7DFAE41-9207-4692-AC81-0A29E1B114C9}"/>
            </a:ext>
          </a:extLst>
        </xdr:cNvPr>
        <xdr:cNvSpPr/>
      </xdr:nvSpPr>
      <xdr:spPr>
        <a:xfrm>
          <a:off x="8699500" y="104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48261</xdr:rowOff>
    </xdr:from>
    <xdr:to>
      <xdr:col>50</xdr:col>
      <xdr:colOff>114300</xdr:colOff>
      <xdr:row>61</xdr:row>
      <xdr:rowOff>57512</xdr:rowOff>
    </xdr:to>
    <xdr:cxnSp macro="">
      <xdr:nvCxnSpPr>
        <xdr:cNvPr id="249" name="直線コネクタ 248">
          <a:extLst>
            <a:ext uri="{FF2B5EF4-FFF2-40B4-BE49-F238E27FC236}">
              <a16:creationId xmlns:a16="http://schemas.microsoft.com/office/drawing/2014/main" id="{E623FD9D-7975-49C9-9D4C-B952563AA6AA}"/>
            </a:ext>
          </a:extLst>
        </xdr:cNvPr>
        <xdr:cNvCxnSpPr/>
      </xdr:nvCxnSpPr>
      <xdr:spPr>
        <a:xfrm flipV="1">
          <a:off x="8750300" y="10506711"/>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9790</xdr:rowOff>
    </xdr:from>
    <xdr:to>
      <xdr:col>41</xdr:col>
      <xdr:colOff>101600</xdr:colOff>
      <xdr:row>61</xdr:row>
      <xdr:rowOff>111390</xdr:rowOff>
    </xdr:to>
    <xdr:sp macro="" textlink="">
      <xdr:nvSpPr>
        <xdr:cNvPr id="250" name="楕円 249">
          <a:extLst>
            <a:ext uri="{FF2B5EF4-FFF2-40B4-BE49-F238E27FC236}">
              <a16:creationId xmlns:a16="http://schemas.microsoft.com/office/drawing/2014/main" id="{E9536605-B6EC-49E0-967E-01B959F6DA56}"/>
            </a:ext>
          </a:extLst>
        </xdr:cNvPr>
        <xdr:cNvSpPr/>
      </xdr:nvSpPr>
      <xdr:spPr>
        <a:xfrm>
          <a:off x="7810500" y="104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57512</xdr:rowOff>
    </xdr:from>
    <xdr:to>
      <xdr:col>45</xdr:col>
      <xdr:colOff>177800</xdr:colOff>
      <xdr:row>61</xdr:row>
      <xdr:rowOff>60590</xdr:rowOff>
    </xdr:to>
    <xdr:cxnSp macro="">
      <xdr:nvCxnSpPr>
        <xdr:cNvPr id="251" name="直線コネクタ 250">
          <a:extLst>
            <a:ext uri="{FF2B5EF4-FFF2-40B4-BE49-F238E27FC236}">
              <a16:creationId xmlns:a16="http://schemas.microsoft.com/office/drawing/2014/main" id="{0B8F75A5-BDA8-4CF1-BA90-5DE3CE43648A}"/>
            </a:ext>
          </a:extLst>
        </xdr:cNvPr>
        <xdr:cNvCxnSpPr/>
      </xdr:nvCxnSpPr>
      <xdr:spPr>
        <a:xfrm flipV="1">
          <a:off x="7861300" y="1051596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15193</xdr:rowOff>
    </xdr:from>
    <xdr:to>
      <xdr:col>36</xdr:col>
      <xdr:colOff>165100</xdr:colOff>
      <xdr:row>61</xdr:row>
      <xdr:rowOff>116793</xdr:rowOff>
    </xdr:to>
    <xdr:sp macro="" textlink="">
      <xdr:nvSpPr>
        <xdr:cNvPr id="252" name="楕円 251">
          <a:extLst>
            <a:ext uri="{FF2B5EF4-FFF2-40B4-BE49-F238E27FC236}">
              <a16:creationId xmlns:a16="http://schemas.microsoft.com/office/drawing/2014/main" id="{45555008-E9B9-4589-AE33-80AC0C9513A5}"/>
            </a:ext>
          </a:extLst>
        </xdr:cNvPr>
        <xdr:cNvSpPr/>
      </xdr:nvSpPr>
      <xdr:spPr>
        <a:xfrm>
          <a:off x="6921500" y="104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60590</xdr:rowOff>
    </xdr:from>
    <xdr:to>
      <xdr:col>41</xdr:col>
      <xdr:colOff>50800</xdr:colOff>
      <xdr:row>61</xdr:row>
      <xdr:rowOff>65993</xdr:rowOff>
    </xdr:to>
    <xdr:cxnSp macro="">
      <xdr:nvCxnSpPr>
        <xdr:cNvPr id="253" name="直線コネクタ 252">
          <a:extLst>
            <a:ext uri="{FF2B5EF4-FFF2-40B4-BE49-F238E27FC236}">
              <a16:creationId xmlns:a16="http://schemas.microsoft.com/office/drawing/2014/main" id="{92085E00-5642-4BF5-827D-0371AFCE1F47}"/>
            </a:ext>
          </a:extLst>
        </xdr:cNvPr>
        <xdr:cNvCxnSpPr/>
      </xdr:nvCxnSpPr>
      <xdr:spPr>
        <a:xfrm flipV="1">
          <a:off x="6972300" y="10519040"/>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BF372B92-209E-4FC9-B3F9-D35835B0C6E0}"/>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F837A5F3-A0E5-47DC-9A0F-94CAB0F2BD31}"/>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40602733-0FF6-4B21-BEFC-28E7D27D268E}"/>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3EC0936A-B8BA-45AB-BC53-BE2641CE3B2E}"/>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115588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C9CD35B-31E9-48BE-BCDB-8BD8E305BAEE}"/>
            </a:ext>
          </a:extLst>
        </xdr:cNvPr>
        <xdr:cNvSpPr txBox="1"/>
      </xdr:nvSpPr>
      <xdr:spPr>
        <a:xfrm>
          <a:off x="9327095" y="1023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124839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7939168-6DD7-41A3-B8FF-7502ADC554FC}"/>
            </a:ext>
          </a:extLst>
        </xdr:cNvPr>
        <xdr:cNvSpPr txBox="1"/>
      </xdr:nvSpPr>
      <xdr:spPr>
        <a:xfrm>
          <a:off x="8450795" y="102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127917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2C8534B-8F02-41C0-A53D-15659A20C2FB}"/>
            </a:ext>
          </a:extLst>
        </xdr:cNvPr>
        <xdr:cNvSpPr txBox="1"/>
      </xdr:nvSpPr>
      <xdr:spPr>
        <a:xfrm>
          <a:off x="7561795" y="102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133320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15E0DB6-DEA2-4592-AE5E-C27DE4F8FBF6}"/>
            </a:ext>
          </a:extLst>
        </xdr:cNvPr>
        <xdr:cNvSpPr txBox="1"/>
      </xdr:nvSpPr>
      <xdr:spPr>
        <a:xfrm>
          <a:off x="6672795" y="102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0CBCCDF-04DC-469C-99B3-58AAA47AD4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5529E78-A72C-4E30-AE47-FDFAF97ED1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8C74A68-9B37-4D01-B704-65C7B74C60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0CBFEEC-0050-4DEA-9EAA-EFB0380E78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953A027-CAD5-4535-B731-3A823F004E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975B157-BDAC-481E-A208-E79439F082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7FCF7C0-C595-49B7-AD1C-B8F138AEEF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DB9E3A1-F494-4EE5-803D-8E62C27B6F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1FEDD53-FBBE-48BB-BBC5-BFC9865649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51315CD-6A03-4D2E-84FE-28FD5E061C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F550C11-AFEB-4D83-9D79-077FA1BEAE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32AC964-B1DB-431F-B48F-29C9C66144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E6362691-B976-43E9-AF05-1470E60683B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19A6AD8-9A34-40CF-BEC8-F0235B8AB0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DCFDF53-703B-493B-A535-E34DC9F98BC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211ADB6-1264-4876-81E1-72E198211E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229475C-EB6D-4073-8A4B-D817D32A641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ED49F7F-48A6-46AB-A7E0-8C4F753BBA2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CE70834-ECCF-46E2-BFA1-D73D6F96959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2D0ACF9-C77F-4A8E-A4FB-D531A7A5409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9A65828-C41A-4CEC-BC08-EF558A95E6D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52172BD-8F2B-42A9-A05B-4C61B0D9C0E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807A9B6F-CF42-4D32-A227-F7CB49A040D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AAE84AF-7565-4E63-A53B-905B43D658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E259F50-8585-4E57-B2FA-3F9B6916109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183A40E-B7F4-4BC1-AA0D-3EA8D8ECE2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8BFE5999-97FC-4512-B1F9-468BA845C17F}"/>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7F4E5BD-503D-47C0-B871-C1E76A0C1D3F}"/>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EFED3923-0020-4E0D-A377-4570A01F85CE}"/>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89E4594-2570-4C88-A9D0-36F0C4C89501}"/>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FCD1FC44-6284-4E92-915D-FA43763213C2}"/>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F59FE47-2AB6-41F9-B331-C3F7B8635191}"/>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AAFF9CFC-8BB6-4B0A-86AF-AD6B64DC0EE1}"/>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E62F4783-2CC3-4E9E-A8A7-16BA30901207}"/>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DB6727F0-D83D-4CF2-81EE-35E9FE824D0E}"/>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3A6E044A-BBEE-411A-BE82-CEB058EC0737}"/>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DA65EEFD-71EC-4536-AA43-74EA1379942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F8A3EE-CF59-4392-BF82-8925F77228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310D0B-AE23-49E1-8ACA-600732B0A8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488E59-AF55-4928-A0A5-FBA0DF38D4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A0863E8-8D16-4CF2-AF3F-5C25524F6D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51213F-1BAE-443F-98C5-A3A9905E45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50981</xdr:rowOff>
    </xdr:from>
    <xdr:to>
      <xdr:col>24</xdr:col>
      <xdr:colOff>114300</xdr:colOff>
      <xdr:row>85</xdr:row>
      <xdr:rowOff>152581</xdr:rowOff>
    </xdr:to>
    <xdr:sp macro="" textlink="">
      <xdr:nvSpPr>
        <xdr:cNvPr id="304" name="楕円 303">
          <a:extLst>
            <a:ext uri="{FF2B5EF4-FFF2-40B4-BE49-F238E27FC236}">
              <a16:creationId xmlns:a16="http://schemas.microsoft.com/office/drawing/2014/main" id="{1FE6CB7F-C729-4FDE-B61E-E1B96D7EC74D}"/>
            </a:ext>
          </a:extLst>
        </xdr:cNvPr>
        <xdr:cNvSpPr/>
      </xdr:nvSpPr>
      <xdr:spPr>
        <a:xfrm>
          <a:off x="4584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137358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717C0A7-E6AB-4477-A6D6-0CF140705FAC}"/>
            </a:ext>
          </a:extLst>
        </xdr:cNvPr>
        <xdr:cNvSpPr txBox="1"/>
      </xdr:nvSpPr>
      <xdr:spPr>
        <a:xfrm>
          <a:off x="4673600" y="1453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6" name="楕円 305">
          <a:extLst>
            <a:ext uri="{FF2B5EF4-FFF2-40B4-BE49-F238E27FC236}">
              <a16:creationId xmlns:a16="http://schemas.microsoft.com/office/drawing/2014/main" id="{8E4A1A40-29B4-4547-AC6E-16E437E12E98}"/>
            </a:ext>
          </a:extLst>
        </xdr:cNvPr>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101781</xdr:rowOff>
    </xdr:to>
    <xdr:cxnSp macro="">
      <xdr:nvCxnSpPr>
        <xdr:cNvPr id="307" name="直線コネクタ 306">
          <a:extLst>
            <a:ext uri="{FF2B5EF4-FFF2-40B4-BE49-F238E27FC236}">
              <a16:creationId xmlns:a16="http://schemas.microsoft.com/office/drawing/2014/main" id="{18A6937B-5806-4257-9E8F-42BC67CEDBC1}"/>
            </a:ext>
          </a:extLst>
        </xdr:cNvPr>
        <xdr:cNvCxnSpPr/>
      </xdr:nvCxnSpPr>
      <xdr:spPr>
        <a:xfrm>
          <a:off x="3797300" y="146456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308" name="楕円 307">
          <a:extLst>
            <a:ext uri="{FF2B5EF4-FFF2-40B4-BE49-F238E27FC236}">
              <a16:creationId xmlns:a16="http://schemas.microsoft.com/office/drawing/2014/main" id="{71B865F5-7BB9-4B46-B970-2FA925161E48}"/>
            </a:ext>
          </a:extLst>
        </xdr:cNvPr>
        <xdr:cNvSpPr/>
      </xdr:nvSpPr>
      <xdr:spPr>
        <a:xfrm>
          <a:off x="2857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72389</xdr:rowOff>
    </xdr:to>
    <xdr:cxnSp macro="">
      <xdr:nvCxnSpPr>
        <xdr:cNvPr id="309" name="直線コネクタ 308">
          <a:extLst>
            <a:ext uri="{FF2B5EF4-FFF2-40B4-BE49-F238E27FC236}">
              <a16:creationId xmlns:a16="http://schemas.microsoft.com/office/drawing/2014/main" id="{47754EA1-C797-4B25-AEEB-ED080AD60AA0}"/>
            </a:ext>
          </a:extLst>
        </xdr:cNvPr>
        <xdr:cNvCxnSpPr/>
      </xdr:nvCxnSpPr>
      <xdr:spPr>
        <a:xfrm>
          <a:off x="2908300" y="146129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0" name="楕円 309">
          <a:extLst>
            <a:ext uri="{FF2B5EF4-FFF2-40B4-BE49-F238E27FC236}">
              <a16:creationId xmlns:a16="http://schemas.microsoft.com/office/drawing/2014/main" id="{82EE74D5-B2A7-4BB6-9279-227843C8873B}"/>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39732</xdr:rowOff>
    </xdr:to>
    <xdr:cxnSp macro="">
      <xdr:nvCxnSpPr>
        <xdr:cNvPr id="311" name="直線コネクタ 310">
          <a:extLst>
            <a:ext uri="{FF2B5EF4-FFF2-40B4-BE49-F238E27FC236}">
              <a16:creationId xmlns:a16="http://schemas.microsoft.com/office/drawing/2014/main" id="{5E58BB94-D036-4C6E-8D27-DC683309D6F0}"/>
            </a:ext>
          </a:extLst>
        </xdr:cNvPr>
        <xdr:cNvCxnSpPr/>
      </xdr:nvCxnSpPr>
      <xdr:spPr>
        <a:xfrm>
          <a:off x="2019300" y="145770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82006</xdr:rowOff>
    </xdr:from>
    <xdr:to>
      <xdr:col>6</xdr:col>
      <xdr:colOff>38100</xdr:colOff>
      <xdr:row>85</xdr:row>
      <xdr:rowOff>12156</xdr:rowOff>
    </xdr:to>
    <xdr:sp macro="" textlink="">
      <xdr:nvSpPr>
        <xdr:cNvPr id="312" name="楕円 311">
          <a:extLst>
            <a:ext uri="{FF2B5EF4-FFF2-40B4-BE49-F238E27FC236}">
              <a16:creationId xmlns:a16="http://schemas.microsoft.com/office/drawing/2014/main" id="{715419DD-AF17-4C13-8136-D04AFBE1BE42}"/>
            </a:ext>
          </a:extLst>
        </xdr:cNvPr>
        <xdr:cNvSpPr/>
      </xdr:nvSpPr>
      <xdr:spPr>
        <a:xfrm>
          <a:off x="107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132806</xdr:rowOff>
    </xdr:from>
    <xdr:to>
      <xdr:col>10</xdr:col>
      <xdr:colOff>114300</xdr:colOff>
      <xdr:row>85</xdr:row>
      <xdr:rowOff>3811</xdr:rowOff>
    </xdr:to>
    <xdr:cxnSp macro="">
      <xdr:nvCxnSpPr>
        <xdr:cNvPr id="313" name="直線コネクタ 312">
          <a:extLst>
            <a:ext uri="{FF2B5EF4-FFF2-40B4-BE49-F238E27FC236}">
              <a16:creationId xmlns:a16="http://schemas.microsoft.com/office/drawing/2014/main" id="{A843152A-4A5F-448E-A1BB-C909DE814CB3}"/>
            </a:ext>
          </a:extLst>
        </xdr:cNvPr>
        <xdr:cNvCxnSpPr/>
      </xdr:nvCxnSpPr>
      <xdr:spPr>
        <a:xfrm>
          <a:off x="1130300" y="145346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EC5F8C06-DA39-4894-B1EF-CE128131E872}"/>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5BFADB84-E419-487E-91E5-F18BCA7C9855}"/>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EB41BD61-D022-4B0F-8036-F9EBE5686382}"/>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972A1C9C-99A3-409B-9A68-5A0B5E110BAC}"/>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8" name="n_1mainValue【公営住宅】&#10;有形固定資産減価償却率">
          <a:extLst>
            <a:ext uri="{FF2B5EF4-FFF2-40B4-BE49-F238E27FC236}">
              <a16:creationId xmlns:a16="http://schemas.microsoft.com/office/drawing/2014/main" id="{40D60DDB-C90B-45FE-A60F-C6C3B69D5909}"/>
            </a:ext>
          </a:extLst>
        </xdr:cNvPr>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319" name="n_2mainValue【公営住宅】&#10;有形固定資産減価償却率">
          <a:extLst>
            <a:ext uri="{FF2B5EF4-FFF2-40B4-BE49-F238E27FC236}">
              <a16:creationId xmlns:a16="http://schemas.microsoft.com/office/drawing/2014/main" id="{10E7E0C9-AE2C-4023-B6E3-7049BB3A6D25}"/>
            </a:ext>
          </a:extLst>
        </xdr:cNvPr>
        <xdr:cNvSpPr txBox="1"/>
      </xdr:nvSpPr>
      <xdr:spPr>
        <a:xfrm>
          <a:off x="2705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0" name="n_3mainValue【公営住宅】&#10;有形固定資産減価償却率">
          <a:extLst>
            <a:ext uri="{FF2B5EF4-FFF2-40B4-BE49-F238E27FC236}">
              <a16:creationId xmlns:a16="http://schemas.microsoft.com/office/drawing/2014/main" id="{0793161F-AA06-4DE1-BA01-8037A48FA586}"/>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4751129C-1C8E-4FC2-AD0F-A3717F292838}"/>
            </a:ext>
          </a:extLst>
        </xdr:cNvPr>
        <xdr:cNvSpPr txBox="1"/>
      </xdr:nvSpPr>
      <xdr:spPr>
        <a:xfrm>
          <a:off x="927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B9283FF-3A3B-4DFF-8DD0-AA5D570AA1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916C21D-1BFB-497C-BF46-238D69141C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33C4C01-595E-49E5-B261-16B1BC8742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8348A53-E4E3-4D82-8105-4F4E646E74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B3328FC-6CF6-4FFA-895A-6234D3854F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556DDA1-8552-43EA-A850-51D78B4699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B4BAEF3-158B-43F1-9ADB-4BC74D552E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EDBB85B-3A34-4162-AE6A-6822DFFCD5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C0C7FA8-F4A2-4B89-A2F8-853220EC2D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764FBE2-3FC8-4718-BB45-CD13B51C8A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D01ACDD-B486-4295-A69A-1A9698A8701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19513B1-9A82-4F0D-8A72-69B659AFA3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B4C5C33-D382-4A4F-997B-A59C98D216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BBE6AA1-BC69-4474-A4B4-736E87B18E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9BE570C-7451-4AC6-A7B8-7EBCD45C39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C83A8DE-84E0-4EED-947F-8587A6457D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2C41D9F-8492-4C26-AC09-61A9691C4E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1DC4663-FDAB-43F4-9852-3B004ED233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A191C01-5EAC-4135-8948-EF1CF1B5238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8A6CF4B-061D-413D-8A2C-3EC6ED69A2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94AD9E4-8CA7-4FAF-B47B-6EB6BE10AC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24F27CA-6195-4F4F-8CCC-6905687EA7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3B0C8C1-DFE7-4960-92F4-8F09C58C17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4ECB4580-8216-46E8-B21A-7D8C9EEA2EE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1322B2C1-F08D-415B-9434-2D166162EDFF}"/>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69B54658-C0FF-489A-B6F8-A520CAFD1D0A}"/>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E76E5ED8-45C9-4B42-9F2D-0E7855A9CB0E}"/>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A9C2E0F0-0D0C-4165-BD3C-06D84EA65A1E}"/>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B27BFA95-E515-4999-8F57-5DBF2621B2F7}"/>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B83B88AB-3BA6-47B1-8F03-19F838DCE34D}"/>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F1C39256-6053-439E-A7C0-E95ECE48EE67}"/>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BFD2CBCE-AB1E-46AF-B810-ABBD7876C37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D26EB43A-D533-4857-B555-CCC8B22383A4}"/>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713C3423-E757-4DDD-A739-C0AEDD75F899}"/>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7BF094-2B75-4E1B-BB81-011B96C51B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550E0F-AAFD-458D-916A-9AB8E7BB4F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CE0D4A9-8CFA-4855-BE80-2839868049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397F40-6E0D-404D-B188-6A13E69B1A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7DB16F4-71F5-47F1-9D05-38B5B60214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29211</xdr:rowOff>
    </xdr:from>
    <xdr:to>
      <xdr:col>55</xdr:col>
      <xdr:colOff>50800</xdr:colOff>
      <xdr:row>84</xdr:row>
      <xdr:rowOff>130811</xdr:rowOff>
    </xdr:to>
    <xdr:sp macro="" textlink="">
      <xdr:nvSpPr>
        <xdr:cNvPr id="361" name="楕円 360">
          <a:extLst>
            <a:ext uri="{FF2B5EF4-FFF2-40B4-BE49-F238E27FC236}">
              <a16:creationId xmlns:a16="http://schemas.microsoft.com/office/drawing/2014/main" id="{6CD5F376-2072-4DCC-9D15-8C2E94E2C5E9}"/>
            </a:ext>
          </a:extLst>
        </xdr:cNvPr>
        <xdr:cNvSpPr/>
      </xdr:nvSpPr>
      <xdr:spPr>
        <a:xfrm>
          <a:off x="10426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7638</xdr:rowOff>
    </xdr:from>
    <xdr:ext cx="469744" cy="259045"/>
    <xdr:sp macro="" textlink="">
      <xdr:nvSpPr>
        <xdr:cNvPr id="362" name="【公営住宅】&#10;一人当たり面積該当値テキスト">
          <a:extLst>
            <a:ext uri="{FF2B5EF4-FFF2-40B4-BE49-F238E27FC236}">
              <a16:creationId xmlns:a16="http://schemas.microsoft.com/office/drawing/2014/main" id="{704BCB79-C3BB-4C8C-AE34-A834825884E6}"/>
            </a:ext>
          </a:extLst>
        </xdr:cNvPr>
        <xdr:cNvSpPr txBox="1"/>
      </xdr:nvSpPr>
      <xdr:spPr>
        <a:xfrm>
          <a:off x="10515600"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63" name="楕円 362">
          <a:extLst>
            <a:ext uri="{FF2B5EF4-FFF2-40B4-BE49-F238E27FC236}">
              <a16:creationId xmlns:a16="http://schemas.microsoft.com/office/drawing/2014/main" id="{8973A9B0-E038-4716-86F1-CC488720DACB}"/>
            </a:ext>
          </a:extLst>
        </xdr:cNvPr>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80011</xdr:rowOff>
    </xdr:from>
    <xdr:to>
      <xdr:col>55</xdr:col>
      <xdr:colOff>0</xdr:colOff>
      <xdr:row>84</xdr:row>
      <xdr:rowOff>81535</xdr:rowOff>
    </xdr:to>
    <xdr:cxnSp macro="">
      <xdr:nvCxnSpPr>
        <xdr:cNvPr id="364" name="直線コネクタ 363">
          <a:extLst>
            <a:ext uri="{FF2B5EF4-FFF2-40B4-BE49-F238E27FC236}">
              <a16:creationId xmlns:a16="http://schemas.microsoft.com/office/drawing/2014/main" id="{A9CB31DE-DB56-43ED-81CB-F437FDF3A201}"/>
            </a:ext>
          </a:extLst>
        </xdr:cNvPr>
        <xdr:cNvCxnSpPr/>
      </xdr:nvCxnSpPr>
      <xdr:spPr>
        <a:xfrm flipV="1">
          <a:off x="9639300" y="144818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65" name="楕円 364">
          <a:extLst>
            <a:ext uri="{FF2B5EF4-FFF2-40B4-BE49-F238E27FC236}">
              <a16:creationId xmlns:a16="http://schemas.microsoft.com/office/drawing/2014/main" id="{80A505EE-5C66-433F-BFFF-106605836B71}"/>
            </a:ext>
          </a:extLst>
        </xdr:cNvPr>
        <xdr:cNvSpPr/>
      </xdr:nvSpPr>
      <xdr:spPr>
        <a:xfrm>
          <a:off x="8699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83058</xdr:rowOff>
    </xdr:to>
    <xdr:cxnSp macro="">
      <xdr:nvCxnSpPr>
        <xdr:cNvPr id="366" name="直線コネクタ 365">
          <a:extLst>
            <a:ext uri="{FF2B5EF4-FFF2-40B4-BE49-F238E27FC236}">
              <a16:creationId xmlns:a16="http://schemas.microsoft.com/office/drawing/2014/main" id="{65B3831F-C5CC-44CE-ABE0-896FA4B575E1}"/>
            </a:ext>
          </a:extLst>
        </xdr:cNvPr>
        <xdr:cNvCxnSpPr/>
      </xdr:nvCxnSpPr>
      <xdr:spPr>
        <a:xfrm flipV="1">
          <a:off x="8750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7" name="楕円 366">
          <a:extLst>
            <a:ext uri="{FF2B5EF4-FFF2-40B4-BE49-F238E27FC236}">
              <a16:creationId xmlns:a16="http://schemas.microsoft.com/office/drawing/2014/main" id="{D3F19E25-99FA-4C10-905E-9C0371FB44C2}"/>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83058</xdr:rowOff>
    </xdr:from>
    <xdr:to>
      <xdr:col>45</xdr:col>
      <xdr:colOff>177800</xdr:colOff>
      <xdr:row>84</xdr:row>
      <xdr:rowOff>83820</xdr:rowOff>
    </xdr:to>
    <xdr:cxnSp macro="">
      <xdr:nvCxnSpPr>
        <xdr:cNvPr id="368" name="直線コネクタ 367">
          <a:extLst>
            <a:ext uri="{FF2B5EF4-FFF2-40B4-BE49-F238E27FC236}">
              <a16:creationId xmlns:a16="http://schemas.microsoft.com/office/drawing/2014/main" id="{58A3E45D-2342-425D-B6A4-98C366E342BE}"/>
            </a:ext>
          </a:extLst>
        </xdr:cNvPr>
        <xdr:cNvCxnSpPr/>
      </xdr:nvCxnSpPr>
      <xdr:spPr>
        <a:xfrm flipV="1">
          <a:off x="7861300" y="144848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69" name="楕円 368">
          <a:extLst>
            <a:ext uri="{FF2B5EF4-FFF2-40B4-BE49-F238E27FC236}">
              <a16:creationId xmlns:a16="http://schemas.microsoft.com/office/drawing/2014/main" id="{1BEF27C1-C4FC-4D2F-A225-E97CA4C71722}"/>
            </a:ext>
          </a:extLst>
        </xdr:cNvPr>
        <xdr:cNvSpPr/>
      </xdr:nvSpPr>
      <xdr:spPr>
        <a:xfrm>
          <a:off x="6921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83820</xdr:rowOff>
    </xdr:to>
    <xdr:cxnSp macro="">
      <xdr:nvCxnSpPr>
        <xdr:cNvPr id="370" name="直線コネクタ 369">
          <a:extLst>
            <a:ext uri="{FF2B5EF4-FFF2-40B4-BE49-F238E27FC236}">
              <a16:creationId xmlns:a16="http://schemas.microsoft.com/office/drawing/2014/main" id="{6A3BBCA5-2825-4B7B-8A1A-B732235D6EFB}"/>
            </a:ext>
          </a:extLst>
        </xdr:cNvPr>
        <xdr:cNvCxnSpPr/>
      </xdr:nvCxnSpPr>
      <xdr:spPr>
        <a:xfrm>
          <a:off x="6972300" y="1448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9704E069-9D00-48F6-8C16-7439069643DC}"/>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826AEE01-4DC4-4C76-931E-9952361CF257}"/>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A25D9D37-A003-48F1-96DD-DBDBABE7FD4E}"/>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BEED31FD-8FAF-4EA9-8300-F83E61577AEA}"/>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75" name="n_1mainValue【公営住宅】&#10;一人当たり面積">
          <a:extLst>
            <a:ext uri="{FF2B5EF4-FFF2-40B4-BE49-F238E27FC236}">
              <a16:creationId xmlns:a16="http://schemas.microsoft.com/office/drawing/2014/main" id="{61DBB5C7-FAEA-4590-8C88-FF8377571B57}"/>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76" name="n_2mainValue【公営住宅】&#10;一人当たり面積">
          <a:extLst>
            <a:ext uri="{FF2B5EF4-FFF2-40B4-BE49-F238E27FC236}">
              <a16:creationId xmlns:a16="http://schemas.microsoft.com/office/drawing/2014/main" id="{BF5CC046-3E65-438E-AA0F-89A5A59DCF96}"/>
            </a:ext>
          </a:extLst>
        </xdr:cNvPr>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7" name="n_3mainValue【公営住宅】&#10;一人当たり面積">
          <a:extLst>
            <a:ext uri="{FF2B5EF4-FFF2-40B4-BE49-F238E27FC236}">
              <a16:creationId xmlns:a16="http://schemas.microsoft.com/office/drawing/2014/main" id="{50C010B1-9AF0-4043-9CB0-A149341F2EAD}"/>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78" name="n_4mainValue【公営住宅】&#10;一人当たり面積">
          <a:extLst>
            <a:ext uri="{FF2B5EF4-FFF2-40B4-BE49-F238E27FC236}">
              <a16:creationId xmlns:a16="http://schemas.microsoft.com/office/drawing/2014/main" id="{B2A46DDB-3D7F-4CFB-AD8C-3FE7CA105D13}"/>
            </a:ext>
          </a:extLst>
        </xdr:cNvPr>
        <xdr:cNvSpPr txBox="1"/>
      </xdr:nvSpPr>
      <xdr:spPr>
        <a:xfrm>
          <a:off x="6737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DB941BF-1CC8-4AC9-A5D6-E623886AAF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CBD54A1-15DB-4EA5-9CDF-7CAA38704E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87F9886-B917-4556-9B7C-CF000D20BA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68F029A-AC48-4804-9B65-BEEA8D5C0D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086A8E3-923F-4550-8133-2ECC69A02B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4DD53FB-F8B6-401E-AC76-E54E5AE59A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2FF5B9D-5890-4D57-9C8C-0C1390FF7C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AD3E686-9D3E-410A-A323-11C5F0CDA0F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6AE3DCE-4742-4BB1-923D-577561B9A7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B7F3D4C-765C-49AA-A0DC-95EDC92EEA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19E9C9E-6860-48B7-8C08-4AD745FAAE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A8E074C-DD77-46EA-A0EB-092E266B23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354E0BF-DC31-405A-AECA-B103640CE7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B142B19-E551-4E14-A2E8-28B6D5941F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81B9A0A-BCD4-485A-B65C-2040C16EF8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BC59C61-4693-409E-A155-DC8188A9E3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DC78AD7-446B-4DEA-A2F7-9BFBEFFEB7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66B67F3-1A76-4AE7-877A-9FF90F608C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B716FB9-267F-43BC-A4CA-92EC4111AF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EE10C5F-2082-495E-AE63-D3D53A0C02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5FA4BB1-CA86-4080-BE74-4C700A3101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E839488-63BD-49DB-A356-92B3E04F50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20B2D5D-5CDD-45B2-9D9B-029AE3DAD7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D2393FC-F61A-4F77-84EB-A197F7AB1F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F10484A-2922-456F-8513-6142CC6E6B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4597ACE-A265-4CED-8943-FDFE77A4E4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BADDE82-CFE1-47CA-9B0C-A02F49DC90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2AA61C07-DC5D-4AA2-BFC1-0160FA63ED2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D5F04463-DEBC-49F5-BDFF-645D9DA829C2}"/>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75847718-A755-4A67-A3FD-F60F7BB5A6B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CD9083A7-2EF0-4EAF-85B3-3752327A491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9C39ABF3-934A-49D3-AB3C-E08A57AE724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B8992733-0660-47AC-A1EF-84B9C9A6265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32570AD8-1A52-4D9B-9C6F-6F30078A7FB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84689084-1410-46FE-B5E3-A6A5B9EC664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B027F65-4C2E-41F0-8F08-280EF2E7E9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0ED1CE6-26C4-4A7E-A6B3-B5A30931FF8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47F4AB9-4445-479C-B212-EBCF7124E4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C1A16DD7-B669-4EDA-B6ED-146BFC24836B}"/>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B5B88D5D-63BA-467E-9795-3C73228FAD16}"/>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9E0250B0-118A-4E2C-B2E5-79B62BA31F07}"/>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2069F64-1BB7-4E39-999B-237A81457A43}"/>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3B4E1F1F-6FFA-4E95-8645-4F15DCD8EA77}"/>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49032B8-6F1F-455B-A768-029257C2C782}"/>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97E5B96F-4CC2-49CD-A9DA-C93080498D7E}"/>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679A96DD-8A59-467F-9B4B-63F99BF87DCF}"/>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64004DB1-93E2-473C-9A21-89FD205241A3}"/>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9E698007-5DF7-4121-88CF-FD187850DC48}"/>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D213E30B-C804-4D5B-A9BF-3119B4B964A9}"/>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5345B63-AEDA-48FD-8D38-0F1E53461B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215BB2F-F459-41AB-814C-50E5584227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BD89B21-04F4-449C-9F35-607EB75F65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A6C65E7-552E-4E26-AC4D-C55F4A8314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D39A079-77A9-408A-B619-02FC80D803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52832</xdr:rowOff>
    </xdr:from>
    <xdr:to>
      <xdr:col>85</xdr:col>
      <xdr:colOff>177800</xdr:colOff>
      <xdr:row>40</xdr:row>
      <xdr:rowOff>154432</xdr:rowOff>
    </xdr:to>
    <xdr:sp macro="" textlink="">
      <xdr:nvSpPr>
        <xdr:cNvPr id="433" name="楕円 432">
          <a:extLst>
            <a:ext uri="{FF2B5EF4-FFF2-40B4-BE49-F238E27FC236}">
              <a16:creationId xmlns:a16="http://schemas.microsoft.com/office/drawing/2014/main" id="{896BA084-FF07-4C49-B28C-9B662207BDAD}"/>
            </a:ext>
          </a:extLst>
        </xdr:cNvPr>
        <xdr:cNvSpPr/>
      </xdr:nvSpPr>
      <xdr:spPr>
        <a:xfrm>
          <a:off x="16268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31259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1C1EC8-3659-4BC2-BC8B-F97854887923}"/>
            </a:ext>
          </a:extLst>
        </xdr:cNvPr>
        <xdr:cNvSpPr txBox="1"/>
      </xdr:nvSpPr>
      <xdr:spPr>
        <a:xfrm>
          <a:off x="16357600"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18542</xdr:rowOff>
    </xdr:from>
    <xdr:to>
      <xdr:col>81</xdr:col>
      <xdr:colOff>101600</xdr:colOff>
      <xdr:row>40</xdr:row>
      <xdr:rowOff>120142</xdr:rowOff>
    </xdr:to>
    <xdr:sp macro="" textlink="">
      <xdr:nvSpPr>
        <xdr:cNvPr id="435" name="楕円 434">
          <a:extLst>
            <a:ext uri="{FF2B5EF4-FFF2-40B4-BE49-F238E27FC236}">
              <a16:creationId xmlns:a16="http://schemas.microsoft.com/office/drawing/2014/main" id="{C49D7DBD-3A6A-4D70-8077-28522E0AC9F2}"/>
            </a:ext>
          </a:extLst>
        </xdr:cNvPr>
        <xdr:cNvSpPr/>
      </xdr:nvSpPr>
      <xdr:spPr>
        <a:xfrm>
          <a:off x="15430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69342</xdr:rowOff>
    </xdr:from>
    <xdr:to>
      <xdr:col>85</xdr:col>
      <xdr:colOff>127000</xdr:colOff>
      <xdr:row>40</xdr:row>
      <xdr:rowOff>103632</xdr:rowOff>
    </xdr:to>
    <xdr:cxnSp macro="">
      <xdr:nvCxnSpPr>
        <xdr:cNvPr id="436" name="直線コネクタ 435">
          <a:extLst>
            <a:ext uri="{FF2B5EF4-FFF2-40B4-BE49-F238E27FC236}">
              <a16:creationId xmlns:a16="http://schemas.microsoft.com/office/drawing/2014/main" id="{80BAC537-317E-4ECC-BCF3-62B5ABF63067}"/>
            </a:ext>
          </a:extLst>
        </xdr:cNvPr>
        <xdr:cNvCxnSpPr/>
      </xdr:nvCxnSpPr>
      <xdr:spPr>
        <a:xfrm>
          <a:off x="15481300" y="69273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7" name="楕円 436">
          <a:extLst>
            <a:ext uri="{FF2B5EF4-FFF2-40B4-BE49-F238E27FC236}">
              <a16:creationId xmlns:a16="http://schemas.microsoft.com/office/drawing/2014/main" id="{998AFE19-81A6-4876-802F-DEF389BB232D}"/>
            </a:ext>
          </a:extLst>
        </xdr:cNvPr>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69342</xdr:rowOff>
    </xdr:to>
    <xdr:cxnSp macro="">
      <xdr:nvCxnSpPr>
        <xdr:cNvPr id="438" name="直線コネクタ 437">
          <a:extLst>
            <a:ext uri="{FF2B5EF4-FFF2-40B4-BE49-F238E27FC236}">
              <a16:creationId xmlns:a16="http://schemas.microsoft.com/office/drawing/2014/main" id="{46ECE311-F45D-42C6-B505-01DDDE7B5E07}"/>
            </a:ext>
          </a:extLst>
        </xdr:cNvPr>
        <xdr:cNvCxnSpPr/>
      </xdr:nvCxnSpPr>
      <xdr:spPr>
        <a:xfrm>
          <a:off x="14592300" y="68999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39" name="楕円 438">
          <a:extLst>
            <a:ext uri="{FF2B5EF4-FFF2-40B4-BE49-F238E27FC236}">
              <a16:creationId xmlns:a16="http://schemas.microsoft.com/office/drawing/2014/main" id="{5FD5187D-F603-4433-BDEC-202CC8DDF85C}"/>
            </a:ext>
          </a:extLst>
        </xdr:cNvPr>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41910</xdr:rowOff>
    </xdr:to>
    <xdr:cxnSp macro="">
      <xdr:nvCxnSpPr>
        <xdr:cNvPr id="440" name="直線コネクタ 439">
          <a:extLst>
            <a:ext uri="{FF2B5EF4-FFF2-40B4-BE49-F238E27FC236}">
              <a16:creationId xmlns:a16="http://schemas.microsoft.com/office/drawing/2014/main" id="{D289B766-DFDD-4754-ACF5-81631D7843B8}"/>
            </a:ext>
          </a:extLst>
        </xdr:cNvPr>
        <xdr:cNvCxnSpPr/>
      </xdr:nvCxnSpPr>
      <xdr:spPr>
        <a:xfrm>
          <a:off x="13703300" y="6854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41" name="楕円 440">
          <a:extLst>
            <a:ext uri="{FF2B5EF4-FFF2-40B4-BE49-F238E27FC236}">
              <a16:creationId xmlns:a16="http://schemas.microsoft.com/office/drawing/2014/main" id="{DC6B375F-C43E-4A1D-8FA9-16B51C8D775C}"/>
            </a:ext>
          </a:extLst>
        </xdr:cNvPr>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167640</xdr:rowOff>
    </xdr:to>
    <xdr:cxnSp macro="">
      <xdr:nvCxnSpPr>
        <xdr:cNvPr id="442" name="直線コネクタ 441">
          <a:extLst>
            <a:ext uri="{FF2B5EF4-FFF2-40B4-BE49-F238E27FC236}">
              <a16:creationId xmlns:a16="http://schemas.microsoft.com/office/drawing/2014/main" id="{C211ADB8-F107-48A8-A9DF-63D64258C0E5}"/>
            </a:ext>
          </a:extLst>
        </xdr:cNvPr>
        <xdr:cNvCxnSpPr/>
      </xdr:nvCxnSpPr>
      <xdr:spPr>
        <a:xfrm>
          <a:off x="12814300" y="6808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9F91BE8-97E1-45E7-B1BE-381A07FC9749}"/>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6C28366-2FA9-4B57-8724-D653E2A84D09}"/>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08625B5-B039-47BD-B182-FCD08A974C80}"/>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2866283-1021-464E-A063-5985C4325FD3}"/>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111269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4E09375-6DA1-455E-9A10-024A7F134C0F}"/>
            </a:ext>
          </a:extLst>
        </xdr:cNvPr>
        <xdr:cNvSpPr txBox="1"/>
      </xdr:nvSpPr>
      <xdr:spPr>
        <a:xfrm>
          <a:off x="15266044"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A3B5147-CB58-4347-AE47-3A48592531EC}"/>
            </a:ext>
          </a:extLst>
        </xdr:cNvPr>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6BC0C7A9-14A8-4480-A747-1A3CE3C61708}"/>
            </a:ext>
          </a:extLst>
        </xdr:cNvPr>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D9027FE-7709-4C31-9312-4A90DB117325}"/>
            </a:ext>
          </a:extLst>
        </xdr:cNvPr>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3D9BB6A-A448-43A1-9616-C2403B3852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8D1EBFC-4F4E-416D-AC84-D5FB666E7F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2BAA487-B4FC-4F06-A58D-238F552304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449C67A-4B97-4BDC-B0DD-61FD04EDDB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B8A0861-4DD0-4A7A-B279-D15C713B8D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25ED333-9AA3-44E7-AF1D-844157C256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1DC3FCE-D06A-4883-992A-FFE075529A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880A068-CD2D-415E-AD42-DDF493C382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DE4A89F-FF6F-451D-B1C7-16DE660547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D072000-1E27-4E98-8F30-40D6BC5A7E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94F037B7-736A-45FC-AD26-CCB541AEC2E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8DDC5C07-3166-417E-9D28-3BFB5B6EC36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410F2D07-191B-458F-9AC6-C8268926A45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30091378-4121-491E-9076-C2437017268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5644812-EA52-4207-8CA7-EA4EE7AC68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88AED0B3-7320-4297-98AC-ACD8D890821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9482AF7-C551-4330-9547-F3CFE1C515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6B0175D-F9F1-4511-BC8F-B5FC7A74C14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CC46834-00BB-4DC8-8C92-7EFB304DFE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651B187-70FC-4D6E-A332-087417C2245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4EDC45E-8C9C-4C70-8BE6-260A895232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A830599-EDE7-46A2-B70F-55B61FA99E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2FD30CC-AEA5-4F93-8E89-5FB1476889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83F62258-A05C-464E-B973-22E1B9D2949E}"/>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67EB9AE-19E2-4AA4-8B60-8D8F2944BC21}"/>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28E8757F-8408-42CE-9B23-2BE6DCC12F87}"/>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AD14BB3-BABE-41B9-81D5-D5CC3D9D34D3}"/>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68E6E1C8-11B2-4583-842A-9F43780BAA58}"/>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3B06840-7801-4709-9F5B-96809E855CF8}"/>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A22A0699-CAFA-4EE4-8E9F-0EA393AF16F8}"/>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DA84A44C-46EC-4E54-B529-81BCEDB85569}"/>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09C6307D-EDD6-4887-9605-0534CC738CFC}"/>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E9C26072-FE38-4125-AF12-F0162F7D2BEA}"/>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8BFA1934-ABDD-4F6F-B83F-2DA22EDFBD16}"/>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2CC1558-730C-400B-A17E-0BC61C0C99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916DD75-3F09-4015-B619-20E8FE0A1E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E071F0-72DD-4FA4-B3B9-6217ECE35C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5F491E6-538F-4A04-A545-CCE96671D1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B27904E-7966-486D-B2E7-170DC45ED6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490" name="楕円 489">
          <a:extLst>
            <a:ext uri="{FF2B5EF4-FFF2-40B4-BE49-F238E27FC236}">
              <a16:creationId xmlns:a16="http://schemas.microsoft.com/office/drawing/2014/main" id="{359412F9-C6EF-41D1-B26D-C7865FB95BD6}"/>
            </a:ext>
          </a:extLst>
        </xdr:cNvPr>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8B90623-272C-4C14-96DC-E82F0742DDFE}"/>
            </a:ext>
          </a:extLst>
        </xdr:cNvPr>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id="{560E0A45-68D0-4685-BB68-C39B32892B77}"/>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53340</xdr:rowOff>
    </xdr:to>
    <xdr:cxnSp macro="">
      <xdr:nvCxnSpPr>
        <xdr:cNvPr id="493" name="直線コネクタ 492">
          <a:extLst>
            <a:ext uri="{FF2B5EF4-FFF2-40B4-BE49-F238E27FC236}">
              <a16:creationId xmlns:a16="http://schemas.microsoft.com/office/drawing/2014/main" id="{68999180-C3AA-446E-9050-5591196A728B}"/>
            </a:ext>
          </a:extLst>
        </xdr:cNvPr>
        <xdr:cNvCxnSpPr/>
      </xdr:nvCxnSpPr>
      <xdr:spPr>
        <a:xfrm flipV="1">
          <a:off x="21323300" y="690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a:extLst>
            <a:ext uri="{FF2B5EF4-FFF2-40B4-BE49-F238E27FC236}">
              <a16:creationId xmlns:a16="http://schemas.microsoft.com/office/drawing/2014/main" id="{FBE1EFB9-DAB0-4004-901E-2F75CABB332E}"/>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id="{CE1EB060-C0F1-48B3-B35A-AD257FD41183}"/>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6" name="楕円 495">
          <a:extLst>
            <a:ext uri="{FF2B5EF4-FFF2-40B4-BE49-F238E27FC236}">
              <a16:creationId xmlns:a16="http://schemas.microsoft.com/office/drawing/2014/main" id="{34E66DF5-CEB7-4F5B-BD0B-6ED0AC749153}"/>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7" name="直線コネクタ 496">
          <a:extLst>
            <a:ext uri="{FF2B5EF4-FFF2-40B4-BE49-F238E27FC236}">
              <a16:creationId xmlns:a16="http://schemas.microsoft.com/office/drawing/2014/main" id="{20989EFB-8BB2-4376-AEDE-378583029E61}"/>
            </a:ext>
          </a:extLst>
        </xdr:cNvPr>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8" name="楕円 497">
          <a:extLst>
            <a:ext uri="{FF2B5EF4-FFF2-40B4-BE49-F238E27FC236}">
              <a16:creationId xmlns:a16="http://schemas.microsoft.com/office/drawing/2014/main" id="{AB41AABD-27D2-4406-964B-F7A90A401C47}"/>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499" name="直線コネクタ 498">
          <a:extLst>
            <a:ext uri="{FF2B5EF4-FFF2-40B4-BE49-F238E27FC236}">
              <a16:creationId xmlns:a16="http://schemas.microsoft.com/office/drawing/2014/main" id="{4E0C301F-B3D0-42F4-AC6F-7008A756E7E8}"/>
            </a:ext>
          </a:extLst>
        </xdr:cNvPr>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ABEF9BF-7394-44B3-9CA8-7B388AC23A1B}"/>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5465844-C759-4EE7-8826-0C2570D50701}"/>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D81EA68-2B1C-4105-ABCC-41FEF80DAC9B}"/>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8727121-3357-4AFB-9269-154EBC9FE722}"/>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8DAC721-BD49-412D-B863-08C0113A9F5D}"/>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8DCEC9E-0A6A-4EA9-8FEC-A193108AC1EB}"/>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D977088-F908-4FE2-9954-77472DE38FB8}"/>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3EA6CA5-F697-4041-B8B5-871101F6CE4D}"/>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28F5A24-6402-414D-BD41-CBE41751E7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667F4F4-C27D-44E3-91C9-35F4FEBB27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C060F20-0DBA-4D92-BE6F-921D5FA2EA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696403A-216E-4FD7-97B8-B8351398C8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2436F7B-77A3-49DB-A004-059C3F5641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7FF6608-C579-4644-9D31-CC76819B1B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A116B76-AFA4-43AC-A200-A3084C3FF6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9FF81F8-EBE8-4A36-ABCF-35B14B9DAA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DB2F0BFB-6DBD-40AD-8FE4-F978A98209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8F626DB-A776-44B0-AA60-BF42BF71C8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CF6FF45-39DD-4C3E-BFC0-5E6E77A619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61BBC140-71C6-422B-BB4E-B7EA994F50B9}"/>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777EF9ED-A0DE-416B-85CE-D6AAF6FE5DE4}"/>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A843073-2C78-46CB-A541-D220720B7E9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95E23DF0-EE5E-4C7F-8919-6D6A540CE2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8718516E-2ADE-4E96-A2C6-22FE45F9D6B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89293F14-DEC7-42BA-B499-9CEE2F11C04B}"/>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230096B6-8C6E-4A80-8855-E576024D15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E1395B4F-2BDC-4867-B154-26B06B9EFF0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FFEE657D-18A3-4610-8D43-7CE95BDAAD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B946955A-3F81-4B32-93E3-CA894FA5F2CC}"/>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62714B3A-D61A-46AA-8E74-3D427FB079EE}"/>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E8BC753A-C690-429D-B804-597772EFB992}"/>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D4659515-3604-410F-8B42-D83E84A56A3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02A72F39-25C5-4C4E-BF6D-F485DE303C4C}"/>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B6F11F96-AA43-45E9-AE41-E630457FD4BF}"/>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D3600A30-7E96-4A19-AE5B-D0731FBE4865}"/>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137E40F9-B8ED-4AFC-A28D-37EC8BBFB7CE}"/>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F8EC9A10-9DFE-4A46-AECF-E421A76CA3A5}"/>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DE551D3C-547B-49ED-A4D4-FE5AA5DEED8C}"/>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5882B27E-AF8C-460D-AFDF-0A49EBE307A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51C5DAD-95CB-4228-9C45-49B67FA670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F56D97E-80F6-4499-B2EF-F4830A1FF0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7A73394-77E4-4AE1-B28B-09F5887670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51B1175-B884-4DBA-B866-8D2FA72314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64000FD-D9D8-46C8-9526-369768708B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44" name="楕円 543">
          <a:extLst>
            <a:ext uri="{FF2B5EF4-FFF2-40B4-BE49-F238E27FC236}">
              <a16:creationId xmlns:a16="http://schemas.microsoft.com/office/drawing/2014/main" id="{A2C39D89-916A-4104-9AB0-026355E84E44}"/>
            </a:ext>
          </a:extLst>
        </xdr:cNvPr>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B4D76A21-6670-4D60-9BF7-4FAEDC16B17F}"/>
            </a:ext>
          </a:extLst>
        </xdr:cNvPr>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46" name="楕円 545">
          <a:extLst>
            <a:ext uri="{FF2B5EF4-FFF2-40B4-BE49-F238E27FC236}">
              <a16:creationId xmlns:a16="http://schemas.microsoft.com/office/drawing/2014/main" id="{3EB720F4-836C-4757-B8BE-0703B340475B}"/>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62865</xdr:rowOff>
    </xdr:to>
    <xdr:cxnSp macro="">
      <xdr:nvCxnSpPr>
        <xdr:cNvPr id="547" name="直線コネクタ 546">
          <a:extLst>
            <a:ext uri="{FF2B5EF4-FFF2-40B4-BE49-F238E27FC236}">
              <a16:creationId xmlns:a16="http://schemas.microsoft.com/office/drawing/2014/main" id="{7CB4E4ED-3BD7-4DC7-887B-3C30E92492A5}"/>
            </a:ext>
          </a:extLst>
        </xdr:cNvPr>
        <xdr:cNvCxnSpPr/>
      </xdr:nvCxnSpPr>
      <xdr:spPr>
        <a:xfrm>
          <a:off x="15481300" y="10487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48" name="楕円 547">
          <a:extLst>
            <a:ext uri="{FF2B5EF4-FFF2-40B4-BE49-F238E27FC236}">
              <a16:creationId xmlns:a16="http://schemas.microsoft.com/office/drawing/2014/main" id="{1A42B701-A801-4293-B727-70BE5B39579E}"/>
            </a:ext>
          </a:extLst>
        </xdr:cNvPr>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28575</xdr:rowOff>
    </xdr:to>
    <xdr:cxnSp macro="">
      <xdr:nvCxnSpPr>
        <xdr:cNvPr id="549" name="直線コネクタ 548">
          <a:extLst>
            <a:ext uri="{FF2B5EF4-FFF2-40B4-BE49-F238E27FC236}">
              <a16:creationId xmlns:a16="http://schemas.microsoft.com/office/drawing/2014/main" id="{78D8B221-496E-43F2-AE86-C63A7560858A}"/>
            </a:ext>
          </a:extLst>
        </xdr:cNvPr>
        <xdr:cNvCxnSpPr/>
      </xdr:nvCxnSpPr>
      <xdr:spPr>
        <a:xfrm>
          <a:off x="14592300" y="10441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550" name="楕円 549">
          <a:extLst>
            <a:ext uri="{FF2B5EF4-FFF2-40B4-BE49-F238E27FC236}">
              <a16:creationId xmlns:a16="http://schemas.microsoft.com/office/drawing/2014/main" id="{729E8035-DBC7-44E9-86F9-C105EFB6F0C9}"/>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60</xdr:row>
      <xdr:rowOff>154305</xdr:rowOff>
    </xdr:to>
    <xdr:cxnSp macro="">
      <xdr:nvCxnSpPr>
        <xdr:cNvPr id="551" name="直線コネクタ 550">
          <a:extLst>
            <a:ext uri="{FF2B5EF4-FFF2-40B4-BE49-F238E27FC236}">
              <a16:creationId xmlns:a16="http://schemas.microsoft.com/office/drawing/2014/main" id="{7AEE86E4-DE00-4620-82BE-2D27E62A717B}"/>
            </a:ext>
          </a:extLst>
        </xdr:cNvPr>
        <xdr:cNvCxnSpPr/>
      </xdr:nvCxnSpPr>
      <xdr:spPr>
        <a:xfrm>
          <a:off x="13703300" y="1044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60643</xdr:rowOff>
    </xdr:from>
    <xdr:to>
      <xdr:col>67</xdr:col>
      <xdr:colOff>101600</xdr:colOff>
      <xdr:row>60</xdr:row>
      <xdr:rowOff>162243</xdr:rowOff>
    </xdr:to>
    <xdr:sp macro="" textlink="">
      <xdr:nvSpPr>
        <xdr:cNvPr id="552" name="楕円 551">
          <a:extLst>
            <a:ext uri="{FF2B5EF4-FFF2-40B4-BE49-F238E27FC236}">
              <a16:creationId xmlns:a16="http://schemas.microsoft.com/office/drawing/2014/main" id="{93E0E91C-9471-4C35-A4B9-F9E5CD4D06E9}"/>
            </a:ext>
          </a:extLst>
        </xdr:cNvPr>
        <xdr:cNvSpPr/>
      </xdr:nvSpPr>
      <xdr:spPr>
        <a:xfrm>
          <a:off x="12763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111443</xdr:rowOff>
    </xdr:from>
    <xdr:to>
      <xdr:col>71</xdr:col>
      <xdr:colOff>177800</xdr:colOff>
      <xdr:row>60</xdr:row>
      <xdr:rowOff>154305</xdr:rowOff>
    </xdr:to>
    <xdr:cxnSp macro="">
      <xdr:nvCxnSpPr>
        <xdr:cNvPr id="553" name="直線コネクタ 552">
          <a:extLst>
            <a:ext uri="{FF2B5EF4-FFF2-40B4-BE49-F238E27FC236}">
              <a16:creationId xmlns:a16="http://schemas.microsoft.com/office/drawing/2014/main" id="{6683250B-723A-4F94-A729-F5889ADABA12}"/>
            </a:ext>
          </a:extLst>
        </xdr:cNvPr>
        <xdr:cNvCxnSpPr/>
      </xdr:nvCxnSpPr>
      <xdr:spPr>
        <a:xfrm>
          <a:off x="12814300" y="103984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3602A6E5-A8DA-4300-89F4-ADBB54C8349B}"/>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a:extLst>
            <a:ext uri="{FF2B5EF4-FFF2-40B4-BE49-F238E27FC236}">
              <a16:creationId xmlns:a16="http://schemas.microsoft.com/office/drawing/2014/main" id="{EDDB460F-E76F-4970-ABF2-3374C2A0F5E6}"/>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1808A239-26FF-4075-89C5-478A27BC1FFC}"/>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0B9A5C6F-E187-4AB2-87E2-ACB98D2E1E55}"/>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58" name="n_1mainValue【学校施設】&#10;有形固定資産減価償却率">
          <a:extLst>
            <a:ext uri="{FF2B5EF4-FFF2-40B4-BE49-F238E27FC236}">
              <a16:creationId xmlns:a16="http://schemas.microsoft.com/office/drawing/2014/main" id="{A2ED7F9E-796E-4309-93E9-3FD40F9973F5}"/>
            </a:ext>
          </a:extLst>
        </xdr:cNvPr>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9" name="n_2mainValue【学校施設】&#10;有形固定資産減価償却率">
          <a:extLst>
            <a:ext uri="{FF2B5EF4-FFF2-40B4-BE49-F238E27FC236}">
              <a16:creationId xmlns:a16="http://schemas.microsoft.com/office/drawing/2014/main" id="{95D0DA92-562A-490A-B296-077B76BEC1E7}"/>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560" name="n_3mainValue【学校施設】&#10;有形固定資産減価償却率">
          <a:extLst>
            <a:ext uri="{FF2B5EF4-FFF2-40B4-BE49-F238E27FC236}">
              <a16:creationId xmlns:a16="http://schemas.microsoft.com/office/drawing/2014/main" id="{37D49B28-374A-4A3C-BE5D-BE2AFB940BEE}"/>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7320</xdr:rowOff>
    </xdr:from>
    <xdr:ext cx="405111" cy="259045"/>
    <xdr:sp macro="" textlink="">
      <xdr:nvSpPr>
        <xdr:cNvPr id="561" name="n_4mainValue【学校施設】&#10;有形固定資産減価償却率">
          <a:extLst>
            <a:ext uri="{FF2B5EF4-FFF2-40B4-BE49-F238E27FC236}">
              <a16:creationId xmlns:a16="http://schemas.microsoft.com/office/drawing/2014/main" id="{7C977CA1-5FD1-4DAA-A36D-7BFD05929A66}"/>
            </a:ext>
          </a:extLst>
        </xdr:cNvPr>
        <xdr:cNvSpPr txBox="1"/>
      </xdr:nvSpPr>
      <xdr:spPr>
        <a:xfrm>
          <a:off x="12611744" y="1012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9A4C074B-4FD5-4CFA-946F-1BA4A23310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EF3E087B-C4CC-4831-A24C-B2B27FED8E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55BFAF1-D164-4EE9-A82D-8DE03FE8AE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0FEE381-8758-460D-AA11-97AC2F7CB8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E818126-F8BB-4204-8E4D-08BA333588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37B3228-533C-4630-BC93-0EB93E6689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7CE78C4A-11E0-49B5-8236-C8C7B1B874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2F46EC8-5D6B-4B54-80A0-2B5B82E499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ACAAA95B-C83C-4FF4-A9D0-DDEEC83A68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2E7D646-762F-411A-8BF0-D554094647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8F8CD8CD-3C27-4E06-AEE6-D206F8725C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BB432EC3-B138-49A5-8264-AFB69E55240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C0C54DEE-0068-4DBF-8211-029AB05280A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234442E2-F40F-46D7-8985-418DD483B9E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D7AFC2F9-2BA9-4F93-B7DB-AE44D8FC47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BEF4AEBB-29A1-4791-ACC2-83A3F7A9405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056D6336-4B9C-4B92-86BC-E425EEDE907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860AC4BA-6F63-42DE-98E9-76D6E57E4A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F683EC22-9F20-41A9-B4B9-BD8E6DA38F1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401941B4-3676-4EE1-B4FD-303DD2FE93B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67889649-C661-4E1F-A92C-168D53ECA4F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C43642A9-0D99-4A6C-9C04-4BEC767D5C5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2DBF47A0-03B5-408F-AC98-B1B48911DC2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E54D9E5-2F96-472F-A69D-C72CB69762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3154424-9D15-4319-A337-AAF07CD80F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3744CFF7-A63E-43CA-B635-9F212C2EFA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B384BBE4-994A-4F57-8DBA-AA69313EB4C1}"/>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62448A4D-A6F5-4429-8204-FA3D1A53BF4D}"/>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9C0D694A-367A-441F-94FD-551CD0D36BB3}"/>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A4CD0458-F79B-4F19-82F0-ED62BB0FF598}"/>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057C59D2-A894-4186-9460-012C0538F51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a:extLst>
            <a:ext uri="{FF2B5EF4-FFF2-40B4-BE49-F238E27FC236}">
              <a16:creationId xmlns:a16="http://schemas.microsoft.com/office/drawing/2014/main" id="{FC4C2F56-DC01-4BC5-ABBB-4A8092F1AFB9}"/>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BD2BC024-A1C5-412B-840A-90403616336B}"/>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24BE81D5-9887-4D49-80E2-598BCE25E906}"/>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23E9F2A1-0F7C-427C-896E-EA4A76895A39}"/>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521065E5-09F4-4805-986C-7D4428EFC1E3}"/>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8A6524FD-30D0-4479-BC6D-5D026697D058}"/>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B7C7E7F-89A3-44F6-A360-A637A35B3D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033FE2F-A269-4283-8A94-2654413DFB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F14CF40-B464-49B0-98BD-6A054EEC9E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91B5419-FAE1-4CFC-94AD-10C423C6C7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98F3616-3150-4C4E-8297-67739AAE33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164737</xdr:rowOff>
    </xdr:from>
    <xdr:to>
      <xdr:col>116</xdr:col>
      <xdr:colOff>114300</xdr:colOff>
      <xdr:row>58</xdr:row>
      <xdr:rowOff>94887</xdr:rowOff>
    </xdr:to>
    <xdr:sp macro="" textlink="">
      <xdr:nvSpPr>
        <xdr:cNvPr id="604" name="楕円 603">
          <a:extLst>
            <a:ext uri="{FF2B5EF4-FFF2-40B4-BE49-F238E27FC236}">
              <a16:creationId xmlns:a16="http://schemas.microsoft.com/office/drawing/2014/main" id="{7BD1E8DA-4AC8-4FF2-AF18-CF7D3A6C8ABE}"/>
            </a:ext>
          </a:extLst>
        </xdr:cNvPr>
        <xdr:cNvSpPr/>
      </xdr:nvSpPr>
      <xdr:spPr>
        <a:xfrm>
          <a:off x="22110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16164</xdr:rowOff>
    </xdr:from>
    <xdr:ext cx="469744" cy="259045"/>
    <xdr:sp macro="" textlink="">
      <xdr:nvSpPr>
        <xdr:cNvPr id="605" name="【学校施設】&#10;一人当たり面積該当値テキスト">
          <a:extLst>
            <a:ext uri="{FF2B5EF4-FFF2-40B4-BE49-F238E27FC236}">
              <a16:creationId xmlns:a16="http://schemas.microsoft.com/office/drawing/2014/main" id="{0D5E3511-B16B-4B7C-8059-B1093E9ABB95}"/>
            </a:ext>
          </a:extLst>
        </xdr:cNvPr>
        <xdr:cNvSpPr txBox="1"/>
      </xdr:nvSpPr>
      <xdr:spPr>
        <a:xfrm>
          <a:off x="22199600" y="97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xdr:rowOff>
    </xdr:from>
    <xdr:to>
      <xdr:col>112</xdr:col>
      <xdr:colOff>38100</xdr:colOff>
      <xdr:row>58</xdr:row>
      <xdr:rowOff>114481</xdr:rowOff>
    </xdr:to>
    <xdr:sp macro="" textlink="">
      <xdr:nvSpPr>
        <xdr:cNvPr id="606" name="楕円 605">
          <a:extLst>
            <a:ext uri="{FF2B5EF4-FFF2-40B4-BE49-F238E27FC236}">
              <a16:creationId xmlns:a16="http://schemas.microsoft.com/office/drawing/2014/main" id="{A1475682-F9A3-41B6-987C-70B2AE7E36E0}"/>
            </a:ext>
          </a:extLst>
        </xdr:cNvPr>
        <xdr:cNvSpPr/>
      </xdr:nvSpPr>
      <xdr:spPr>
        <a:xfrm>
          <a:off x="21272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44087</xdr:rowOff>
    </xdr:from>
    <xdr:to>
      <xdr:col>116</xdr:col>
      <xdr:colOff>63500</xdr:colOff>
      <xdr:row>58</xdr:row>
      <xdr:rowOff>63681</xdr:rowOff>
    </xdr:to>
    <xdr:cxnSp macro="">
      <xdr:nvCxnSpPr>
        <xdr:cNvPr id="607" name="直線コネクタ 606">
          <a:extLst>
            <a:ext uri="{FF2B5EF4-FFF2-40B4-BE49-F238E27FC236}">
              <a16:creationId xmlns:a16="http://schemas.microsoft.com/office/drawing/2014/main" id="{678808A7-706F-4A18-A69B-619CA2BA6203}"/>
            </a:ext>
          </a:extLst>
        </xdr:cNvPr>
        <xdr:cNvCxnSpPr/>
      </xdr:nvCxnSpPr>
      <xdr:spPr>
        <a:xfrm flipV="1">
          <a:off x="21323300" y="99881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xdr:rowOff>
    </xdr:from>
    <xdr:to>
      <xdr:col>107</xdr:col>
      <xdr:colOff>101600</xdr:colOff>
      <xdr:row>58</xdr:row>
      <xdr:rowOff>117747</xdr:rowOff>
    </xdr:to>
    <xdr:sp macro="" textlink="">
      <xdr:nvSpPr>
        <xdr:cNvPr id="608" name="楕円 607">
          <a:extLst>
            <a:ext uri="{FF2B5EF4-FFF2-40B4-BE49-F238E27FC236}">
              <a16:creationId xmlns:a16="http://schemas.microsoft.com/office/drawing/2014/main" id="{797F4F57-C06F-4E46-83BB-EAFEB35517BB}"/>
            </a:ext>
          </a:extLst>
        </xdr:cNvPr>
        <xdr:cNvSpPr/>
      </xdr:nvSpPr>
      <xdr:spPr>
        <a:xfrm>
          <a:off x="20383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63681</xdr:rowOff>
    </xdr:from>
    <xdr:to>
      <xdr:col>111</xdr:col>
      <xdr:colOff>177800</xdr:colOff>
      <xdr:row>58</xdr:row>
      <xdr:rowOff>66947</xdr:rowOff>
    </xdr:to>
    <xdr:cxnSp macro="">
      <xdr:nvCxnSpPr>
        <xdr:cNvPr id="609" name="直線コネクタ 608">
          <a:extLst>
            <a:ext uri="{FF2B5EF4-FFF2-40B4-BE49-F238E27FC236}">
              <a16:creationId xmlns:a16="http://schemas.microsoft.com/office/drawing/2014/main" id="{798CFE6E-F425-4BE3-BB79-43FA9A70943B}"/>
            </a:ext>
          </a:extLst>
        </xdr:cNvPr>
        <xdr:cNvCxnSpPr/>
      </xdr:nvCxnSpPr>
      <xdr:spPr>
        <a:xfrm flipV="1">
          <a:off x="20434300" y="100077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94524</xdr:rowOff>
    </xdr:from>
    <xdr:to>
      <xdr:col>102</xdr:col>
      <xdr:colOff>165100</xdr:colOff>
      <xdr:row>59</xdr:row>
      <xdr:rowOff>24674</xdr:rowOff>
    </xdr:to>
    <xdr:sp macro="" textlink="">
      <xdr:nvSpPr>
        <xdr:cNvPr id="610" name="楕円 609">
          <a:extLst>
            <a:ext uri="{FF2B5EF4-FFF2-40B4-BE49-F238E27FC236}">
              <a16:creationId xmlns:a16="http://schemas.microsoft.com/office/drawing/2014/main" id="{8AD4C45B-B0A8-49EA-B501-41CEB89A374A}"/>
            </a:ext>
          </a:extLst>
        </xdr:cNvPr>
        <xdr:cNvSpPr/>
      </xdr:nvSpPr>
      <xdr:spPr>
        <a:xfrm>
          <a:off x="19494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66947</xdr:rowOff>
    </xdr:from>
    <xdr:to>
      <xdr:col>107</xdr:col>
      <xdr:colOff>50800</xdr:colOff>
      <xdr:row>58</xdr:row>
      <xdr:rowOff>145324</xdr:rowOff>
    </xdr:to>
    <xdr:cxnSp macro="">
      <xdr:nvCxnSpPr>
        <xdr:cNvPr id="611" name="直線コネクタ 610">
          <a:extLst>
            <a:ext uri="{FF2B5EF4-FFF2-40B4-BE49-F238E27FC236}">
              <a16:creationId xmlns:a16="http://schemas.microsoft.com/office/drawing/2014/main" id="{12F93C0D-83FE-402C-9BFA-FA96B75529C6}"/>
            </a:ext>
          </a:extLst>
        </xdr:cNvPr>
        <xdr:cNvCxnSpPr/>
      </xdr:nvCxnSpPr>
      <xdr:spPr>
        <a:xfrm flipV="1">
          <a:off x="19545300" y="1001104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84727</xdr:rowOff>
    </xdr:from>
    <xdr:to>
      <xdr:col>98</xdr:col>
      <xdr:colOff>38100</xdr:colOff>
      <xdr:row>59</xdr:row>
      <xdr:rowOff>14877</xdr:rowOff>
    </xdr:to>
    <xdr:sp macro="" textlink="">
      <xdr:nvSpPr>
        <xdr:cNvPr id="612" name="楕円 611">
          <a:extLst>
            <a:ext uri="{FF2B5EF4-FFF2-40B4-BE49-F238E27FC236}">
              <a16:creationId xmlns:a16="http://schemas.microsoft.com/office/drawing/2014/main" id="{471F1DEE-24D7-488A-B091-8985B25E63EA}"/>
            </a:ext>
          </a:extLst>
        </xdr:cNvPr>
        <xdr:cNvSpPr/>
      </xdr:nvSpPr>
      <xdr:spPr>
        <a:xfrm>
          <a:off x="18605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135527</xdr:rowOff>
    </xdr:from>
    <xdr:to>
      <xdr:col>102</xdr:col>
      <xdr:colOff>114300</xdr:colOff>
      <xdr:row>58</xdr:row>
      <xdr:rowOff>145324</xdr:rowOff>
    </xdr:to>
    <xdr:cxnSp macro="">
      <xdr:nvCxnSpPr>
        <xdr:cNvPr id="613" name="直線コネクタ 612">
          <a:extLst>
            <a:ext uri="{FF2B5EF4-FFF2-40B4-BE49-F238E27FC236}">
              <a16:creationId xmlns:a16="http://schemas.microsoft.com/office/drawing/2014/main" id="{9E37D6E6-8C4A-44D6-91D7-5BAE3E52E8E4}"/>
            </a:ext>
          </a:extLst>
        </xdr:cNvPr>
        <xdr:cNvCxnSpPr/>
      </xdr:nvCxnSpPr>
      <xdr:spPr>
        <a:xfrm>
          <a:off x="18656300" y="100796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a:extLst>
            <a:ext uri="{FF2B5EF4-FFF2-40B4-BE49-F238E27FC236}">
              <a16:creationId xmlns:a16="http://schemas.microsoft.com/office/drawing/2014/main" id="{57C67E67-A021-4E1A-9475-8D2253777E14}"/>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a:extLst>
            <a:ext uri="{FF2B5EF4-FFF2-40B4-BE49-F238E27FC236}">
              <a16:creationId xmlns:a16="http://schemas.microsoft.com/office/drawing/2014/main" id="{1865825E-F5D8-451D-9CB1-E749C8603A70}"/>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a:extLst>
            <a:ext uri="{FF2B5EF4-FFF2-40B4-BE49-F238E27FC236}">
              <a16:creationId xmlns:a16="http://schemas.microsoft.com/office/drawing/2014/main" id="{38B03E7B-81AC-46F4-9F40-06F10DA0DA0D}"/>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FD90AA36-3932-4A5B-8B9C-F5725BDC52EC}"/>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131008</xdr:rowOff>
    </xdr:from>
    <xdr:ext cx="469744" cy="259045"/>
    <xdr:sp macro="" textlink="">
      <xdr:nvSpPr>
        <xdr:cNvPr id="618" name="n_1mainValue【学校施設】&#10;一人当たり面積">
          <a:extLst>
            <a:ext uri="{FF2B5EF4-FFF2-40B4-BE49-F238E27FC236}">
              <a16:creationId xmlns:a16="http://schemas.microsoft.com/office/drawing/2014/main" id="{6094BA80-5A3C-415F-BD42-7F1776B8A978}"/>
            </a:ext>
          </a:extLst>
        </xdr:cNvPr>
        <xdr:cNvSpPr txBox="1"/>
      </xdr:nvSpPr>
      <xdr:spPr>
        <a:xfrm>
          <a:off x="210757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134274</xdr:rowOff>
    </xdr:from>
    <xdr:ext cx="469744" cy="259045"/>
    <xdr:sp macro="" textlink="">
      <xdr:nvSpPr>
        <xdr:cNvPr id="619" name="n_2mainValue【学校施設】&#10;一人当たり面積">
          <a:extLst>
            <a:ext uri="{FF2B5EF4-FFF2-40B4-BE49-F238E27FC236}">
              <a16:creationId xmlns:a16="http://schemas.microsoft.com/office/drawing/2014/main" id="{96C19BCE-A2C6-4498-929A-BE6754142282}"/>
            </a:ext>
          </a:extLst>
        </xdr:cNvPr>
        <xdr:cNvSpPr txBox="1"/>
      </xdr:nvSpPr>
      <xdr:spPr>
        <a:xfrm>
          <a:off x="20199427" y="97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41201</xdr:rowOff>
    </xdr:from>
    <xdr:ext cx="469744" cy="259045"/>
    <xdr:sp macro="" textlink="">
      <xdr:nvSpPr>
        <xdr:cNvPr id="620" name="n_3mainValue【学校施設】&#10;一人当たり面積">
          <a:extLst>
            <a:ext uri="{FF2B5EF4-FFF2-40B4-BE49-F238E27FC236}">
              <a16:creationId xmlns:a16="http://schemas.microsoft.com/office/drawing/2014/main" id="{678398CA-A394-4CA1-A423-6515911BF0CD}"/>
            </a:ext>
          </a:extLst>
        </xdr:cNvPr>
        <xdr:cNvSpPr txBox="1"/>
      </xdr:nvSpPr>
      <xdr:spPr>
        <a:xfrm>
          <a:off x="19310427" y="98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6004</xdr:rowOff>
    </xdr:from>
    <xdr:ext cx="469744" cy="259045"/>
    <xdr:sp macro="" textlink="">
      <xdr:nvSpPr>
        <xdr:cNvPr id="621" name="n_4mainValue【学校施設】&#10;一人当たり面積">
          <a:extLst>
            <a:ext uri="{FF2B5EF4-FFF2-40B4-BE49-F238E27FC236}">
              <a16:creationId xmlns:a16="http://schemas.microsoft.com/office/drawing/2014/main" id="{FEBB42D2-FE75-4A06-8EFB-EF196F7D67E4}"/>
            </a:ext>
          </a:extLst>
        </xdr:cNvPr>
        <xdr:cNvSpPr txBox="1"/>
      </xdr:nvSpPr>
      <xdr:spPr>
        <a:xfrm>
          <a:off x="18421427" y="101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D4332FA-4D5F-46D5-9F2B-4403F8000B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EE1CBBB-7D5C-4B36-AEDD-9109CB9FDD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5405528-0D99-4F3E-9DB6-3E10046D58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C8CD982-2309-4D3D-94EB-23AEC42066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AA6F491-AAF3-40ED-922D-36F32CC275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04B3A1B-1D25-42EB-BCF2-E6D643DE6B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217D018-368B-4F8A-BAAD-6AC6C0FD79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6C6873B-9192-4726-9C58-88F5AAFBA0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4BAC22D-8CCC-4291-80AD-0BF6529AD8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DB30971D-68FC-42F9-A6B5-A2858F3C12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4A36FC8A-7F18-4512-B075-FC91F4FD1F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CADDE86E-84E0-4808-9BCB-6B31EABEA9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C35C26D-9E26-45BC-B388-C11681017F7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3FF7EDBB-5EC3-46E5-B4E1-103AF238DFB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EAA929D-BBE3-4056-B977-DCA42A05DF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BA153B2-417F-41D3-A863-4E41F25418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838EAD3-991C-4BAF-9C4E-F3C3FF42FD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76B1664-F017-4502-BDF3-2F3BB91A32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D4CBAAF-6722-429A-B7BD-40B487CB57F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34454B54-6BD8-4369-993F-F28154C3FC7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051E649-982A-4C04-AB00-0A5F23E770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C6A4E05-2796-4172-9684-751D817AA44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FFB1611-4729-43C6-BD88-E5D3F5F0A33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27D8E77-A0EC-4B10-9384-6AD8DE6254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E08FD7A-2413-4584-9DAA-B2198CB626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BC1476CE-9DDE-4591-A83A-A7468B925F2E}"/>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586365AE-A7B8-4561-B056-16CDC63D087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D6D69D7-3180-4DDA-84FC-E5773423742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3F30444D-8016-404A-BB6A-66D996368A35}"/>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7B75248B-D7FA-4006-9890-C94E049D4BB7}"/>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548DC7DC-E2DD-4B3D-AE6A-2ADF73F8940F}"/>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5EB66990-E11A-405B-8927-816588B540AE}"/>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C5CA0A3D-930F-48F7-9CC3-4066BC6A6FD2}"/>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15B26DDA-BDE6-43F9-A8A9-9709891E290C}"/>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AF61194A-6C13-4996-9BDF-24004063560B}"/>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633FA90C-88D7-4033-A19D-91BA5BE2E43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062434D-36D2-4FD0-A543-110DFF8A98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9A78A3A-524D-433B-B99E-CB0726F746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AE7C5A0-8810-47F5-8A4E-163AE0AD89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E332E81-0906-4F29-920F-EE2B7A4E6A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50B75B2-9ACD-4F46-B862-8328023748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663" name="楕円 662">
          <a:extLst>
            <a:ext uri="{FF2B5EF4-FFF2-40B4-BE49-F238E27FC236}">
              <a16:creationId xmlns:a16="http://schemas.microsoft.com/office/drawing/2014/main" id="{995245B4-3CFB-4D16-8187-CD654FBA5656}"/>
            </a:ext>
          </a:extLst>
        </xdr:cNvPr>
        <xdr:cNvSpPr/>
      </xdr:nvSpPr>
      <xdr:spPr>
        <a:xfrm>
          <a:off x="16268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664" name="【児童館】&#10;有形固定資産減価償却率該当値テキスト">
          <a:extLst>
            <a:ext uri="{FF2B5EF4-FFF2-40B4-BE49-F238E27FC236}">
              <a16:creationId xmlns:a16="http://schemas.microsoft.com/office/drawing/2014/main" id="{20E9AE60-BFA9-4D31-8B16-876A4DBF347B}"/>
            </a:ext>
          </a:extLst>
        </xdr:cNvPr>
        <xdr:cNvSpPr txBox="1"/>
      </xdr:nvSpPr>
      <xdr:spPr>
        <a:xfrm>
          <a:off x="16357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65" name="楕円 664">
          <a:extLst>
            <a:ext uri="{FF2B5EF4-FFF2-40B4-BE49-F238E27FC236}">
              <a16:creationId xmlns:a16="http://schemas.microsoft.com/office/drawing/2014/main" id="{F5352279-EE3A-4389-8C17-181661A87F45}"/>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90351</xdr:rowOff>
    </xdr:to>
    <xdr:cxnSp macro="">
      <xdr:nvCxnSpPr>
        <xdr:cNvPr id="666" name="直線コネクタ 665">
          <a:extLst>
            <a:ext uri="{FF2B5EF4-FFF2-40B4-BE49-F238E27FC236}">
              <a16:creationId xmlns:a16="http://schemas.microsoft.com/office/drawing/2014/main" id="{94AE9225-C1B9-4343-B12E-CF0D256B7FD9}"/>
            </a:ext>
          </a:extLst>
        </xdr:cNvPr>
        <xdr:cNvCxnSpPr/>
      </xdr:nvCxnSpPr>
      <xdr:spPr>
        <a:xfrm>
          <a:off x="15481300" y="144823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67" name="楕円 666">
          <a:extLst>
            <a:ext uri="{FF2B5EF4-FFF2-40B4-BE49-F238E27FC236}">
              <a16:creationId xmlns:a16="http://schemas.microsoft.com/office/drawing/2014/main" id="{1201074C-9D57-42D3-9EAA-573F4706E019}"/>
            </a:ext>
          </a:extLst>
        </xdr:cNvPr>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80555</xdr:rowOff>
    </xdr:to>
    <xdr:cxnSp macro="">
      <xdr:nvCxnSpPr>
        <xdr:cNvPr id="668" name="直線コネクタ 667">
          <a:extLst>
            <a:ext uri="{FF2B5EF4-FFF2-40B4-BE49-F238E27FC236}">
              <a16:creationId xmlns:a16="http://schemas.microsoft.com/office/drawing/2014/main" id="{9C3B63CE-2390-480F-A41C-AAEDC3F4944B}"/>
            </a:ext>
          </a:extLst>
        </xdr:cNvPr>
        <xdr:cNvCxnSpPr/>
      </xdr:nvCxnSpPr>
      <xdr:spPr>
        <a:xfrm>
          <a:off x="14592300" y="14433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69" name="楕円 668">
          <a:extLst>
            <a:ext uri="{FF2B5EF4-FFF2-40B4-BE49-F238E27FC236}">
              <a16:creationId xmlns:a16="http://schemas.microsoft.com/office/drawing/2014/main" id="{3B143EF0-D293-44AC-AF6A-45325FFC9C32}"/>
            </a:ext>
          </a:extLst>
        </xdr:cNvPr>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31569</xdr:rowOff>
    </xdr:to>
    <xdr:cxnSp macro="">
      <xdr:nvCxnSpPr>
        <xdr:cNvPr id="670" name="直線コネクタ 669">
          <a:extLst>
            <a:ext uri="{FF2B5EF4-FFF2-40B4-BE49-F238E27FC236}">
              <a16:creationId xmlns:a16="http://schemas.microsoft.com/office/drawing/2014/main" id="{F5EC51E8-A674-4479-A9B4-C374CDC90DCA}"/>
            </a:ext>
          </a:extLst>
        </xdr:cNvPr>
        <xdr:cNvCxnSpPr/>
      </xdr:nvCxnSpPr>
      <xdr:spPr>
        <a:xfrm>
          <a:off x="13703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96701</xdr:rowOff>
    </xdr:from>
    <xdr:to>
      <xdr:col>67</xdr:col>
      <xdr:colOff>101600</xdr:colOff>
      <xdr:row>84</xdr:row>
      <xdr:rowOff>26851</xdr:rowOff>
    </xdr:to>
    <xdr:sp macro="" textlink="">
      <xdr:nvSpPr>
        <xdr:cNvPr id="671" name="楕円 670">
          <a:extLst>
            <a:ext uri="{FF2B5EF4-FFF2-40B4-BE49-F238E27FC236}">
              <a16:creationId xmlns:a16="http://schemas.microsoft.com/office/drawing/2014/main" id="{39A89F62-F627-45EB-AF87-564F047C0049}"/>
            </a:ext>
          </a:extLst>
        </xdr:cNvPr>
        <xdr:cNvSpPr/>
      </xdr:nvSpPr>
      <xdr:spPr>
        <a:xfrm>
          <a:off x="1276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147501</xdr:rowOff>
    </xdr:from>
    <xdr:to>
      <xdr:col>71</xdr:col>
      <xdr:colOff>177800</xdr:colOff>
      <xdr:row>84</xdr:row>
      <xdr:rowOff>8708</xdr:rowOff>
    </xdr:to>
    <xdr:cxnSp macro="">
      <xdr:nvCxnSpPr>
        <xdr:cNvPr id="672" name="直線コネクタ 671">
          <a:extLst>
            <a:ext uri="{FF2B5EF4-FFF2-40B4-BE49-F238E27FC236}">
              <a16:creationId xmlns:a16="http://schemas.microsoft.com/office/drawing/2014/main" id="{12AA69F7-5E52-4BFD-9355-804E8BFBEFD0}"/>
            </a:ext>
          </a:extLst>
        </xdr:cNvPr>
        <xdr:cNvCxnSpPr/>
      </xdr:nvCxnSpPr>
      <xdr:spPr>
        <a:xfrm>
          <a:off x="12814300" y="1437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0EA97468-F096-42C7-9F83-F11924148784}"/>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417565F2-C279-4D91-81EC-6015AD47E87B}"/>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404E399A-45A5-4330-B2DA-C83ADE18A383}"/>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7A70D038-4A68-407F-B31B-BCDFD04DFDA7}"/>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77" name="n_1mainValue【児童館】&#10;有形固定資産減価償却率">
          <a:extLst>
            <a:ext uri="{FF2B5EF4-FFF2-40B4-BE49-F238E27FC236}">
              <a16:creationId xmlns:a16="http://schemas.microsoft.com/office/drawing/2014/main" id="{D39812BF-5E5B-4088-808D-8B1DF89E65E0}"/>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678" name="n_2mainValue【児童館】&#10;有形固定資産減価償却率">
          <a:extLst>
            <a:ext uri="{FF2B5EF4-FFF2-40B4-BE49-F238E27FC236}">
              <a16:creationId xmlns:a16="http://schemas.microsoft.com/office/drawing/2014/main" id="{AA44C284-0D3B-431F-8BFA-19F881334DF9}"/>
            </a:ext>
          </a:extLst>
        </xdr:cNvPr>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79" name="n_3mainValue【児童館】&#10;有形固定資産減価償却率">
          <a:extLst>
            <a:ext uri="{FF2B5EF4-FFF2-40B4-BE49-F238E27FC236}">
              <a16:creationId xmlns:a16="http://schemas.microsoft.com/office/drawing/2014/main" id="{DEEFFD34-5A7A-41E4-847F-8E228722EDFF}"/>
            </a:ext>
          </a:extLst>
        </xdr:cNvPr>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17978</xdr:rowOff>
    </xdr:from>
    <xdr:ext cx="405111" cy="259045"/>
    <xdr:sp macro="" textlink="">
      <xdr:nvSpPr>
        <xdr:cNvPr id="680" name="n_4mainValue【児童館】&#10;有形固定資産減価償却率">
          <a:extLst>
            <a:ext uri="{FF2B5EF4-FFF2-40B4-BE49-F238E27FC236}">
              <a16:creationId xmlns:a16="http://schemas.microsoft.com/office/drawing/2014/main" id="{FDA664B3-5A39-4F61-8D78-9B3454B5C4D6}"/>
            </a:ext>
          </a:extLst>
        </xdr:cNvPr>
        <xdr:cNvSpPr txBox="1"/>
      </xdr:nvSpPr>
      <xdr:spPr>
        <a:xfrm>
          <a:off x="12611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2D9BE50-82CD-4647-9C09-769438B66C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C730DE5-71A4-42E2-B301-1A7BC67BD7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1E688D1-654F-4A68-A1CA-9F5AE28D38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BA17779-B876-46C0-8F5C-E6F7D609AA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3093916-0243-4A1D-ADF4-3A2C62BEFE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3E180FE4-45A0-488B-B82F-0D1010E0D7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3F1C6C40-A9DE-4AE3-ACE3-AD7B7B012C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1E270A5-95AC-428A-AEAA-FB64932944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C8A193A4-1A9D-4457-918B-EC36E9AE6B5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F6C4AF44-5D7B-4F91-A281-D9B9F47663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F1BB5C27-B00A-4D93-8101-C5F553AF21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949FBB79-83BE-4082-B451-A19097C82D6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21605E0A-91C7-44B6-B12E-D1D7CF43AF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FB86B56B-5BF0-415B-A1AE-1AC42A23FA8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8C9ECA04-9443-4606-9B7A-6F4E30CC3D5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D2123804-19E4-48A5-AF1B-E919C6A4B1B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4713948E-0E60-4257-B450-428E5942DD5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9FBB51A9-6B82-4AC8-BE72-039E69BE5C3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796FE52-1090-480A-8A5B-35527DEC21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10378525-0603-45A6-9948-4239671C6D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D3A9619C-AAD3-41FE-9A9B-4F8A6271E4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3619FCC0-A2D3-4B9B-9955-D67954668694}"/>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587C6303-5981-4918-B273-D5FF06BD856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F93C9180-3564-4FBE-B251-D3FACCE1A26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2712B75E-E361-4483-9579-9D31CB99E40F}"/>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72CE5D20-31DB-405A-951D-EAC44D62AEB2}"/>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B68FA92D-C20E-46C8-8CEA-B10C789C005E}"/>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156243CB-02ED-4EFB-B03C-35D8A0DA23C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7AF91AA6-C21C-455D-83BD-F6549E6170DE}"/>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6A55D175-6D26-4507-B6F2-E87003669AEF}"/>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3A0EA961-E4EE-46C8-B22E-C914A2A7376E}"/>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47F63BB7-1B44-4B7F-A595-35AE62FD7941}"/>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111A14D-2156-4C69-9E64-29F60054FA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5CDBC40-4E4E-4B88-887E-DDAC71D4C5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DB4A4C6-9886-45C9-9CD3-5B263F3ABF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1792EF-7F10-4C83-8F8A-308AF4366E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02781CB-A35C-4094-9517-8A0D86CE1C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8" name="楕円 717">
          <a:extLst>
            <a:ext uri="{FF2B5EF4-FFF2-40B4-BE49-F238E27FC236}">
              <a16:creationId xmlns:a16="http://schemas.microsoft.com/office/drawing/2014/main" id="{5E1F0EA7-6242-4DF7-80E8-1C1C8E1CD64E}"/>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19" name="【児童館】&#10;一人当たり面積該当値テキスト">
          <a:extLst>
            <a:ext uri="{FF2B5EF4-FFF2-40B4-BE49-F238E27FC236}">
              <a16:creationId xmlns:a16="http://schemas.microsoft.com/office/drawing/2014/main" id="{0B3332FC-447A-4C7E-90B4-C5393B1FB0FE}"/>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0" name="楕円 719">
          <a:extLst>
            <a:ext uri="{FF2B5EF4-FFF2-40B4-BE49-F238E27FC236}">
              <a16:creationId xmlns:a16="http://schemas.microsoft.com/office/drawing/2014/main" id="{56F5CD06-2D3C-49A2-9F06-FC93F0888061}"/>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1" name="直線コネクタ 720">
          <a:extLst>
            <a:ext uri="{FF2B5EF4-FFF2-40B4-BE49-F238E27FC236}">
              <a16:creationId xmlns:a16="http://schemas.microsoft.com/office/drawing/2014/main" id="{C963E7C4-D8AF-49FE-910F-EF15684ACC87}"/>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2" name="楕円 721">
          <a:extLst>
            <a:ext uri="{FF2B5EF4-FFF2-40B4-BE49-F238E27FC236}">
              <a16:creationId xmlns:a16="http://schemas.microsoft.com/office/drawing/2014/main" id="{86671CC1-F0D3-4A81-A3CF-356E87F6F6B7}"/>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23" name="直線コネクタ 722">
          <a:extLst>
            <a:ext uri="{FF2B5EF4-FFF2-40B4-BE49-F238E27FC236}">
              <a16:creationId xmlns:a16="http://schemas.microsoft.com/office/drawing/2014/main" id="{0A79A06D-414E-4976-A5D6-1D18210E019D}"/>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4" name="楕円 723">
          <a:extLst>
            <a:ext uri="{FF2B5EF4-FFF2-40B4-BE49-F238E27FC236}">
              <a16:creationId xmlns:a16="http://schemas.microsoft.com/office/drawing/2014/main" id="{104E1C65-1D25-4A5F-A554-5395A4C00375}"/>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25" name="直線コネクタ 724">
          <a:extLst>
            <a:ext uri="{FF2B5EF4-FFF2-40B4-BE49-F238E27FC236}">
              <a16:creationId xmlns:a16="http://schemas.microsoft.com/office/drawing/2014/main" id="{13FFAD5C-19E7-4D50-87BE-F6592EDD3D91}"/>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6" name="楕円 725">
          <a:extLst>
            <a:ext uri="{FF2B5EF4-FFF2-40B4-BE49-F238E27FC236}">
              <a16:creationId xmlns:a16="http://schemas.microsoft.com/office/drawing/2014/main" id="{2C4D8F7D-CE92-4819-AD33-0BEFC64D1E1F}"/>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27" name="直線コネクタ 726">
          <a:extLst>
            <a:ext uri="{FF2B5EF4-FFF2-40B4-BE49-F238E27FC236}">
              <a16:creationId xmlns:a16="http://schemas.microsoft.com/office/drawing/2014/main" id="{C3F6AF71-43F8-4752-BF94-CDB0DA194F9D}"/>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A655F7E2-1880-4304-96DA-EE337D7F39B7}"/>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30A0FBC7-2551-438F-9583-97D4A15987C9}"/>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734A0F3A-9D15-45CE-9E42-0A59A8FF934F}"/>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41811359-F514-4E76-BA1E-135AE3438434}"/>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2" name="n_1mainValue【児童館】&#10;一人当たり面積">
          <a:extLst>
            <a:ext uri="{FF2B5EF4-FFF2-40B4-BE49-F238E27FC236}">
              <a16:creationId xmlns:a16="http://schemas.microsoft.com/office/drawing/2014/main" id="{410C8235-BFC3-4C3B-BA35-D8244AB7CF3F}"/>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mainValue【児童館】&#10;一人当たり面積">
          <a:extLst>
            <a:ext uri="{FF2B5EF4-FFF2-40B4-BE49-F238E27FC236}">
              <a16:creationId xmlns:a16="http://schemas.microsoft.com/office/drawing/2014/main" id="{69D35873-A0E6-4C7E-B990-65508D3BEB34}"/>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4" name="n_3mainValue【児童館】&#10;一人当たり面積">
          <a:extLst>
            <a:ext uri="{FF2B5EF4-FFF2-40B4-BE49-F238E27FC236}">
              <a16:creationId xmlns:a16="http://schemas.microsoft.com/office/drawing/2014/main" id="{DD82D243-2361-4E82-BFF3-11C925C114B2}"/>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mainValue【児童館】&#10;一人当たり面積">
          <a:extLst>
            <a:ext uri="{FF2B5EF4-FFF2-40B4-BE49-F238E27FC236}">
              <a16:creationId xmlns:a16="http://schemas.microsoft.com/office/drawing/2014/main" id="{8118516A-10B8-4D1A-889D-D60E4804F845}"/>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9623E72-B6E4-4CAE-AE85-BCADBAF267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4D81971-28BE-415F-8481-17E254B1CC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4AEF83A-C76D-4AA1-8C68-4144D4025F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71686D2-DADC-4F0C-A46F-8A4C0900FF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0FA89DE-5303-4ABD-B448-095B3FCCA0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53A52CA-02E9-4B29-A163-984ADC859B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F085B03-E74A-45E5-A2F9-B21CE92470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19531B8-7C44-4842-BF2F-16BB6EAE31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B14720A3-156F-4956-B2B7-DEF328528C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BCD1C81-AF58-42A8-93D0-D497B079DF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ECF2CA5-FDB7-43D2-A895-DFF276F27E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D77F4A7A-F340-4ECA-8C55-95B7A98D8D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68EA7DCD-0010-4777-BB57-826CCE27F2A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7E27DEA0-F75A-4642-B67E-3501C4863C5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25BEAAE4-25B2-4A2D-B2E2-F7FE77B715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2404EDEB-6512-41EB-98FE-EA2265D873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F6B7C8DD-E621-4844-B0F2-2632490669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30800D31-937E-4E97-8D39-C50CFDDFC4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849E0415-E267-4D07-A6B0-D8F740F4CE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A9433C18-1361-4071-A1BD-E617A1CA52C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87C68FF7-633A-4C3F-9AE1-CB577673AA3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9B6EEBF3-C4BA-4134-9592-E6BA8A474C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BF3F64AD-C113-4FC8-80DD-17EAD6FA6E4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6B8EC61-C1EE-4FE6-83B0-C3DE1AC445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ACA2DBCD-23E8-448D-9248-660C4B4E2388}"/>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B691D555-FD4C-4F52-9E15-D33F57917A9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BFDE5A81-D716-4CE0-809E-2977BD6D399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490B3E1C-03C6-4417-8673-2404EEE01D34}"/>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D77A845B-04B7-409E-8385-D49C3B533DC6}"/>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BE9C2064-29D5-426B-8506-08CB7F68F4E8}"/>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008A9DAA-5501-4B83-8068-2A0CF5D48BE6}"/>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F54F9A7A-FC8A-4388-B9B0-9EB8B28DF5D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C3997E55-357A-4B11-90A0-09E359E15BEA}"/>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6C99CDD4-1986-4B59-9835-2E5E85B8C923}"/>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58FC4A4B-42F7-4B46-A082-A966C4B23B6F}"/>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76AE0EF-C515-4217-8EF9-7DE5957A45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15DF0F9-F6F7-44A6-85DD-96914C0BCF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196E263-0FD3-46E3-A727-39386F817D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BD453B6-21B1-473F-B122-9EBF6B60CE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01AEB53-4AE0-498A-B51E-F232F7E7B0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776" name="楕円 775">
          <a:extLst>
            <a:ext uri="{FF2B5EF4-FFF2-40B4-BE49-F238E27FC236}">
              <a16:creationId xmlns:a16="http://schemas.microsoft.com/office/drawing/2014/main" id="{522D26CB-7D4A-43D7-AB40-9FE44980AC4B}"/>
            </a:ext>
          </a:extLst>
        </xdr:cNvPr>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777" name="【公民館】&#10;有形固定資産減価償却率該当値テキスト">
          <a:extLst>
            <a:ext uri="{FF2B5EF4-FFF2-40B4-BE49-F238E27FC236}">
              <a16:creationId xmlns:a16="http://schemas.microsoft.com/office/drawing/2014/main" id="{E36D4057-151B-46D1-88B2-B16B8C6DFA10}"/>
            </a:ext>
          </a:extLst>
        </xdr:cNvPr>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778" name="楕円 777">
          <a:extLst>
            <a:ext uri="{FF2B5EF4-FFF2-40B4-BE49-F238E27FC236}">
              <a16:creationId xmlns:a16="http://schemas.microsoft.com/office/drawing/2014/main" id="{54F618EE-19DB-4CB9-B5E5-7819E59C359B}"/>
            </a:ext>
          </a:extLst>
        </xdr:cNvPr>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45720</xdr:rowOff>
    </xdr:from>
    <xdr:to>
      <xdr:col>85</xdr:col>
      <xdr:colOff>127000</xdr:colOff>
      <xdr:row>105</xdr:row>
      <xdr:rowOff>49530</xdr:rowOff>
    </xdr:to>
    <xdr:cxnSp macro="">
      <xdr:nvCxnSpPr>
        <xdr:cNvPr id="779" name="直線コネクタ 778">
          <a:extLst>
            <a:ext uri="{FF2B5EF4-FFF2-40B4-BE49-F238E27FC236}">
              <a16:creationId xmlns:a16="http://schemas.microsoft.com/office/drawing/2014/main" id="{9454C433-0144-45EE-8737-8CAC506A6815}"/>
            </a:ext>
          </a:extLst>
        </xdr:cNvPr>
        <xdr:cNvCxnSpPr/>
      </xdr:nvCxnSpPr>
      <xdr:spPr>
        <a:xfrm>
          <a:off x="15481300" y="1804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62230</xdr:rowOff>
    </xdr:to>
    <xdr:sp macro="" textlink="">
      <xdr:nvSpPr>
        <xdr:cNvPr id="780" name="楕円 779">
          <a:extLst>
            <a:ext uri="{FF2B5EF4-FFF2-40B4-BE49-F238E27FC236}">
              <a16:creationId xmlns:a16="http://schemas.microsoft.com/office/drawing/2014/main" id="{11DECBFF-4A2F-4E42-A2EC-923E84A89E78}"/>
            </a:ext>
          </a:extLst>
        </xdr:cNvPr>
        <xdr:cNvSpPr/>
      </xdr:nvSpPr>
      <xdr:spPr>
        <a:xfrm>
          <a:off x="1454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45720</xdr:rowOff>
    </xdr:to>
    <xdr:cxnSp macro="">
      <xdr:nvCxnSpPr>
        <xdr:cNvPr id="781" name="直線コネクタ 780">
          <a:extLst>
            <a:ext uri="{FF2B5EF4-FFF2-40B4-BE49-F238E27FC236}">
              <a16:creationId xmlns:a16="http://schemas.microsoft.com/office/drawing/2014/main" id="{7889CE67-A704-4F71-8C6A-D0048B5227FD}"/>
            </a:ext>
          </a:extLst>
        </xdr:cNvPr>
        <xdr:cNvCxnSpPr/>
      </xdr:nvCxnSpPr>
      <xdr:spPr>
        <a:xfrm>
          <a:off x="14592300" y="1801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82" name="楕円 781">
          <a:extLst>
            <a:ext uri="{FF2B5EF4-FFF2-40B4-BE49-F238E27FC236}">
              <a16:creationId xmlns:a16="http://schemas.microsoft.com/office/drawing/2014/main" id="{1B1833A5-02C5-4F2F-A32F-266C7437A479}"/>
            </a:ext>
          </a:extLst>
        </xdr:cNvPr>
        <xdr:cNvSpPr/>
      </xdr:nvSpPr>
      <xdr:spPr>
        <a:xfrm>
          <a:off x="1365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105</xdr:row>
      <xdr:rowOff>11430</xdr:rowOff>
    </xdr:to>
    <xdr:cxnSp macro="">
      <xdr:nvCxnSpPr>
        <xdr:cNvPr id="783" name="直線コネクタ 782">
          <a:extLst>
            <a:ext uri="{FF2B5EF4-FFF2-40B4-BE49-F238E27FC236}">
              <a16:creationId xmlns:a16="http://schemas.microsoft.com/office/drawing/2014/main" id="{061A0861-E2B1-43AE-9355-48577AEC97C0}"/>
            </a:ext>
          </a:extLst>
        </xdr:cNvPr>
        <xdr:cNvCxnSpPr/>
      </xdr:nvCxnSpPr>
      <xdr:spPr>
        <a:xfrm>
          <a:off x="13703300" y="179393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784" name="楕円 783">
          <a:extLst>
            <a:ext uri="{FF2B5EF4-FFF2-40B4-BE49-F238E27FC236}">
              <a16:creationId xmlns:a16="http://schemas.microsoft.com/office/drawing/2014/main" id="{0FEBCF96-1D2D-4505-9902-FF152745EEB0}"/>
            </a:ext>
          </a:extLst>
        </xdr:cNvPr>
        <xdr:cNvSpPr/>
      </xdr:nvSpPr>
      <xdr:spPr>
        <a:xfrm>
          <a:off x="12763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104</xdr:row>
      <xdr:rowOff>118111</xdr:rowOff>
    </xdr:to>
    <xdr:cxnSp macro="">
      <xdr:nvCxnSpPr>
        <xdr:cNvPr id="785" name="直線コネクタ 784">
          <a:extLst>
            <a:ext uri="{FF2B5EF4-FFF2-40B4-BE49-F238E27FC236}">
              <a16:creationId xmlns:a16="http://schemas.microsoft.com/office/drawing/2014/main" id="{0CC3AC60-1206-441E-8115-12F65B4396F7}"/>
            </a:ext>
          </a:extLst>
        </xdr:cNvPr>
        <xdr:cNvCxnSpPr/>
      </xdr:nvCxnSpPr>
      <xdr:spPr>
        <a:xfrm flipV="1">
          <a:off x="12814300" y="179393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803DE135-1882-43DB-BC80-E4EA23FA9D28}"/>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3B25A1BA-B5D9-4878-9336-B830110775D8}"/>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44A78E32-6130-40C3-8532-8FAE8495A2DA}"/>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66FC58B2-03F7-4165-B6C4-12AB9B18A877}"/>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790" name="n_1mainValue【公民館】&#10;有形固定資産減価償却率">
          <a:extLst>
            <a:ext uri="{FF2B5EF4-FFF2-40B4-BE49-F238E27FC236}">
              <a16:creationId xmlns:a16="http://schemas.microsoft.com/office/drawing/2014/main" id="{E907C279-DA06-4EFB-944E-1CD195EB8983}"/>
            </a:ext>
          </a:extLst>
        </xdr:cNvPr>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53357</xdr:rowOff>
    </xdr:from>
    <xdr:ext cx="405111" cy="259045"/>
    <xdr:sp macro="" textlink="">
      <xdr:nvSpPr>
        <xdr:cNvPr id="791" name="n_2mainValue【公民館】&#10;有形固定資産減価償却率">
          <a:extLst>
            <a:ext uri="{FF2B5EF4-FFF2-40B4-BE49-F238E27FC236}">
              <a16:creationId xmlns:a16="http://schemas.microsoft.com/office/drawing/2014/main" id="{DA451D20-F020-42F1-9353-C6DB640F9562}"/>
            </a:ext>
          </a:extLst>
        </xdr:cNvPr>
        <xdr:cNvSpPr txBox="1"/>
      </xdr:nvSpPr>
      <xdr:spPr>
        <a:xfrm>
          <a:off x="14389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92" name="n_3mainValue【公民館】&#10;有形固定資産減価償却率">
          <a:extLst>
            <a:ext uri="{FF2B5EF4-FFF2-40B4-BE49-F238E27FC236}">
              <a16:creationId xmlns:a16="http://schemas.microsoft.com/office/drawing/2014/main" id="{CBC40E63-D8DF-4673-B978-436709992E47}"/>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160038</xdr:rowOff>
    </xdr:from>
    <xdr:ext cx="405111" cy="259045"/>
    <xdr:sp macro="" textlink="">
      <xdr:nvSpPr>
        <xdr:cNvPr id="793" name="n_4mainValue【公民館】&#10;有形固定資産減価償却率">
          <a:extLst>
            <a:ext uri="{FF2B5EF4-FFF2-40B4-BE49-F238E27FC236}">
              <a16:creationId xmlns:a16="http://schemas.microsoft.com/office/drawing/2014/main" id="{7D3129EA-D5B9-4CD8-961E-185B031BBA10}"/>
            </a:ext>
          </a:extLst>
        </xdr:cNvPr>
        <xdr:cNvSpPr txBox="1"/>
      </xdr:nvSpPr>
      <xdr:spPr>
        <a:xfrm>
          <a:off x="12611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46995F17-70EB-42CB-8062-70856B8FB1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D1601AF-10A3-4A65-B228-F7983BF36C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93F50FE-39F4-489D-A9F3-61C4229450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54924AB3-F112-4F86-A7E4-6730A6B1EE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B3C1C5E-7D99-4C01-A71C-7EA6A37DA7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7680E69-8398-4268-9AF3-094784FCD5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AC0C2F64-D766-4D99-8446-11A8DB740D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334EAF1-27A0-4CB0-A6D9-7EBE1D30D6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88AB03B-C364-4CD5-8966-A6E746AE82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3531795F-F4D2-4A39-93E7-C003E3B117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6CDB1DC9-2632-42F1-A9FB-8AD6A4731C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8937D965-964D-4DBB-A78C-386D3908CE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44BF6DCB-D804-4C02-A881-512428D0C6E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FF0F5901-75D6-4B71-A330-D7DAB165F5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5DD8EA1B-4719-40A5-817A-C11AC99875E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DF1D9404-FC0E-498A-95F6-E0E2411B16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12B4A10F-962D-4064-8219-0C07360756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B44544EB-8BC6-4737-AACF-55D02C94339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02E3C74-66A3-4399-B6A0-B470C5AA0F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B0F57F62-8990-44BF-94C8-673B494A8C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C119F327-0D9F-48E1-9D00-DF7CD1C9C2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E697033-1D7C-480A-BBF2-10DEBBF7FF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1B41AEB6-FBB6-4FC1-B763-0CB2918096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1F6FD28A-27AE-44C2-9DC6-AD7D1693AF1D}"/>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5CB365AE-91AB-4BD3-BE1A-AB47791820FA}"/>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798D256A-3627-48E9-8B11-6ADCB89B4B6E}"/>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B7A884E3-0B1E-45A5-825C-3D7EC9C73095}"/>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1B5DC1BE-3EDA-4585-A644-32F36504FFB6}"/>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062CC129-E4B3-459A-BCE8-1B5FA680F25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6229A970-51E5-45EB-9533-83ACB661ED02}"/>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F3115F18-8574-44D2-90E6-572FCABDEE25}"/>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C3B0D04D-245F-4BF9-9511-2D05B1EA8549}"/>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436A3EFE-0D6E-4873-AB94-4F8D35557D9F}"/>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3EE7DBA6-88CB-40D8-BD93-421E688D3287}"/>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C54DB87-E381-472A-8B9E-4E12F7B26D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10581E6-4B69-4332-A314-A43B30B364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DCB8D90-2C86-4DDB-9585-FE8B3C96A2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D4867D9-1628-4C76-A42F-0093948B03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57335F4-993B-4064-884C-0ECC7FA246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33" name="楕円 832">
          <a:extLst>
            <a:ext uri="{FF2B5EF4-FFF2-40B4-BE49-F238E27FC236}">
              <a16:creationId xmlns:a16="http://schemas.microsoft.com/office/drawing/2014/main" id="{05B24ADC-50B3-433C-86E8-E24B2AEB6669}"/>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834" name="【公民館】&#10;一人当たり面積該当値テキスト">
          <a:extLst>
            <a:ext uri="{FF2B5EF4-FFF2-40B4-BE49-F238E27FC236}">
              <a16:creationId xmlns:a16="http://schemas.microsoft.com/office/drawing/2014/main" id="{471B871D-9AED-4534-AD13-4E36EC79ED25}"/>
            </a:ext>
          </a:extLst>
        </xdr:cNvPr>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5" name="楕円 834">
          <a:extLst>
            <a:ext uri="{FF2B5EF4-FFF2-40B4-BE49-F238E27FC236}">
              <a16:creationId xmlns:a16="http://schemas.microsoft.com/office/drawing/2014/main" id="{7A1ACDB8-5E04-4433-86FE-8D60F97721D5}"/>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53339</xdr:rowOff>
    </xdr:to>
    <xdr:cxnSp macro="">
      <xdr:nvCxnSpPr>
        <xdr:cNvPr id="836" name="直線コネクタ 835">
          <a:extLst>
            <a:ext uri="{FF2B5EF4-FFF2-40B4-BE49-F238E27FC236}">
              <a16:creationId xmlns:a16="http://schemas.microsoft.com/office/drawing/2014/main" id="{8F118D3C-010F-46C9-B1BF-CBEA606C9B06}"/>
            </a:ext>
          </a:extLst>
        </xdr:cNvPr>
        <xdr:cNvCxnSpPr/>
      </xdr:nvCxnSpPr>
      <xdr:spPr>
        <a:xfrm flipV="1">
          <a:off x="21323300" y="18211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7" name="楕円 836">
          <a:extLst>
            <a:ext uri="{FF2B5EF4-FFF2-40B4-BE49-F238E27FC236}">
              <a16:creationId xmlns:a16="http://schemas.microsoft.com/office/drawing/2014/main" id="{F38B8EC6-4E79-4E65-A4ED-7A2235884D2D}"/>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38" name="直線コネクタ 837">
          <a:extLst>
            <a:ext uri="{FF2B5EF4-FFF2-40B4-BE49-F238E27FC236}">
              <a16:creationId xmlns:a16="http://schemas.microsoft.com/office/drawing/2014/main" id="{F199B8AA-5878-4D49-8810-0D3B7E4B01E0}"/>
            </a:ext>
          </a:extLst>
        </xdr:cNvPr>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39" name="楕円 838">
          <a:extLst>
            <a:ext uri="{FF2B5EF4-FFF2-40B4-BE49-F238E27FC236}">
              <a16:creationId xmlns:a16="http://schemas.microsoft.com/office/drawing/2014/main" id="{8436529C-AA5B-47CF-BBED-94FEA2D75B06}"/>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53339</xdr:rowOff>
    </xdr:to>
    <xdr:cxnSp macro="">
      <xdr:nvCxnSpPr>
        <xdr:cNvPr id="840" name="直線コネクタ 839">
          <a:extLst>
            <a:ext uri="{FF2B5EF4-FFF2-40B4-BE49-F238E27FC236}">
              <a16:creationId xmlns:a16="http://schemas.microsoft.com/office/drawing/2014/main" id="{50AC695C-3587-46E4-87AF-3B231FFFBF2E}"/>
            </a:ext>
          </a:extLst>
        </xdr:cNvPr>
        <xdr:cNvCxnSpPr/>
      </xdr:nvCxnSpPr>
      <xdr:spPr>
        <a:xfrm>
          <a:off x="19545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41" name="楕円 840">
          <a:extLst>
            <a:ext uri="{FF2B5EF4-FFF2-40B4-BE49-F238E27FC236}">
              <a16:creationId xmlns:a16="http://schemas.microsoft.com/office/drawing/2014/main" id="{AE8FED02-3869-4220-95AF-F100D0135214}"/>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45720</xdr:rowOff>
    </xdr:to>
    <xdr:cxnSp macro="">
      <xdr:nvCxnSpPr>
        <xdr:cNvPr id="842" name="直線コネクタ 841">
          <a:extLst>
            <a:ext uri="{FF2B5EF4-FFF2-40B4-BE49-F238E27FC236}">
              <a16:creationId xmlns:a16="http://schemas.microsoft.com/office/drawing/2014/main" id="{E5ABE560-F593-473C-9DAD-7D82F83001D1}"/>
            </a:ext>
          </a:extLst>
        </xdr:cNvPr>
        <xdr:cNvCxnSpPr/>
      </xdr:nvCxnSpPr>
      <xdr:spPr>
        <a:xfrm>
          <a:off x="18656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DD02A6F4-3F62-4922-B983-EB14152A8643}"/>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E6A880C5-3473-4D15-BCF1-A0A51C7EF9AF}"/>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AC69AD4C-0B3F-4A27-BCD8-701E17EF94C6}"/>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2C9CCBA3-46B4-4FD3-9826-83F917ECA10E}"/>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7" name="n_1mainValue【公民館】&#10;一人当たり面積">
          <a:extLst>
            <a:ext uri="{FF2B5EF4-FFF2-40B4-BE49-F238E27FC236}">
              <a16:creationId xmlns:a16="http://schemas.microsoft.com/office/drawing/2014/main" id="{DA5A14A3-8420-40CF-A64A-267061E6E246}"/>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48" name="n_2mainValue【公民館】&#10;一人当たり面積">
          <a:extLst>
            <a:ext uri="{FF2B5EF4-FFF2-40B4-BE49-F238E27FC236}">
              <a16:creationId xmlns:a16="http://schemas.microsoft.com/office/drawing/2014/main" id="{4B3CC28D-1F51-4543-B8CE-4EDFE72FB49A}"/>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849" name="n_3mainValue【公民館】&#10;一人当たり面積">
          <a:extLst>
            <a:ext uri="{FF2B5EF4-FFF2-40B4-BE49-F238E27FC236}">
              <a16:creationId xmlns:a16="http://schemas.microsoft.com/office/drawing/2014/main" id="{F66F1094-4782-4F64-9F21-34498F1D040A}"/>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50" name="n_4mainValue【公民館】&#10;一人当たり面積">
          <a:extLst>
            <a:ext uri="{FF2B5EF4-FFF2-40B4-BE49-F238E27FC236}">
              <a16:creationId xmlns:a16="http://schemas.microsoft.com/office/drawing/2014/main" id="{8EE9DAA4-9BBB-4AE6-84AB-F25045538B28}"/>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9799DF0-EFA3-476E-8712-9D019E47A6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B6D4A707-F706-422A-B6F5-667BFD96E0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3A7777B-2B36-4AD7-93DB-42CDB0F49E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類似団体と比較して特に有形固定資産減価償却率が高くなっている施設は、公営住宅であり、類似団体内平均値を下回っているものは、道路、橋りょう・トンネルである。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公営住宅については、昭和３０～５０年代に多くの建物が建設されており、有形固定資産減価償却率は高くなっているが、住宅マスタープラン及び公営住宅等長寿命化計画に基づき、適切な維持管理及び、長寿命化が困難な施設においては用途廃止・解体を行っている。</a:t>
          </a:r>
        </a:p>
        <a:p>
          <a:r>
            <a:rPr kumimoji="1" lang="ja-JP" altLang="en-US" sz="1300">
              <a:latin typeface="ＭＳ Ｐゴシック" panose="020B0600070205080204" pitchFamily="50" charset="-128"/>
              <a:ea typeface="ＭＳ Ｐゴシック" panose="020B0600070205080204" pitchFamily="50" charset="-128"/>
            </a:rPr>
            <a:t>道路については、西部縦貫道線など都市計画道路の整備などにより有形固定資産減価償却率が類似団体内平均値を下回っている。なお、一人当たり延長が類似団体内平均値と大きな差がないことから、適切なインフラ整備を行っていると考え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橋りょう・トンネルについては、一人当たり有形固定資産額が類似団体内平均値を上回っているが、長良川をはじめとする河川が複数あるという地域特有の要因によるものが大きいと考える。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F19B0E-1875-482C-B3A9-A941A7DF99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FC98E7-8843-4B44-8C7E-CBC03406CB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64941A-0303-4574-B020-BE03F6EDC2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389231-150E-4E0B-8CC2-68CE30F8E1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98090E-F878-4751-A48C-5D985478DF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942E51-16F4-46E8-A601-C7EE67AD8E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C8EF39-3ADD-4018-90AA-DC5C80870E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4087F4-604A-4E5C-BD2B-7DD88FF6E9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03A3EF-224C-469C-95C0-F0340FEB11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AD3676-8FA6-4A9D-8B92-00B84F3CA7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B8A9D3-A9AE-4A0F-ACDD-467572748A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946B83-4505-4456-BDF6-814454D924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406345-4196-4458-9900-BCBFF32A00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F33119-C7D3-4B84-8AD7-54E66E09E1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B4ACE8-65D1-437A-9549-D8AB1A7970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A56885-CA8B-4CF1-9CB1-24E524BE7F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5D4211-7CC9-4D5A-AA1D-391F821527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CD4174-E607-45C9-BDC3-61000619E3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AE79A9-4EA0-44BE-8D0B-6232BA1142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A04216-5127-4E86-BCCB-729A62733E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7E0D8C-3649-4467-9F48-60E90B47F2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81CC70-654B-4629-8D9F-875B8772FB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92EB0E-A44C-4806-9A9F-9E9245CAAE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B79D68-80EC-4CA8-87B2-97BB266746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0D69B5-7B53-46C4-8724-331390DFB8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6D25B2-38F7-41D6-BEA0-C6E3006048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C860B1-93CF-40D2-BD0D-3805A651EF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BA6152-59D9-4E70-91AD-63EAFA86F9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039058-6E12-4598-A473-6CFC78B4F6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DF4E30-12B8-4B52-9DA6-1F4100CE92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F88FC4-6307-463F-93E3-E04AF2B34D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00C6D2-021C-4724-A9ED-6D65C50C32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7FD57A-0FAC-4336-9898-78194F6DD8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B04CE8-4A68-4699-BFBA-02F5B767B1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DE07A1-EEE9-4BCF-9313-39692A16C2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1760A5-E4E6-48DE-9D70-E529C9F839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F13797-6F91-4EE8-857E-F445D035B4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00D4BC-5A07-4B81-AD6D-D2991D1042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01E92B-FD44-4A7C-BB13-7E387C7BE6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CC28D8-0F17-47C3-8E34-3070AEB831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F88DE1-BD23-40E7-B9DA-3CF8945913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16C8CA-892B-4227-AC17-CB737E2484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D349C2-1A44-4A1F-AD72-BFF528A129D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FF92BE-F0A4-4AEB-9B6B-605D9C20F1B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8FDEA7-9865-4DCA-9D4D-E5A4971C48D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0917EA-0035-424F-B221-365F48FFC9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189F50-820D-4C52-964B-67C39CA1CA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027A231-C53F-4A3D-B82C-681D72A5F0C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9BEDEC-0496-4663-AC80-5F492590021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00B32BE-2C3D-4C32-9A82-B8B413B485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7EEF8B-A486-4BAF-A558-756A67874E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C66DD5-FB01-4409-AFC6-9AC201F5C5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5A9491-043F-4016-B602-4EDA03B9A8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D8015A-8371-4306-AD92-DFA2E88F38F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FE1C90F-6592-468B-AF68-46CCF1A87A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F307101-AB50-4442-B289-5EE5C40A74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138249</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D379024B-9F7C-4AD9-AD80-4AB57CFE601D}"/>
            </a:ext>
          </a:extLst>
        </xdr:cNvPr>
        <xdr:cNvCxnSpPr/>
      </xdr:nvCxnSpPr>
      <xdr:spPr>
        <a:xfrm flipV="1">
          <a:off x="4634865" y="5967549"/>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E8F19EA4-CCBE-44D0-A2B8-283B86F97FE3}"/>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667C474D-0355-4072-A3A2-320E8AEE0141}"/>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84926</xdr:rowOff>
    </xdr:from>
    <xdr:ext cx="405111" cy="259045"/>
    <xdr:sp macro="" textlink="">
      <xdr:nvSpPr>
        <xdr:cNvPr id="61" name="【図書館】&#10;有形固定資産減価償却率最大値テキスト">
          <a:extLst>
            <a:ext uri="{FF2B5EF4-FFF2-40B4-BE49-F238E27FC236}">
              <a16:creationId xmlns:a16="http://schemas.microsoft.com/office/drawing/2014/main" id="{81D13144-D327-41FD-BFFF-536B7226B521}"/>
            </a:ext>
          </a:extLst>
        </xdr:cNvPr>
        <xdr:cNvSpPr txBox="1"/>
      </xdr:nvSpPr>
      <xdr:spPr>
        <a:xfrm>
          <a:off x="4673600" y="574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138249</xdr:rowOff>
    </xdr:from>
    <xdr:to>
      <xdr:col>24</xdr:col>
      <xdr:colOff>152400</xdr:colOff>
      <xdr:row>34</xdr:row>
      <xdr:rowOff>138249</xdr:rowOff>
    </xdr:to>
    <xdr:cxnSp macro="">
      <xdr:nvCxnSpPr>
        <xdr:cNvPr id="62" name="直線コネクタ 61">
          <a:extLst>
            <a:ext uri="{FF2B5EF4-FFF2-40B4-BE49-F238E27FC236}">
              <a16:creationId xmlns:a16="http://schemas.microsoft.com/office/drawing/2014/main" id="{C8635E8E-12C1-46F2-9741-1710197B9CC1}"/>
            </a:ext>
          </a:extLst>
        </xdr:cNvPr>
        <xdr:cNvCxnSpPr/>
      </xdr:nvCxnSpPr>
      <xdr:spPr>
        <a:xfrm>
          <a:off x="4546600" y="59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8726</xdr:rowOff>
    </xdr:from>
    <xdr:ext cx="405111" cy="259045"/>
    <xdr:sp macro="" textlink="">
      <xdr:nvSpPr>
        <xdr:cNvPr id="63" name="【図書館】&#10;有形固定資産減価償却率平均値テキスト">
          <a:extLst>
            <a:ext uri="{FF2B5EF4-FFF2-40B4-BE49-F238E27FC236}">
              <a16:creationId xmlns:a16="http://schemas.microsoft.com/office/drawing/2014/main" id="{447A64EA-1D20-4DF4-96D1-EC36AE80F49F}"/>
            </a:ext>
          </a:extLst>
        </xdr:cNvPr>
        <xdr:cNvSpPr txBox="1"/>
      </xdr:nvSpPr>
      <xdr:spPr>
        <a:xfrm>
          <a:off x="4673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64" name="フローチャート: 判断 63">
          <a:extLst>
            <a:ext uri="{FF2B5EF4-FFF2-40B4-BE49-F238E27FC236}">
              <a16:creationId xmlns:a16="http://schemas.microsoft.com/office/drawing/2014/main" id="{A434BBF0-DEC7-4186-AAB2-EF51BC783319}"/>
            </a:ext>
          </a:extLst>
        </xdr:cNvPr>
        <xdr:cNvSpPr/>
      </xdr:nvSpPr>
      <xdr:spPr>
        <a:xfrm>
          <a:off x="4584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a:extLst>
            <a:ext uri="{FF2B5EF4-FFF2-40B4-BE49-F238E27FC236}">
              <a16:creationId xmlns:a16="http://schemas.microsoft.com/office/drawing/2014/main" id="{571D8E29-3C03-4EC7-8ECC-1B216144250D}"/>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15CFC54B-0782-4F29-B05F-4F3B85A3D32F}"/>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147864</xdr:rowOff>
    </xdr:from>
    <xdr:to>
      <xdr:col>10</xdr:col>
      <xdr:colOff>165100</xdr:colOff>
      <xdr:row>37</xdr:row>
      <xdr:rowOff>78014</xdr:rowOff>
    </xdr:to>
    <xdr:sp macro="" textlink="">
      <xdr:nvSpPr>
        <xdr:cNvPr id="67" name="フローチャート: 判断 66">
          <a:extLst>
            <a:ext uri="{FF2B5EF4-FFF2-40B4-BE49-F238E27FC236}">
              <a16:creationId xmlns:a16="http://schemas.microsoft.com/office/drawing/2014/main" id="{1F887763-96EE-44EB-A24E-7FC0F335E485}"/>
            </a:ext>
          </a:extLst>
        </xdr:cNvPr>
        <xdr:cNvSpPr/>
      </xdr:nvSpPr>
      <xdr:spPr>
        <a:xfrm>
          <a:off x="1968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F5E34451-91D7-4705-AB36-A2B5A7EFBCCC}"/>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522755-A878-40D9-9383-0CD4CB95BB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FA5B60-F56B-4C88-B2BD-B3D1B97678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A75E5E-738F-4228-9CAB-E737BD6322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E40A55-54C0-40F7-97D0-D0A8C89C00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69FF3C-9C92-4961-A31A-E88878D16C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35197</xdr:rowOff>
    </xdr:from>
    <xdr:to>
      <xdr:col>24</xdr:col>
      <xdr:colOff>114300</xdr:colOff>
      <xdr:row>35</xdr:row>
      <xdr:rowOff>136797</xdr:rowOff>
    </xdr:to>
    <xdr:sp macro="" textlink="">
      <xdr:nvSpPr>
        <xdr:cNvPr id="74" name="楕円 73">
          <a:extLst>
            <a:ext uri="{FF2B5EF4-FFF2-40B4-BE49-F238E27FC236}">
              <a16:creationId xmlns:a16="http://schemas.microsoft.com/office/drawing/2014/main" id="{82E78F70-E0E7-423A-8AB3-9AF56F4AD7F1}"/>
            </a:ext>
          </a:extLst>
        </xdr:cNvPr>
        <xdr:cNvSpPr/>
      </xdr:nvSpPr>
      <xdr:spPr>
        <a:xfrm>
          <a:off x="4584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121574</xdr:rowOff>
    </xdr:from>
    <xdr:ext cx="405111" cy="259045"/>
    <xdr:sp macro="" textlink="">
      <xdr:nvSpPr>
        <xdr:cNvPr id="75" name="【図書館】&#10;有形固定資産減価償却率該当値テキスト">
          <a:extLst>
            <a:ext uri="{FF2B5EF4-FFF2-40B4-BE49-F238E27FC236}">
              <a16:creationId xmlns:a16="http://schemas.microsoft.com/office/drawing/2014/main" id="{F3ECAA06-71A0-4196-B914-4F9D34D77D42}"/>
            </a:ext>
          </a:extLst>
        </xdr:cNvPr>
        <xdr:cNvSpPr txBox="1"/>
      </xdr:nvSpPr>
      <xdr:spPr>
        <a:xfrm>
          <a:off x="46736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6" name="楕円 75">
          <a:extLst>
            <a:ext uri="{FF2B5EF4-FFF2-40B4-BE49-F238E27FC236}">
              <a16:creationId xmlns:a16="http://schemas.microsoft.com/office/drawing/2014/main" id="{2ABE676C-4B26-4933-A798-4013CAF0C193}"/>
            </a:ext>
          </a:extLst>
        </xdr:cNvPr>
        <xdr:cNvSpPr/>
      </xdr:nvSpPr>
      <xdr:spPr>
        <a:xfrm>
          <a:off x="3746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32113</xdr:rowOff>
    </xdr:from>
    <xdr:to>
      <xdr:col>24</xdr:col>
      <xdr:colOff>63500</xdr:colOff>
      <xdr:row>35</xdr:row>
      <xdr:rowOff>85997</xdr:rowOff>
    </xdr:to>
    <xdr:cxnSp macro="">
      <xdr:nvCxnSpPr>
        <xdr:cNvPr id="77" name="直線コネクタ 76">
          <a:extLst>
            <a:ext uri="{FF2B5EF4-FFF2-40B4-BE49-F238E27FC236}">
              <a16:creationId xmlns:a16="http://schemas.microsoft.com/office/drawing/2014/main" id="{9508A737-C108-4D6F-8C93-DA436B694A7C}"/>
            </a:ext>
          </a:extLst>
        </xdr:cNvPr>
        <xdr:cNvCxnSpPr/>
      </xdr:nvCxnSpPr>
      <xdr:spPr>
        <a:xfrm>
          <a:off x="3797300" y="603286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98878</xdr:rowOff>
    </xdr:from>
    <xdr:to>
      <xdr:col>15</xdr:col>
      <xdr:colOff>101600</xdr:colOff>
      <xdr:row>35</xdr:row>
      <xdr:rowOff>29028</xdr:rowOff>
    </xdr:to>
    <xdr:sp macro="" textlink="">
      <xdr:nvSpPr>
        <xdr:cNvPr id="78" name="楕円 77">
          <a:extLst>
            <a:ext uri="{FF2B5EF4-FFF2-40B4-BE49-F238E27FC236}">
              <a16:creationId xmlns:a16="http://schemas.microsoft.com/office/drawing/2014/main" id="{0CBD3D55-A3FC-4190-AB12-A5BBF2E2C577}"/>
            </a:ext>
          </a:extLst>
        </xdr:cNvPr>
        <xdr:cNvSpPr/>
      </xdr:nvSpPr>
      <xdr:spPr>
        <a:xfrm>
          <a:off x="2857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149678</xdr:rowOff>
    </xdr:from>
    <xdr:to>
      <xdr:col>19</xdr:col>
      <xdr:colOff>177800</xdr:colOff>
      <xdr:row>35</xdr:row>
      <xdr:rowOff>32113</xdr:rowOff>
    </xdr:to>
    <xdr:cxnSp macro="">
      <xdr:nvCxnSpPr>
        <xdr:cNvPr id="79" name="直線コネクタ 78">
          <a:extLst>
            <a:ext uri="{FF2B5EF4-FFF2-40B4-BE49-F238E27FC236}">
              <a16:creationId xmlns:a16="http://schemas.microsoft.com/office/drawing/2014/main" id="{BDF388F8-208F-4DC5-8DC3-4666E9A02123}"/>
            </a:ext>
          </a:extLst>
        </xdr:cNvPr>
        <xdr:cNvCxnSpPr/>
      </xdr:nvCxnSpPr>
      <xdr:spPr>
        <a:xfrm>
          <a:off x="2908300" y="597897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80" name="楕円 79">
          <a:extLst>
            <a:ext uri="{FF2B5EF4-FFF2-40B4-BE49-F238E27FC236}">
              <a16:creationId xmlns:a16="http://schemas.microsoft.com/office/drawing/2014/main" id="{48255BEC-423E-4F93-993B-3C7D5694067E}"/>
            </a:ext>
          </a:extLst>
        </xdr:cNvPr>
        <xdr:cNvSpPr/>
      </xdr:nvSpPr>
      <xdr:spPr>
        <a:xfrm>
          <a:off x="1968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95794</xdr:rowOff>
    </xdr:from>
    <xdr:to>
      <xdr:col>15</xdr:col>
      <xdr:colOff>50800</xdr:colOff>
      <xdr:row>34</xdr:row>
      <xdr:rowOff>149678</xdr:rowOff>
    </xdr:to>
    <xdr:cxnSp macro="">
      <xdr:nvCxnSpPr>
        <xdr:cNvPr id="81" name="直線コネクタ 80">
          <a:extLst>
            <a:ext uri="{FF2B5EF4-FFF2-40B4-BE49-F238E27FC236}">
              <a16:creationId xmlns:a16="http://schemas.microsoft.com/office/drawing/2014/main" id="{B9937638-0588-47AD-8E74-88E3BD52C5D5}"/>
            </a:ext>
          </a:extLst>
        </xdr:cNvPr>
        <xdr:cNvCxnSpPr/>
      </xdr:nvCxnSpPr>
      <xdr:spPr>
        <a:xfrm>
          <a:off x="2019300" y="59250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162560</xdr:rowOff>
    </xdr:from>
    <xdr:to>
      <xdr:col>6</xdr:col>
      <xdr:colOff>38100</xdr:colOff>
      <xdr:row>34</xdr:row>
      <xdr:rowOff>92710</xdr:rowOff>
    </xdr:to>
    <xdr:sp macro="" textlink="">
      <xdr:nvSpPr>
        <xdr:cNvPr id="82" name="楕円 81">
          <a:extLst>
            <a:ext uri="{FF2B5EF4-FFF2-40B4-BE49-F238E27FC236}">
              <a16:creationId xmlns:a16="http://schemas.microsoft.com/office/drawing/2014/main" id="{11CBC015-CEBB-44EA-BCB6-B1E2DB34B721}"/>
            </a:ext>
          </a:extLst>
        </xdr:cNvPr>
        <xdr:cNvSpPr/>
      </xdr:nvSpPr>
      <xdr:spPr>
        <a:xfrm>
          <a:off x="1079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41910</xdr:rowOff>
    </xdr:from>
    <xdr:to>
      <xdr:col>10</xdr:col>
      <xdr:colOff>114300</xdr:colOff>
      <xdr:row>34</xdr:row>
      <xdr:rowOff>95794</xdr:rowOff>
    </xdr:to>
    <xdr:cxnSp macro="">
      <xdr:nvCxnSpPr>
        <xdr:cNvPr id="83" name="直線コネクタ 82">
          <a:extLst>
            <a:ext uri="{FF2B5EF4-FFF2-40B4-BE49-F238E27FC236}">
              <a16:creationId xmlns:a16="http://schemas.microsoft.com/office/drawing/2014/main" id="{F1CD40CA-8E6F-450A-9D4C-33A3D3657F6F}"/>
            </a:ext>
          </a:extLst>
        </xdr:cNvPr>
        <xdr:cNvCxnSpPr/>
      </xdr:nvCxnSpPr>
      <xdr:spPr>
        <a:xfrm>
          <a:off x="1130300" y="587121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84" name="n_1aveValue【図書館】&#10;有形固定資産減価償却率">
          <a:extLst>
            <a:ext uri="{FF2B5EF4-FFF2-40B4-BE49-F238E27FC236}">
              <a16:creationId xmlns:a16="http://schemas.microsoft.com/office/drawing/2014/main" id="{910A4D93-2A8F-41DF-B968-D1EF5FE47A61}"/>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a:extLst>
            <a:ext uri="{FF2B5EF4-FFF2-40B4-BE49-F238E27FC236}">
              <a16:creationId xmlns:a16="http://schemas.microsoft.com/office/drawing/2014/main" id="{CD023A57-2BCC-4A64-A4E8-DA129020F1E6}"/>
            </a:ext>
          </a:extLst>
        </xdr:cNvPr>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86" name="n_3aveValue【図書館】&#10;有形固定資産減価償却率">
          <a:extLst>
            <a:ext uri="{FF2B5EF4-FFF2-40B4-BE49-F238E27FC236}">
              <a16:creationId xmlns:a16="http://schemas.microsoft.com/office/drawing/2014/main" id="{EEB85AF5-7D43-41E1-9000-A0319D54205C}"/>
            </a:ext>
          </a:extLst>
        </xdr:cNvPr>
        <xdr:cNvSpPr txBox="1"/>
      </xdr:nvSpPr>
      <xdr:spPr>
        <a:xfrm>
          <a:off x="1816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7DABE577-A77E-40CE-B6E5-FD7F9F597B3E}"/>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88" name="n_1mainValue【図書館】&#10;有形固定資産減価償却率">
          <a:extLst>
            <a:ext uri="{FF2B5EF4-FFF2-40B4-BE49-F238E27FC236}">
              <a16:creationId xmlns:a16="http://schemas.microsoft.com/office/drawing/2014/main" id="{6480069F-D59C-4AAC-A35C-FB32E43CF1EB}"/>
            </a:ext>
          </a:extLst>
        </xdr:cNvPr>
        <xdr:cNvSpPr txBox="1"/>
      </xdr:nvSpPr>
      <xdr:spPr>
        <a:xfrm>
          <a:off x="3582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10FA2E51-3841-4BA2-8606-A430370357BC}"/>
            </a:ext>
          </a:extLst>
        </xdr:cNvPr>
        <xdr:cNvSpPr txBox="1"/>
      </xdr:nvSpPr>
      <xdr:spPr>
        <a:xfrm>
          <a:off x="2705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90" name="n_3mainValue【図書館】&#10;有形固定資産減価償却率">
          <a:extLst>
            <a:ext uri="{FF2B5EF4-FFF2-40B4-BE49-F238E27FC236}">
              <a16:creationId xmlns:a16="http://schemas.microsoft.com/office/drawing/2014/main" id="{5450228E-7DF5-4996-BC7D-A7550561DCF0}"/>
            </a:ext>
          </a:extLst>
        </xdr:cNvPr>
        <xdr:cNvSpPr txBox="1"/>
      </xdr:nvSpPr>
      <xdr:spPr>
        <a:xfrm>
          <a:off x="1816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342CFF05-7582-4DBA-86AC-CB14C99983DE}"/>
            </a:ext>
          </a:extLst>
        </xdr:cNvPr>
        <xdr:cNvSpPr txBox="1"/>
      </xdr:nvSpPr>
      <xdr:spPr>
        <a:xfrm>
          <a:off x="927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8F201D-1936-434A-9C62-72B50DF5FF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5BC6830-E4A7-406B-BB22-3B5A85E867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51C333E-736D-49B4-B033-FB53A8F9A2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1DBDA41-2A68-4C59-8CCA-2347C318D6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453BD9-E532-49D6-8955-84ED15E51B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E1CA59-2F9A-4400-B43C-32BBF30F26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83494D-F43F-4364-8477-FA51B149B6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DC80432-88D6-4B28-90E8-00F798E826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7D6C761-A203-4E9E-A8E0-083021428ED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E4AFD68-6264-4C03-ACBA-B8D69AFAF9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B4FAE9D-E68C-43EA-BFC1-7D8C79598C9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1D5714A-9590-4F00-9C1F-66AA5A8F801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4726DCB-9F5C-4246-A764-6D3563A52B5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61D344B-B25A-48A0-8DD6-EE741EC9E72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B0E8601-02FB-4326-9491-DCFFC4A36E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A13D7D7-243E-4645-9848-12271BA6618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61D60CD-2868-4F4F-B9F0-F973C4AF641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EF9EF94-3B16-4B2A-BE8B-C573785C4C1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2575415-C3EF-4B44-95AB-9D207BE6C9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8759D5C-2DA2-4A32-9F43-813B86E875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F35B108-5634-4399-9ACA-19FE894E6E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5B47D90B-288A-43D6-BC75-A10F74E6F4A8}"/>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15DDE428-53E4-4EEB-9D91-EDDFC9740305}"/>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D484447C-D161-4B6B-9148-E348CE0790C6}"/>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a:extLst>
            <a:ext uri="{FF2B5EF4-FFF2-40B4-BE49-F238E27FC236}">
              <a16:creationId xmlns:a16="http://schemas.microsoft.com/office/drawing/2014/main" id="{4909082D-5931-467E-8DEA-9C024DE7BCC6}"/>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a:extLst>
            <a:ext uri="{FF2B5EF4-FFF2-40B4-BE49-F238E27FC236}">
              <a16:creationId xmlns:a16="http://schemas.microsoft.com/office/drawing/2014/main" id="{91257A7A-CADD-4A06-8079-038A2D4B5907}"/>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DAA7B6F1-E8AC-4598-ABA1-9BCF77C0F4C2}"/>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a:extLst>
            <a:ext uri="{FF2B5EF4-FFF2-40B4-BE49-F238E27FC236}">
              <a16:creationId xmlns:a16="http://schemas.microsoft.com/office/drawing/2014/main" id="{9BCD328A-2A8E-4A6C-B414-4C1B80E48FF8}"/>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B14D4AFD-ABD1-4DD5-BA62-5B8AE4906CDA}"/>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9CB37313-B2F3-4CAB-BFAC-E240E8FBBEF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2" name="フローチャート: 判断 121">
          <a:extLst>
            <a:ext uri="{FF2B5EF4-FFF2-40B4-BE49-F238E27FC236}">
              <a16:creationId xmlns:a16="http://schemas.microsoft.com/office/drawing/2014/main" id="{80FC8E7B-39A1-400F-989B-31948457C51E}"/>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406E8521-4F00-42EC-AB1F-DA61DE9C1CA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B836F6-CEE2-4AEB-ADC3-F3B1F852A2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1A9494-28AD-4DD1-AA53-7C840CA286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AC8FEA-8E7B-4B2E-8B4D-F49CFF4B0D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328667-6F91-481D-BC5D-66915CD675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C8FCE7-2ADB-4A83-B34F-A5349828A3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a:extLst>
            <a:ext uri="{FF2B5EF4-FFF2-40B4-BE49-F238E27FC236}">
              <a16:creationId xmlns:a16="http://schemas.microsoft.com/office/drawing/2014/main" id="{52383723-660A-49C0-A8A8-A55A2278A248}"/>
            </a:ext>
          </a:extLst>
        </xdr:cNvPr>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90C6E5FF-4622-4975-8902-09E8FC6F92A7}"/>
            </a:ext>
          </a:extLst>
        </xdr:cNvPr>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1" name="楕円 130">
          <a:extLst>
            <a:ext uri="{FF2B5EF4-FFF2-40B4-BE49-F238E27FC236}">
              <a16:creationId xmlns:a16="http://schemas.microsoft.com/office/drawing/2014/main" id="{2D2614F6-C642-415F-83B3-DACF3DA2B4D2}"/>
            </a:ext>
          </a:extLst>
        </xdr:cNvPr>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2" name="直線コネクタ 131">
          <a:extLst>
            <a:ext uri="{FF2B5EF4-FFF2-40B4-BE49-F238E27FC236}">
              <a16:creationId xmlns:a16="http://schemas.microsoft.com/office/drawing/2014/main" id="{80E97BEA-5378-4974-A2B4-7E82156B0002}"/>
            </a:ext>
          </a:extLst>
        </xdr:cNvPr>
        <xdr:cNvCxnSpPr/>
      </xdr:nvCxnSpPr>
      <xdr:spPr>
        <a:xfrm>
          <a:off x="9639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a:extLst>
            <a:ext uri="{FF2B5EF4-FFF2-40B4-BE49-F238E27FC236}">
              <a16:creationId xmlns:a16="http://schemas.microsoft.com/office/drawing/2014/main" id="{CD965C87-F3D2-45DA-9A8B-A9E546C124ED}"/>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4" name="直線コネクタ 133">
          <a:extLst>
            <a:ext uri="{FF2B5EF4-FFF2-40B4-BE49-F238E27FC236}">
              <a16:creationId xmlns:a16="http://schemas.microsoft.com/office/drawing/2014/main" id="{870F67C6-35F2-4B1A-8544-A4CD2918BD24}"/>
            </a:ext>
          </a:extLst>
        </xdr:cNvPr>
        <xdr:cNvCxnSpPr/>
      </xdr:nvCxnSpPr>
      <xdr:spPr>
        <a:xfrm>
          <a:off x="8750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a:extLst>
            <a:ext uri="{FF2B5EF4-FFF2-40B4-BE49-F238E27FC236}">
              <a16:creationId xmlns:a16="http://schemas.microsoft.com/office/drawing/2014/main" id="{35DCE0EF-EDFF-48FB-9ADE-68B103C902FA}"/>
            </a:ext>
          </a:extLst>
        </xdr:cNvPr>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6" name="直線コネクタ 135">
          <a:extLst>
            <a:ext uri="{FF2B5EF4-FFF2-40B4-BE49-F238E27FC236}">
              <a16:creationId xmlns:a16="http://schemas.microsoft.com/office/drawing/2014/main" id="{46FE3F69-6B8F-4663-BCD7-542B79ED8D7C}"/>
            </a:ext>
          </a:extLst>
        </xdr:cNvPr>
        <xdr:cNvCxnSpPr/>
      </xdr:nvCxnSpPr>
      <xdr:spPr>
        <a:xfrm>
          <a:off x="7861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a:extLst>
            <a:ext uri="{FF2B5EF4-FFF2-40B4-BE49-F238E27FC236}">
              <a16:creationId xmlns:a16="http://schemas.microsoft.com/office/drawing/2014/main" id="{9341AE54-3E07-4D7A-9E80-F3A367C4CF8D}"/>
            </a:ext>
          </a:extLst>
        </xdr:cNvPr>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8" name="直線コネクタ 137">
          <a:extLst>
            <a:ext uri="{FF2B5EF4-FFF2-40B4-BE49-F238E27FC236}">
              <a16:creationId xmlns:a16="http://schemas.microsoft.com/office/drawing/2014/main" id="{BB93D5C0-770E-41A3-8C85-163B105034D1}"/>
            </a:ext>
          </a:extLst>
        </xdr:cNvPr>
        <xdr:cNvCxnSpPr/>
      </xdr:nvCxnSpPr>
      <xdr:spPr>
        <a:xfrm>
          <a:off x="6972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9" name="n_1aveValue【図書館】&#10;一人当たり面積">
          <a:extLst>
            <a:ext uri="{FF2B5EF4-FFF2-40B4-BE49-F238E27FC236}">
              <a16:creationId xmlns:a16="http://schemas.microsoft.com/office/drawing/2014/main" id="{EDBE0450-74FA-4755-8A65-7B037DB8C64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86CEB689-D187-49E8-A73C-5B9A6A9B9BE9}"/>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1" name="n_3aveValue【図書館】&#10;一人当たり面積">
          <a:extLst>
            <a:ext uri="{FF2B5EF4-FFF2-40B4-BE49-F238E27FC236}">
              <a16:creationId xmlns:a16="http://schemas.microsoft.com/office/drawing/2014/main" id="{0DD155BB-4FDA-4745-A325-1352EE4D03A5}"/>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a:extLst>
            <a:ext uri="{FF2B5EF4-FFF2-40B4-BE49-F238E27FC236}">
              <a16:creationId xmlns:a16="http://schemas.microsoft.com/office/drawing/2014/main" id="{24E6EA13-D5A7-43FB-B49D-0A0957D6070A}"/>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3" name="n_1mainValue【図書館】&#10;一人当たり面積">
          <a:extLst>
            <a:ext uri="{FF2B5EF4-FFF2-40B4-BE49-F238E27FC236}">
              <a16:creationId xmlns:a16="http://schemas.microsoft.com/office/drawing/2014/main" id="{592236CA-6684-4C42-AE4D-672A08452CCD}"/>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a:extLst>
            <a:ext uri="{FF2B5EF4-FFF2-40B4-BE49-F238E27FC236}">
              <a16:creationId xmlns:a16="http://schemas.microsoft.com/office/drawing/2014/main" id="{91641523-904D-4D3F-869E-EB8FC5B412B9}"/>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a:extLst>
            <a:ext uri="{FF2B5EF4-FFF2-40B4-BE49-F238E27FC236}">
              <a16:creationId xmlns:a16="http://schemas.microsoft.com/office/drawing/2014/main" id="{0714734F-9B6F-4FF7-9EDE-8775EA8E3044}"/>
            </a:ext>
          </a:extLst>
        </xdr:cNvPr>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a:extLst>
            <a:ext uri="{FF2B5EF4-FFF2-40B4-BE49-F238E27FC236}">
              <a16:creationId xmlns:a16="http://schemas.microsoft.com/office/drawing/2014/main" id="{5F3EDAEA-2829-454E-91AC-0B6AC1AB6433}"/>
            </a:ext>
          </a:extLst>
        </xdr:cNvPr>
        <xdr:cNvSpPr txBox="1"/>
      </xdr:nvSpPr>
      <xdr:spPr>
        <a:xfrm>
          <a:off x="6737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60D7D6C-781E-498F-B777-8E78250957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BC33381-EE39-44B2-8091-39DFC6DC8F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3D35BD4-0210-49C9-83A3-E26561684B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5DA0775-6C02-4C17-BAEE-4FC7ABFCEF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6AA1B9E-20C3-45FD-9D5B-AF4985694B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1EC6A4C-999B-4DA0-B8B7-863538076F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8685CC0-4BFA-481D-A3AD-85161FE3CE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5E67DF3-FA37-458E-9848-77D0B5253D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A9041C3-4B05-462B-97A9-F4A78C90B4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85BBDA7-2106-4799-A434-F91F6DBFB5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909031C-6C3F-486C-8EF0-707A2684FE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639C593-F1A5-41CA-8ACC-1B38499AE1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D64C152-AD08-4187-B374-2F033716EE9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FDEBA4E-5C75-49D0-A878-D4DA334D074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52E9354-D581-4E9C-A84B-D487CBADF8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510C5EE-17B5-45FF-B9AF-F7B54BB886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605926A-0ECE-4C7A-AF2D-31A8DADA09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9B0D6D7-1C27-4B4E-B58F-BEB25BE16F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8F8B551-A85F-4514-B821-6ABABBDB98B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AA2244F-1A5A-4625-9276-C398BFF7917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842866C-29D5-4A4C-8587-97979EB58B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61019F6-8406-4A09-8D08-F8AD1BF803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5EA29E0-3E4D-41EA-9300-9423C1D6BA0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8991C22-1D68-41C4-9E8A-E2C235DA15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C639BF46-123C-4B42-B623-51A626D0820F}"/>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BC8CF4A-7A6D-41DE-B9D4-D66F9FE46155}"/>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6B807C5D-2BD6-4129-A1D6-EAED91CC081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495093F-F200-4E87-9425-FF9821D58475}"/>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5" name="直線コネクタ 174">
          <a:extLst>
            <a:ext uri="{FF2B5EF4-FFF2-40B4-BE49-F238E27FC236}">
              <a16:creationId xmlns:a16="http://schemas.microsoft.com/office/drawing/2014/main" id="{A1EBA159-8A86-4A0F-AE8C-852DD37219A4}"/>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FC6A921-0A0D-45D5-83C3-5CD9FBDFF331}"/>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フローチャート: 判断 176">
          <a:extLst>
            <a:ext uri="{FF2B5EF4-FFF2-40B4-BE49-F238E27FC236}">
              <a16:creationId xmlns:a16="http://schemas.microsoft.com/office/drawing/2014/main" id="{04898A77-F4AD-438E-804A-0B38A87E8E4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8" name="フローチャート: 判断 177">
          <a:extLst>
            <a:ext uri="{FF2B5EF4-FFF2-40B4-BE49-F238E27FC236}">
              <a16:creationId xmlns:a16="http://schemas.microsoft.com/office/drawing/2014/main" id="{5A27F536-6FE7-4CAC-B914-7B30DA28220C}"/>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9" name="フローチャート: 判断 178">
          <a:extLst>
            <a:ext uri="{FF2B5EF4-FFF2-40B4-BE49-F238E27FC236}">
              <a16:creationId xmlns:a16="http://schemas.microsoft.com/office/drawing/2014/main" id="{F07039CD-277F-46DF-AC97-D66205948F28}"/>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0" name="フローチャート: 判断 179">
          <a:extLst>
            <a:ext uri="{FF2B5EF4-FFF2-40B4-BE49-F238E27FC236}">
              <a16:creationId xmlns:a16="http://schemas.microsoft.com/office/drawing/2014/main" id="{0E7E7B01-2AEA-48A4-A89D-21FC1906F17C}"/>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1" name="フローチャート: 判断 180">
          <a:extLst>
            <a:ext uri="{FF2B5EF4-FFF2-40B4-BE49-F238E27FC236}">
              <a16:creationId xmlns:a16="http://schemas.microsoft.com/office/drawing/2014/main" id="{BDC00B97-A665-4B42-98C8-3E188B3BE587}"/>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783C13-E779-47FD-BCF5-74A71CB37A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95061C-4273-49B0-BAC2-21B72AEBB1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F53EF4-ED41-4C30-ABAE-8C50AA396B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99F31F-6F0D-48C0-BBBB-36C12B81C5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5D57A9-275C-440C-AC63-B52E704440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a:extLst>
            <a:ext uri="{FF2B5EF4-FFF2-40B4-BE49-F238E27FC236}">
              <a16:creationId xmlns:a16="http://schemas.microsoft.com/office/drawing/2014/main" id="{2810DE51-B110-4379-AD07-12F8B232ABBF}"/>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D3A6A20-73B6-4FF7-88C2-1B261381DA77}"/>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9" name="楕円 188">
          <a:extLst>
            <a:ext uri="{FF2B5EF4-FFF2-40B4-BE49-F238E27FC236}">
              <a16:creationId xmlns:a16="http://schemas.microsoft.com/office/drawing/2014/main" id="{9F9A4C03-D6FB-4FDD-8C30-DCBBF1DDB0A6}"/>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114300</xdr:rowOff>
    </xdr:to>
    <xdr:cxnSp macro="">
      <xdr:nvCxnSpPr>
        <xdr:cNvPr id="190" name="直線コネクタ 189">
          <a:extLst>
            <a:ext uri="{FF2B5EF4-FFF2-40B4-BE49-F238E27FC236}">
              <a16:creationId xmlns:a16="http://schemas.microsoft.com/office/drawing/2014/main" id="{7DAEE261-03A9-4664-B8E7-3D1F496446CE}"/>
            </a:ext>
          </a:extLst>
        </xdr:cNvPr>
        <xdr:cNvCxnSpPr/>
      </xdr:nvCxnSpPr>
      <xdr:spPr>
        <a:xfrm>
          <a:off x="3797300" y="103765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1" name="楕円 190">
          <a:extLst>
            <a:ext uri="{FF2B5EF4-FFF2-40B4-BE49-F238E27FC236}">
              <a16:creationId xmlns:a16="http://schemas.microsoft.com/office/drawing/2014/main" id="{BCA066B3-7508-455D-A2BD-18100929CC7A}"/>
            </a:ext>
          </a:extLst>
        </xdr:cNvPr>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89535</xdr:rowOff>
    </xdr:to>
    <xdr:cxnSp macro="">
      <xdr:nvCxnSpPr>
        <xdr:cNvPr id="192" name="直線コネクタ 191">
          <a:extLst>
            <a:ext uri="{FF2B5EF4-FFF2-40B4-BE49-F238E27FC236}">
              <a16:creationId xmlns:a16="http://schemas.microsoft.com/office/drawing/2014/main" id="{BCB59727-3A9F-43CD-B9DA-6C06F37586DE}"/>
            </a:ext>
          </a:extLst>
        </xdr:cNvPr>
        <xdr:cNvCxnSpPr/>
      </xdr:nvCxnSpPr>
      <xdr:spPr>
        <a:xfrm>
          <a:off x="2908300" y="10370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3" name="楕円 192">
          <a:extLst>
            <a:ext uri="{FF2B5EF4-FFF2-40B4-BE49-F238E27FC236}">
              <a16:creationId xmlns:a16="http://schemas.microsoft.com/office/drawing/2014/main" id="{8B84CD28-34A1-4D00-B92D-439682B9F626}"/>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83820</xdr:rowOff>
    </xdr:to>
    <xdr:cxnSp macro="">
      <xdr:nvCxnSpPr>
        <xdr:cNvPr id="194" name="直線コネクタ 193">
          <a:extLst>
            <a:ext uri="{FF2B5EF4-FFF2-40B4-BE49-F238E27FC236}">
              <a16:creationId xmlns:a16="http://schemas.microsoft.com/office/drawing/2014/main" id="{12A1C2E2-4F00-4D30-9EC5-051396271A65}"/>
            </a:ext>
          </a:extLst>
        </xdr:cNvPr>
        <xdr:cNvCxnSpPr/>
      </xdr:nvCxnSpPr>
      <xdr:spPr>
        <a:xfrm>
          <a:off x="2019300" y="1033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5" name="楕円 194">
          <a:extLst>
            <a:ext uri="{FF2B5EF4-FFF2-40B4-BE49-F238E27FC236}">
              <a16:creationId xmlns:a16="http://schemas.microsoft.com/office/drawing/2014/main" id="{94C63458-7D4C-414A-8F33-21804E4A8F82}"/>
            </a:ext>
          </a:extLst>
        </xdr:cNvPr>
        <xdr:cNvSpPr/>
      </xdr:nvSpPr>
      <xdr:spPr>
        <a:xfrm>
          <a:off x="1079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49530</xdr:rowOff>
    </xdr:to>
    <xdr:cxnSp macro="">
      <xdr:nvCxnSpPr>
        <xdr:cNvPr id="196" name="直線コネクタ 195">
          <a:extLst>
            <a:ext uri="{FF2B5EF4-FFF2-40B4-BE49-F238E27FC236}">
              <a16:creationId xmlns:a16="http://schemas.microsoft.com/office/drawing/2014/main" id="{D8E6CBE9-85A1-4919-B58B-0F2DC913F193}"/>
            </a:ext>
          </a:extLst>
        </xdr:cNvPr>
        <xdr:cNvCxnSpPr/>
      </xdr:nvCxnSpPr>
      <xdr:spPr>
        <a:xfrm>
          <a:off x="1130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7" name="n_1aveValue【体育館・プール】&#10;有形固定資産減価償却率">
          <a:extLst>
            <a:ext uri="{FF2B5EF4-FFF2-40B4-BE49-F238E27FC236}">
              <a16:creationId xmlns:a16="http://schemas.microsoft.com/office/drawing/2014/main" id="{1F65D69C-37FC-4505-B5CF-4BCE546E1AA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8" name="n_2aveValue【体育館・プール】&#10;有形固定資産減価償却率">
          <a:extLst>
            <a:ext uri="{FF2B5EF4-FFF2-40B4-BE49-F238E27FC236}">
              <a16:creationId xmlns:a16="http://schemas.microsoft.com/office/drawing/2014/main" id="{20064876-DA37-4AFB-85E5-3B1839AC67AD}"/>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9" name="n_3aveValue【体育館・プール】&#10;有形固定資産減価償却率">
          <a:extLst>
            <a:ext uri="{FF2B5EF4-FFF2-40B4-BE49-F238E27FC236}">
              <a16:creationId xmlns:a16="http://schemas.microsoft.com/office/drawing/2014/main" id="{FF4E4ED4-1E19-4C3B-8BE9-9D0BF1C24FD8}"/>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0" name="n_4aveValue【体育館・プール】&#10;有形固定資産減価償却率">
          <a:extLst>
            <a:ext uri="{FF2B5EF4-FFF2-40B4-BE49-F238E27FC236}">
              <a16:creationId xmlns:a16="http://schemas.microsoft.com/office/drawing/2014/main" id="{23EDAF0F-4D7A-4FEC-B98D-711794B131CB}"/>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1" name="n_1mainValue【体育館・プール】&#10;有形固定資産減価償却率">
          <a:extLst>
            <a:ext uri="{FF2B5EF4-FFF2-40B4-BE49-F238E27FC236}">
              <a16:creationId xmlns:a16="http://schemas.microsoft.com/office/drawing/2014/main" id="{F0642C2F-1E65-4920-A103-88211BAFB9B6}"/>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mainValue【体育館・プール】&#10;有形固定資産減価償却率">
          <a:extLst>
            <a:ext uri="{FF2B5EF4-FFF2-40B4-BE49-F238E27FC236}">
              <a16:creationId xmlns:a16="http://schemas.microsoft.com/office/drawing/2014/main" id="{7D666D32-06BE-45AD-BFC0-DD913981AF13}"/>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3" name="n_3mainValue【体育館・プール】&#10;有形固定資産減価償却率">
          <a:extLst>
            <a:ext uri="{FF2B5EF4-FFF2-40B4-BE49-F238E27FC236}">
              <a16:creationId xmlns:a16="http://schemas.microsoft.com/office/drawing/2014/main" id="{6CFA25A3-8288-412E-84A8-F14C2C6AD695}"/>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222CECFA-B8AA-4036-B183-8AC3BDF228AD}"/>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5E045D3-B2E1-4C74-998A-F1D65473E9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8583464-97F7-4B58-B36E-954F2D4E15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8BEE591-F3F4-4A82-B59F-CBCAF414FC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F08AD46-5475-4D01-A84F-78111FB7D7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BD639CD-6C1F-4F00-9EAA-C4D7A0424D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3C7ECD5-742F-49FA-8FB7-55BDD53495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A804EFB-029E-4626-B9A2-6D8FE058E1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B42C6D0-B51F-4E26-9687-D395A44C94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2CAC7D8-DC2E-4E05-9593-0131DF8BDA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340048C-80DF-43B6-912C-CD43B293B6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6389C72-6C16-4292-B2F4-147231AF48C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46C58A5-DFC2-454F-BD69-B151F248D08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C93D1BC-0DC5-4647-9D93-60ED03A4074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97FD572-D840-4FD7-A53C-762B20F5C7C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9BC9680-1BE3-4C54-AC3F-CE229075027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D68238-430F-491C-892D-3DDA05B804D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2BA7E5F-6078-4535-862A-725F3D332AE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6BBE6699-F257-4707-98B2-D10CAD8399F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0CC2FB4-2A12-4252-967C-5E7C5FAEC0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78794672-FEBC-40D0-990E-3F819FF0B49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CF760AAC-4D20-4C00-905D-A1B37BB01D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3076F897-55B4-498D-8702-177F885903F4}"/>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9E3AD0BE-8087-4AE5-B74C-E99565D4B76A}"/>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B6D09BF5-F038-45D5-B0ED-0C3DB9B110E8}"/>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9" name="【体育館・プール】&#10;一人当たり面積最大値テキスト">
          <a:extLst>
            <a:ext uri="{FF2B5EF4-FFF2-40B4-BE49-F238E27FC236}">
              <a16:creationId xmlns:a16="http://schemas.microsoft.com/office/drawing/2014/main" id="{F99BCADF-8A6A-486D-9B0F-DAD8B1A4BE3A}"/>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30" name="直線コネクタ 229">
          <a:extLst>
            <a:ext uri="{FF2B5EF4-FFF2-40B4-BE49-F238E27FC236}">
              <a16:creationId xmlns:a16="http://schemas.microsoft.com/office/drawing/2014/main" id="{A9D1C53E-6BBF-4EC8-AF88-CF344C2C9EF7}"/>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1" name="【体育館・プール】&#10;一人当たり面積平均値テキスト">
          <a:extLst>
            <a:ext uri="{FF2B5EF4-FFF2-40B4-BE49-F238E27FC236}">
              <a16:creationId xmlns:a16="http://schemas.microsoft.com/office/drawing/2014/main" id="{CFC537EF-BEFA-45FB-BB42-DF039DE080D3}"/>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2" name="フローチャート: 判断 231">
          <a:extLst>
            <a:ext uri="{FF2B5EF4-FFF2-40B4-BE49-F238E27FC236}">
              <a16:creationId xmlns:a16="http://schemas.microsoft.com/office/drawing/2014/main" id="{4E25D49C-BA28-405F-894D-1BADFDCD37B7}"/>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3" name="フローチャート: 判断 232">
          <a:extLst>
            <a:ext uri="{FF2B5EF4-FFF2-40B4-BE49-F238E27FC236}">
              <a16:creationId xmlns:a16="http://schemas.microsoft.com/office/drawing/2014/main" id="{60726F1A-5471-4615-B818-905184D58CD2}"/>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a:extLst>
            <a:ext uri="{FF2B5EF4-FFF2-40B4-BE49-F238E27FC236}">
              <a16:creationId xmlns:a16="http://schemas.microsoft.com/office/drawing/2014/main" id="{4A4BC035-9BAD-4DC4-AC0F-E835B0CD7206}"/>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5" name="フローチャート: 判断 234">
          <a:extLst>
            <a:ext uri="{FF2B5EF4-FFF2-40B4-BE49-F238E27FC236}">
              <a16:creationId xmlns:a16="http://schemas.microsoft.com/office/drawing/2014/main" id="{BC33A48E-B365-4DAB-AB4D-51A18EED467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6" name="フローチャート: 判断 235">
          <a:extLst>
            <a:ext uri="{FF2B5EF4-FFF2-40B4-BE49-F238E27FC236}">
              <a16:creationId xmlns:a16="http://schemas.microsoft.com/office/drawing/2014/main" id="{BF17E68E-79B8-4FD7-B8CB-405067C8F40C}"/>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CBE3B5F-7A73-459A-BC4C-F98B3142C5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1A72997-E417-43FB-A545-8EA1CDF038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0A6AA85-A74F-43D6-AE74-98C996DE0E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124A86-8C40-4155-9D91-2EF053FA4F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DB31F7-3B8D-4917-827F-0F0B59B87E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129794</xdr:rowOff>
    </xdr:from>
    <xdr:to>
      <xdr:col>55</xdr:col>
      <xdr:colOff>50800</xdr:colOff>
      <xdr:row>63</xdr:row>
      <xdr:rowOff>59944</xdr:rowOff>
    </xdr:to>
    <xdr:sp macro="" textlink="">
      <xdr:nvSpPr>
        <xdr:cNvPr id="242" name="楕円 241">
          <a:extLst>
            <a:ext uri="{FF2B5EF4-FFF2-40B4-BE49-F238E27FC236}">
              <a16:creationId xmlns:a16="http://schemas.microsoft.com/office/drawing/2014/main" id="{9E0FEAFC-BA99-484F-90BB-807CF3ADA9D1}"/>
            </a:ext>
          </a:extLst>
        </xdr:cNvPr>
        <xdr:cNvSpPr/>
      </xdr:nvSpPr>
      <xdr:spPr>
        <a:xfrm>
          <a:off x="10426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108221</xdr:rowOff>
    </xdr:from>
    <xdr:ext cx="469744" cy="259045"/>
    <xdr:sp macro="" textlink="">
      <xdr:nvSpPr>
        <xdr:cNvPr id="243" name="【体育館・プール】&#10;一人当たり面積該当値テキスト">
          <a:extLst>
            <a:ext uri="{FF2B5EF4-FFF2-40B4-BE49-F238E27FC236}">
              <a16:creationId xmlns:a16="http://schemas.microsoft.com/office/drawing/2014/main" id="{5BF77BE6-431C-4E40-9F0F-5529961D6744}"/>
            </a:ext>
          </a:extLst>
        </xdr:cNvPr>
        <xdr:cNvSpPr txBox="1"/>
      </xdr:nvSpPr>
      <xdr:spPr>
        <a:xfrm>
          <a:off x="10515600"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44" name="楕円 243">
          <a:extLst>
            <a:ext uri="{FF2B5EF4-FFF2-40B4-BE49-F238E27FC236}">
              <a16:creationId xmlns:a16="http://schemas.microsoft.com/office/drawing/2014/main" id="{CE221E33-69DE-4314-96FB-848F85760C6B}"/>
            </a:ext>
          </a:extLst>
        </xdr:cNvPr>
        <xdr:cNvSpPr/>
      </xdr:nvSpPr>
      <xdr:spPr>
        <a:xfrm>
          <a:off x="9588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xdr:rowOff>
    </xdr:from>
    <xdr:to>
      <xdr:col>55</xdr:col>
      <xdr:colOff>0</xdr:colOff>
      <xdr:row>63</xdr:row>
      <xdr:rowOff>9144</xdr:rowOff>
    </xdr:to>
    <xdr:cxnSp macro="">
      <xdr:nvCxnSpPr>
        <xdr:cNvPr id="245" name="直線コネクタ 244">
          <a:extLst>
            <a:ext uri="{FF2B5EF4-FFF2-40B4-BE49-F238E27FC236}">
              <a16:creationId xmlns:a16="http://schemas.microsoft.com/office/drawing/2014/main" id="{227FB6D5-833A-4F3B-BC24-C45FF6EC7612}"/>
            </a:ext>
          </a:extLst>
        </xdr:cNvPr>
        <xdr:cNvCxnSpPr/>
      </xdr:nvCxnSpPr>
      <xdr:spPr>
        <a:xfrm>
          <a:off x="9639300" y="1081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129794</xdr:rowOff>
    </xdr:from>
    <xdr:to>
      <xdr:col>46</xdr:col>
      <xdr:colOff>38100</xdr:colOff>
      <xdr:row>63</xdr:row>
      <xdr:rowOff>59944</xdr:rowOff>
    </xdr:to>
    <xdr:sp macro="" textlink="">
      <xdr:nvSpPr>
        <xdr:cNvPr id="246" name="楕円 245">
          <a:extLst>
            <a:ext uri="{FF2B5EF4-FFF2-40B4-BE49-F238E27FC236}">
              <a16:creationId xmlns:a16="http://schemas.microsoft.com/office/drawing/2014/main" id="{0632C885-4023-4EE9-8F64-5749560A7EC1}"/>
            </a:ext>
          </a:extLst>
        </xdr:cNvPr>
        <xdr:cNvSpPr/>
      </xdr:nvSpPr>
      <xdr:spPr>
        <a:xfrm>
          <a:off x="8699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9144</xdr:rowOff>
    </xdr:to>
    <xdr:cxnSp macro="">
      <xdr:nvCxnSpPr>
        <xdr:cNvPr id="247" name="直線コネクタ 246">
          <a:extLst>
            <a:ext uri="{FF2B5EF4-FFF2-40B4-BE49-F238E27FC236}">
              <a16:creationId xmlns:a16="http://schemas.microsoft.com/office/drawing/2014/main" id="{8378A960-5BEE-45C5-83C6-006066587D41}"/>
            </a:ext>
          </a:extLst>
        </xdr:cNvPr>
        <xdr:cNvCxnSpPr/>
      </xdr:nvCxnSpPr>
      <xdr:spPr>
        <a:xfrm>
          <a:off x="8750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8" name="楕円 247">
          <a:extLst>
            <a:ext uri="{FF2B5EF4-FFF2-40B4-BE49-F238E27FC236}">
              <a16:creationId xmlns:a16="http://schemas.microsoft.com/office/drawing/2014/main" id="{98E5E4E9-D25A-4FB6-989C-512B6EF1D31A}"/>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xdr:rowOff>
    </xdr:from>
    <xdr:to>
      <xdr:col>45</xdr:col>
      <xdr:colOff>177800</xdr:colOff>
      <xdr:row>63</xdr:row>
      <xdr:rowOff>11430</xdr:rowOff>
    </xdr:to>
    <xdr:cxnSp macro="">
      <xdr:nvCxnSpPr>
        <xdr:cNvPr id="249" name="直線コネクタ 248">
          <a:extLst>
            <a:ext uri="{FF2B5EF4-FFF2-40B4-BE49-F238E27FC236}">
              <a16:creationId xmlns:a16="http://schemas.microsoft.com/office/drawing/2014/main" id="{D6204CBE-3CD1-48BC-B946-122D50E38377}"/>
            </a:ext>
          </a:extLst>
        </xdr:cNvPr>
        <xdr:cNvCxnSpPr/>
      </xdr:nvCxnSpPr>
      <xdr:spPr>
        <a:xfrm flipV="1">
          <a:off x="7861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0" name="楕円 249">
          <a:extLst>
            <a:ext uri="{FF2B5EF4-FFF2-40B4-BE49-F238E27FC236}">
              <a16:creationId xmlns:a16="http://schemas.microsoft.com/office/drawing/2014/main" id="{41261ED6-A6EE-46DD-BE81-F6CD2CA0CEE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1" name="直線コネクタ 250">
          <a:extLst>
            <a:ext uri="{FF2B5EF4-FFF2-40B4-BE49-F238E27FC236}">
              <a16:creationId xmlns:a16="http://schemas.microsoft.com/office/drawing/2014/main" id="{173C9E2A-FB68-437C-A022-48702B8F09CC}"/>
            </a:ext>
          </a:extLst>
        </xdr:cNvPr>
        <xdr:cNvCxnSpPr/>
      </xdr:nvCxnSpPr>
      <xdr:spPr>
        <a:xfrm>
          <a:off x="6972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2" name="n_1aveValue【体育館・プール】&#10;一人当たり面積">
          <a:extLst>
            <a:ext uri="{FF2B5EF4-FFF2-40B4-BE49-F238E27FC236}">
              <a16:creationId xmlns:a16="http://schemas.microsoft.com/office/drawing/2014/main" id="{218D277F-20DF-49BF-9844-3E89C42EE8BB}"/>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3" name="n_2aveValue【体育館・プール】&#10;一人当たり面積">
          <a:extLst>
            <a:ext uri="{FF2B5EF4-FFF2-40B4-BE49-F238E27FC236}">
              <a16:creationId xmlns:a16="http://schemas.microsoft.com/office/drawing/2014/main" id="{5D2658D4-B8B9-4DF1-846D-B1B17B8D56C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4" name="n_3aveValue【体育館・プール】&#10;一人当たり面積">
          <a:extLst>
            <a:ext uri="{FF2B5EF4-FFF2-40B4-BE49-F238E27FC236}">
              <a16:creationId xmlns:a16="http://schemas.microsoft.com/office/drawing/2014/main" id="{05D01D92-AD73-4643-ACDC-CD779279F4FC}"/>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5" name="n_4aveValue【体育館・プール】&#10;一人当たり面積">
          <a:extLst>
            <a:ext uri="{FF2B5EF4-FFF2-40B4-BE49-F238E27FC236}">
              <a16:creationId xmlns:a16="http://schemas.microsoft.com/office/drawing/2014/main" id="{53239968-4079-4909-A5FF-4D24BC4FC69F}"/>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56" name="n_1mainValue【体育館・プール】&#10;一人当たり面積">
          <a:extLst>
            <a:ext uri="{FF2B5EF4-FFF2-40B4-BE49-F238E27FC236}">
              <a16:creationId xmlns:a16="http://schemas.microsoft.com/office/drawing/2014/main" id="{554BB66E-5623-4A9C-AEB6-836BB95DF300}"/>
            </a:ext>
          </a:extLst>
        </xdr:cNvPr>
        <xdr:cNvSpPr txBox="1"/>
      </xdr:nvSpPr>
      <xdr:spPr>
        <a:xfrm>
          <a:off x="9391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51071</xdr:rowOff>
    </xdr:from>
    <xdr:ext cx="469744" cy="259045"/>
    <xdr:sp macro="" textlink="">
      <xdr:nvSpPr>
        <xdr:cNvPr id="257" name="n_2mainValue【体育館・プール】&#10;一人当たり面積">
          <a:extLst>
            <a:ext uri="{FF2B5EF4-FFF2-40B4-BE49-F238E27FC236}">
              <a16:creationId xmlns:a16="http://schemas.microsoft.com/office/drawing/2014/main" id="{7768A9F4-CF4F-4645-BA4B-153F60CD9A17}"/>
            </a:ext>
          </a:extLst>
        </xdr:cNvPr>
        <xdr:cNvSpPr txBox="1"/>
      </xdr:nvSpPr>
      <xdr:spPr>
        <a:xfrm>
          <a:off x="8515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8" name="n_3mainValue【体育館・プール】&#10;一人当たり面積">
          <a:extLst>
            <a:ext uri="{FF2B5EF4-FFF2-40B4-BE49-F238E27FC236}">
              <a16:creationId xmlns:a16="http://schemas.microsoft.com/office/drawing/2014/main" id="{3F9E5192-5902-47C3-9B8A-715C6FF974B8}"/>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9" name="n_4mainValue【体育館・プール】&#10;一人当たり面積">
          <a:extLst>
            <a:ext uri="{FF2B5EF4-FFF2-40B4-BE49-F238E27FC236}">
              <a16:creationId xmlns:a16="http://schemas.microsoft.com/office/drawing/2014/main" id="{C20264F4-7592-4FCB-B394-9B8A80E31092}"/>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F73B8AB-748C-409C-A4A0-B0A341EFE1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9837E99-A7C7-4049-B23D-5ADD701044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840B5C4-8FDB-494A-921F-A0B1F4F4C3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C408130-EA2F-4970-B392-3375FD8774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0C76CFD-6B71-4B7E-8E87-7A402AC8D7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F127FF2-2236-41C2-A3EF-EF94BF18D4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3A70ED1-1569-4A6A-A16B-F729ED74F9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F178D27-A195-4098-ADE9-1184A666EA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07313E2-0055-4BBF-B6D6-F907C045F0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8A30FBE-CD12-4DBD-A8EC-E438EBAAF4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C0D8BE3-A7AA-4BED-A732-0FE778C7F6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0411B15-32C6-4FF1-8543-0160C47C20B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32E30E81-47D1-42DC-98AA-CA14BB7F966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C7F01C6-E467-4841-9CB2-055D3B27CFF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65C10D10-1C35-4CE7-870D-0616F2D56EE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86A48D0E-3C3B-4D67-8AD2-80384F82A5E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E22B537-FAF5-4C08-9A8F-F9D016841C7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26A4BB2B-E5CF-4827-B167-73D68F9CCF5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5136546B-B983-4347-9D93-04BBBD10F4E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478300C-01FA-48D4-BBD4-B1CC3BB6B6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47E54E6-16F4-4423-BEB6-5B8FE1D8F92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4BC2A4A-1FD2-4687-9C1F-EFB1982A2A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2" name="直線コネクタ 281">
          <a:extLst>
            <a:ext uri="{FF2B5EF4-FFF2-40B4-BE49-F238E27FC236}">
              <a16:creationId xmlns:a16="http://schemas.microsoft.com/office/drawing/2014/main" id="{D748CDEE-7D0A-4909-B3C6-1E8BB686A38B}"/>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CCCD1C97-6668-4290-832A-AB7FDDFFFACB}"/>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4" name="直線コネクタ 283">
          <a:extLst>
            <a:ext uri="{FF2B5EF4-FFF2-40B4-BE49-F238E27FC236}">
              <a16:creationId xmlns:a16="http://schemas.microsoft.com/office/drawing/2014/main" id="{C616D14F-B68C-4409-AEA1-BF288B6C5E98}"/>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377B5099-1846-4D3E-A93D-C10A64B5F31D}"/>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6" name="直線コネクタ 285">
          <a:extLst>
            <a:ext uri="{FF2B5EF4-FFF2-40B4-BE49-F238E27FC236}">
              <a16:creationId xmlns:a16="http://schemas.microsoft.com/office/drawing/2014/main" id="{6072B5B7-B33A-40B7-AF9C-1D09A8FCC29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C1378DB5-D822-4E3C-92E4-90D2BF1845F8}"/>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8" name="フローチャート: 判断 287">
          <a:extLst>
            <a:ext uri="{FF2B5EF4-FFF2-40B4-BE49-F238E27FC236}">
              <a16:creationId xmlns:a16="http://schemas.microsoft.com/office/drawing/2014/main" id="{E83EDAFB-2F56-4BA1-9759-D9FC5CADD341}"/>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9" name="フローチャート: 判断 288">
          <a:extLst>
            <a:ext uri="{FF2B5EF4-FFF2-40B4-BE49-F238E27FC236}">
              <a16:creationId xmlns:a16="http://schemas.microsoft.com/office/drawing/2014/main" id="{72496D59-15E5-43DB-99BE-4917148DA2CB}"/>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90" name="フローチャート: 判断 289">
          <a:extLst>
            <a:ext uri="{FF2B5EF4-FFF2-40B4-BE49-F238E27FC236}">
              <a16:creationId xmlns:a16="http://schemas.microsoft.com/office/drawing/2014/main" id="{0569C7B4-2993-4C53-A433-64D902D4D75D}"/>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1" name="フローチャート: 判断 290">
          <a:extLst>
            <a:ext uri="{FF2B5EF4-FFF2-40B4-BE49-F238E27FC236}">
              <a16:creationId xmlns:a16="http://schemas.microsoft.com/office/drawing/2014/main" id="{13F1898F-FF76-491A-B04F-3619DDD5D259}"/>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2" name="フローチャート: 判断 291">
          <a:extLst>
            <a:ext uri="{FF2B5EF4-FFF2-40B4-BE49-F238E27FC236}">
              <a16:creationId xmlns:a16="http://schemas.microsoft.com/office/drawing/2014/main" id="{585CE1C2-C56C-463F-B1DF-26B7696ADCB7}"/>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2AE6654-BAA8-44ED-B3F0-0C8983C2F8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22A4492-1E1B-4E92-B5A2-2D52A2BB2B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BA83976-8839-45D0-95C8-C4F1EE3073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4519728-C6FC-4A63-8050-6DED2A42ED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6415CD5-CA7B-4831-AFD8-893DB73E78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8" name="楕円 297">
          <a:extLst>
            <a:ext uri="{FF2B5EF4-FFF2-40B4-BE49-F238E27FC236}">
              <a16:creationId xmlns:a16="http://schemas.microsoft.com/office/drawing/2014/main" id="{AE313B06-768F-4D33-9BDA-42CD559882AC}"/>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8A7A98D7-880E-47D2-9A36-FABFBFBD71A9}"/>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145035</xdr:rowOff>
    </xdr:from>
    <xdr:to>
      <xdr:col>20</xdr:col>
      <xdr:colOff>38100</xdr:colOff>
      <xdr:row>84</xdr:row>
      <xdr:rowOff>75185</xdr:rowOff>
    </xdr:to>
    <xdr:sp macro="" textlink="">
      <xdr:nvSpPr>
        <xdr:cNvPr id="300" name="楕円 299">
          <a:extLst>
            <a:ext uri="{FF2B5EF4-FFF2-40B4-BE49-F238E27FC236}">
              <a16:creationId xmlns:a16="http://schemas.microsoft.com/office/drawing/2014/main" id="{46D3E813-2938-482E-A06A-D60EF19E0E50}"/>
            </a:ext>
          </a:extLst>
        </xdr:cNvPr>
        <xdr:cNvSpPr/>
      </xdr:nvSpPr>
      <xdr:spPr>
        <a:xfrm>
          <a:off x="3746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24385</xdr:rowOff>
    </xdr:to>
    <xdr:cxnSp macro="">
      <xdr:nvCxnSpPr>
        <xdr:cNvPr id="301" name="直線コネクタ 300">
          <a:extLst>
            <a:ext uri="{FF2B5EF4-FFF2-40B4-BE49-F238E27FC236}">
              <a16:creationId xmlns:a16="http://schemas.microsoft.com/office/drawing/2014/main" id="{809652A4-F3AD-4628-9C2D-764EA8A67CC5}"/>
            </a:ext>
          </a:extLst>
        </xdr:cNvPr>
        <xdr:cNvCxnSpPr/>
      </xdr:nvCxnSpPr>
      <xdr:spPr>
        <a:xfrm flipV="1">
          <a:off x="3797300" y="14417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2" name="楕円 301">
          <a:extLst>
            <a:ext uri="{FF2B5EF4-FFF2-40B4-BE49-F238E27FC236}">
              <a16:creationId xmlns:a16="http://schemas.microsoft.com/office/drawing/2014/main" id="{D07E18B1-10E6-4856-AC66-3D92B820E760}"/>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24385</xdr:rowOff>
    </xdr:from>
    <xdr:to>
      <xdr:col>19</xdr:col>
      <xdr:colOff>177800</xdr:colOff>
      <xdr:row>84</xdr:row>
      <xdr:rowOff>26670</xdr:rowOff>
    </xdr:to>
    <xdr:cxnSp macro="">
      <xdr:nvCxnSpPr>
        <xdr:cNvPr id="303" name="直線コネクタ 302">
          <a:extLst>
            <a:ext uri="{FF2B5EF4-FFF2-40B4-BE49-F238E27FC236}">
              <a16:creationId xmlns:a16="http://schemas.microsoft.com/office/drawing/2014/main" id="{E18BC458-90FE-401E-A59E-7D9591C3ADBB}"/>
            </a:ext>
          </a:extLst>
        </xdr:cNvPr>
        <xdr:cNvCxnSpPr/>
      </xdr:nvCxnSpPr>
      <xdr:spPr>
        <a:xfrm flipV="1">
          <a:off x="2908300" y="1442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156463</xdr:rowOff>
    </xdr:from>
    <xdr:to>
      <xdr:col>10</xdr:col>
      <xdr:colOff>165100</xdr:colOff>
      <xdr:row>84</xdr:row>
      <xdr:rowOff>86613</xdr:rowOff>
    </xdr:to>
    <xdr:sp macro="" textlink="">
      <xdr:nvSpPr>
        <xdr:cNvPr id="304" name="楕円 303">
          <a:extLst>
            <a:ext uri="{FF2B5EF4-FFF2-40B4-BE49-F238E27FC236}">
              <a16:creationId xmlns:a16="http://schemas.microsoft.com/office/drawing/2014/main" id="{53768E07-E723-4C16-ABF3-69FC78701CF7}"/>
            </a:ext>
          </a:extLst>
        </xdr:cNvPr>
        <xdr:cNvSpPr/>
      </xdr:nvSpPr>
      <xdr:spPr>
        <a:xfrm>
          <a:off x="1968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35813</xdr:rowOff>
    </xdr:to>
    <xdr:cxnSp macro="">
      <xdr:nvCxnSpPr>
        <xdr:cNvPr id="305" name="直線コネクタ 304">
          <a:extLst>
            <a:ext uri="{FF2B5EF4-FFF2-40B4-BE49-F238E27FC236}">
              <a16:creationId xmlns:a16="http://schemas.microsoft.com/office/drawing/2014/main" id="{E4CA8B53-67D6-47F4-8D9E-DC60A969DE33}"/>
            </a:ext>
          </a:extLst>
        </xdr:cNvPr>
        <xdr:cNvCxnSpPr/>
      </xdr:nvCxnSpPr>
      <xdr:spPr>
        <a:xfrm flipV="1">
          <a:off x="2019300" y="144284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117602</xdr:rowOff>
    </xdr:from>
    <xdr:to>
      <xdr:col>6</xdr:col>
      <xdr:colOff>38100</xdr:colOff>
      <xdr:row>84</xdr:row>
      <xdr:rowOff>47752</xdr:rowOff>
    </xdr:to>
    <xdr:sp macro="" textlink="">
      <xdr:nvSpPr>
        <xdr:cNvPr id="306" name="楕円 305">
          <a:extLst>
            <a:ext uri="{FF2B5EF4-FFF2-40B4-BE49-F238E27FC236}">
              <a16:creationId xmlns:a16="http://schemas.microsoft.com/office/drawing/2014/main" id="{56ADE0BE-BC48-4747-A793-54AA289763AA}"/>
            </a:ext>
          </a:extLst>
        </xdr:cNvPr>
        <xdr:cNvSpPr/>
      </xdr:nvSpPr>
      <xdr:spPr>
        <a:xfrm>
          <a:off x="107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168402</xdr:rowOff>
    </xdr:from>
    <xdr:to>
      <xdr:col>10</xdr:col>
      <xdr:colOff>114300</xdr:colOff>
      <xdr:row>84</xdr:row>
      <xdr:rowOff>35813</xdr:rowOff>
    </xdr:to>
    <xdr:cxnSp macro="">
      <xdr:nvCxnSpPr>
        <xdr:cNvPr id="307" name="直線コネクタ 306">
          <a:extLst>
            <a:ext uri="{FF2B5EF4-FFF2-40B4-BE49-F238E27FC236}">
              <a16:creationId xmlns:a16="http://schemas.microsoft.com/office/drawing/2014/main" id="{C86F8F34-8B03-466B-A7E4-DC9BC5C8B2FA}"/>
            </a:ext>
          </a:extLst>
        </xdr:cNvPr>
        <xdr:cNvCxnSpPr/>
      </xdr:nvCxnSpPr>
      <xdr:spPr>
        <a:xfrm>
          <a:off x="1130300" y="1439875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8" name="n_1aveValue【福祉施設】&#10;有形固定資産減価償却率">
          <a:extLst>
            <a:ext uri="{FF2B5EF4-FFF2-40B4-BE49-F238E27FC236}">
              <a16:creationId xmlns:a16="http://schemas.microsoft.com/office/drawing/2014/main" id="{B880EF3D-03AE-4E12-8B37-4A88F98DDB5C}"/>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9" name="n_2aveValue【福祉施設】&#10;有形固定資産減価償却率">
          <a:extLst>
            <a:ext uri="{FF2B5EF4-FFF2-40B4-BE49-F238E27FC236}">
              <a16:creationId xmlns:a16="http://schemas.microsoft.com/office/drawing/2014/main" id="{3B60AD69-D2E6-41B4-A5EE-7367356C293A}"/>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0" name="n_3aveValue【福祉施設】&#10;有形固定資産減価償却率">
          <a:extLst>
            <a:ext uri="{FF2B5EF4-FFF2-40B4-BE49-F238E27FC236}">
              <a16:creationId xmlns:a16="http://schemas.microsoft.com/office/drawing/2014/main" id="{B1F702BF-8378-4F62-9651-A563601AE8DF}"/>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1" name="n_4aveValue【福祉施設】&#10;有形固定資産減価償却率">
          <a:extLst>
            <a:ext uri="{FF2B5EF4-FFF2-40B4-BE49-F238E27FC236}">
              <a16:creationId xmlns:a16="http://schemas.microsoft.com/office/drawing/2014/main" id="{E4E29DD1-1429-44BD-9084-92CCDF1E3813}"/>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66312</xdr:rowOff>
    </xdr:from>
    <xdr:ext cx="405111" cy="259045"/>
    <xdr:sp macro="" textlink="">
      <xdr:nvSpPr>
        <xdr:cNvPr id="312" name="n_1mainValue【福祉施設】&#10;有形固定資産減価償却率">
          <a:extLst>
            <a:ext uri="{FF2B5EF4-FFF2-40B4-BE49-F238E27FC236}">
              <a16:creationId xmlns:a16="http://schemas.microsoft.com/office/drawing/2014/main" id="{9AA01AF8-6008-45E9-AAA7-4CEB16A65DAA}"/>
            </a:ext>
          </a:extLst>
        </xdr:cNvPr>
        <xdr:cNvSpPr txBox="1"/>
      </xdr:nvSpPr>
      <xdr:spPr>
        <a:xfrm>
          <a:off x="3582044" y="1446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3" name="n_2mainValue【福祉施設】&#10;有形固定資産減価償却率">
          <a:extLst>
            <a:ext uri="{FF2B5EF4-FFF2-40B4-BE49-F238E27FC236}">
              <a16:creationId xmlns:a16="http://schemas.microsoft.com/office/drawing/2014/main" id="{5321E22C-CB4F-41D5-894F-020FB917E04E}"/>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77740</xdr:rowOff>
    </xdr:from>
    <xdr:ext cx="405111" cy="259045"/>
    <xdr:sp macro="" textlink="">
      <xdr:nvSpPr>
        <xdr:cNvPr id="314" name="n_3mainValue【福祉施設】&#10;有形固定資産減価償却率">
          <a:extLst>
            <a:ext uri="{FF2B5EF4-FFF2-40B4-BE49-F238E27FC236}">
              <a16:creationId xmlns:a16="http://schemas.microsoft.com/office/drawing/2014/main" id="{4F3FE8E8-03F7-4BFC-A2D1-8A5F3F440B79}"/>
            </a:ext>
          </a:extLst>
        </xdr:cNvPr>
        <xdr:cNvSpPr txBox="1"/>
      </xdr:nvSpPr>
      <xdr:spPr>
        <a:xfrm>
          <a:off x="1816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38879</xdr:rowOff>
    </xdr:from>
    <xdr:ext cx="405111" cy="259045"/>
    <xdr:sp macro="" textlink="">
      <xdr:nvSpPr>
        <xdr:cNvPr id="315" name="n_4mainValue【福祉施設】&#10;有形固定資産減価償却率">
          <a:extLst>
            <a:ext uri="{FF2B5EF4-FFF2-40B4-BE49-F238E27FC236}">
              <a16:creationId xmlns:a16="http://schemas.microsoft.com/office/drawing/2014/main" id="{75B07BFA-4765-471F-B17F-5BDF23AD7701}"/>
            </a:ext>
          </a:extLst>
        </xdr:cNvPr>
        <xdr:cNvSpPr txBox="1"/>
      </xdr:nvSpPr>
      <xdr:spPr>
        <a:xfrm>
          <a:off x="927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71E3BC7-6C80-466A-BE64-21886246C3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99AC871-541A-40CB-A746-CB7AD07592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283FBC6-593D-46DC-8998-E2F9171C67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C9959B9-2A2E-44BF-B45A-A7F26C4006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1A6BF84-3AB0-478A-862A-F0441843D7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D61E4DB-05E6-46E4-8B92-1B6BE22AEC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C17F94D-EEAE-430B-A825-162C48B785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7CD251B-1E70-4E19-8024-D9DEEF93B0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CC838FB2-F954-44DA-BD8B-8425E7950A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5DC9B9C4-9C9A-4D88-8F25-4795D6300F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A1088573-0074-4C89-9C66-F2621717100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A516E2F0-504E-429C-B818-12F805DA1A3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BCE51722-3393-42AA-A755-7CA4BB3CEC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96AB6EB8-8501-4D88-B887-1B101D4810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2BE946F-8F10-4B8F-B2FA-B0BAE606C4E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E0B242B2-CF2E-4239-BE97-3E923DEB9B9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7808E4B9-27E9-432C-A80F-48A6A119976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9378828B-73A7-4299-9281-E5C642BB28F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9BC25974-3367-47C4-A7F9-B6BA5227691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38C3DE25-9EB1-4947-85DE-ADE2B31202E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92FC837E-2219-4C56-83C8-759C54371AA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679B970B-98C4-4C08-8CC1-FBEE53785C8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E37EECD-9234-4F52-8680-5677A2D464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1A8A6AF2-5C27-4DC2-9B62-B76E7557B13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67A53A05-6E3D-43EC-A2A7-275BFBFE08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09492B35-7BAE-4341-AD22-9DD5AC0CEBA2}"/>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4483779F-A060-44C6-AC64-59B92B00659C}"/>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0B497BE6-2E1E-4BBF-B84D-E6728E60FDE5}"/>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4" name="【福祉施設】&#10;一人当たり面積最大値テキスト">
          <a:extLst>
            <a:ext uri="{FF2B5EF4-FFF2-40B4-BE49-F238E27FC236}">
              <a16:creationId xmlns:a16="http://schemas.microsoft.com/office/drawing/2014/main" id="{91D1B100-4A0F-4B2A-8478-16A73AB01AD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5" name="直線コネクタ 344">
          <a:extLst>
            <a:ext uri="{FF2B5EF4-FFF2-40B4-BE49-F238E27FC236}">
              <a16:creationId xmlns:a16="http://schemas.microsoft.com/office/drawing/2014/main" id="{DFBE8056-509A-440C-BECD-16960856D8CA}"/>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6" name="【福祉施設】&#10;一人当たり面積平均値テキスト">
          <a:extLst>
            <a:ext uri="{FF2B5EF4-FFF2-40B4-BE49-F238E27FC236}">
              <a16:creationId xmlns:a16="http://schemas.microsoft.com/office/drawing/2014/main" id="{F3D4EC7F-5ACE-4B42-BF5F-A2B46144BAC6}"/>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7" name="フローチャート: 判断 346">
          <a:extLst>
            <a:ext uri="{FF2B5EF4-FFF2-40B4-BE49-F238E27FC236}">
              <a16:creationId xmlns:a16="http://schemas.microsoft.com/office/drawing/2014/main" id="{DC22D426-BE67-48D2-AE87-F0F2905B51FF}"/>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7EC8F621-AB32-4B4A-B749-52D5DD3EE653}"/>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a:extLst>
            <a:ext uri="{FF2B5EF4-FFF2-40B4-BE49-F238E27FC236}">
              <a16:creationId xmlns:a16="http://schemas.microsoft.com/office/drawing/2014/main" id="{FCEACF63-B6FD-4443-AAA3-E69624A8708C}"/>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50" name="フローチャート: 判断 349">
          <a:extLst>
            <a:ext uri="{FF2B5EF4-FFF2-40B4-BE49-F238E27FC236}">
              <a16:creationId xmlns:a16="http://schemas.microsoft.com/office/drawing/2014/main" id="{E9C9AE22-EEE5-4F1E-B886-E9C5F84D0AAD}"/>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1" name="フローチャート: 判断 350">
          <a:extLst>
            <a:ext uri="{FF2B5EF4-FFF2-40B4-BE49-F238E27FC236}">
              <a16:creationId xmlns:a16="http://schemas.microsoft.com/office/drawing/2014/main" id="{AD00AFA4-2961-45D1-A9F6-08D029602ED8}"/>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460C2B9-74CC-4774-8D99-32B8A48280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905EEB9-FB0B-4E07-9C6E-9B7560A740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2F2D2DD-10D3-4EC7-8428-A33A120960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E531BF1-036F-420A-B105-88A075DB28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0EB54E-7375-454A-B721-1587DD1A79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7" name="楕円 356">
          <a:extLst>
            <a:ext uri="{FF2B5EF4-FFF2-40B4-BE49-F238E27FC236}">
              <a16:creationId xmlns:a16="http://schemas.microsoft.com/office/drawing/2014/main" id="{559A91A7-CFC9-436F-AE5E-D6E164C8E11A}"/>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8" name="【福祉施設】&#10;一人当たり面積該当値テキスト">
          <a:extLst>
            <a:ext uri="{FF2B5EF4-FFF2-40B4-BE49-F238E27FC236}">
              <a16:creationId xmlns:a16="http://schemas.microsoft.com/office/drawing/2014/main" id="{1E6FB4E4-D1B9-4E21-BA4E-12A03B67EC36}"/>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9" name="楕円 358">
          <a:extLst>
            <a:ext uri="{FF2B5EF4-FFF2-40B4-BE49-F238E27FC236}">
              <a16:creationId xmlns:a16="http://schemas.microsoft.com/office/drawing/2014/main" id="{498C68A6-BC46-491F-BC04-3CC391D32F0C}"/>
            </a:ext>
          </a:extLst>
        </xdr:cNvPr>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60" name="直線コネクタ 359">
          <a:extLst>
            <a:ext uri="{FF2B5EF4-FFF2-40B4-BE49-F238E27FC236}">
              <a16:creationId xmlns:a16="http://schemas.microsoft.com/office/drawing/2014/main" id="{DB0DAA8E-CAC0-47F4-AB89-B11CD110BD6F}"/>
            </a:ext>
          </a:extLst>
        </xdr:cNvPr>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61" name="楕円 360">
          <a:extLst>
            <a:ext uri="{FF2B5EF4-FFF2-40B4-BE49-F238E27FC236}">
              <a16:creationId xmlns:a16="http://schemas.microsoft.com/office/drawing/2014/main" id="{414BD7AB-CF4D-41A3-B37D-DE7F2D98F110}"/>
            </a:ext>
          </a:extLst>
        </xdr:cNvPr>
        <xdr:cNvSpPr/>
      </xdr:nvSpPr>
      <xdr:spPr>
        <a:xfrm>
          <a:off x="8699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24493</xdr:rowOff>
    </xdr:to>
    <xdr:cxnSp macro="">
      <xdr:nvCxnSpPr>
        <xdr:cNvPr id="362" name="直線コネクタ 361">
          <a:extLst>
            <a:ext uri="{FF2B5EF4-FFF2-40B4-BE49-F238E27FC236}">
              <a16:creationId xmlns:a16="http://schemas.microsoft.com/office/drawing/2014/main" id="{D3C707A7-0E08-4C39-9E0D-2AF9EDA6BC3F}"/>
            </a:ext>
          </a:extLst>
        </xdr:cNvPr>
        <xdr:cNvCxnSpPr/>
      </xdr:nvCxnSpPr>
      <xdr:spPr>
        <a:xfrm flipV="1">
          <a:off x="8750300" y="145759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3" name="楕円 362">
          <a:extLst>
            <a:ext uri="{FF2B5EF4-FFF2-40B4-BE49-F238E27FC236}">
              <a16:creationId xmlns:a16="http://schemas.microsoft.com/office/drawing/2014/main" id="{8A8FF1C9-E288-4AC4-BD51-39B6FB847DED}"/>
            </a:ext>
          </a:extLst>
        </xdr:cNvPr>
        <xdr:cNvSpPr/>
      </xdr:nvSpPr>
      <xdr:spPr>
        <a:xfrm>
          <a:off x="7810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24493</xdr:rowOff>
    </xdr:from>
    <xdr:to>
      <xdr:col>45</xdr:col>
      <xdr:colOff>177800</xdr:colOff>
      <xdr:row>85</xdr:row>
      <xdr:rowOff>24493</xdr:rowOff>
    </xdr:to>
    <xdr:cxnSp macro="">
      <xdr:nvCxnSpPr>
        <xdr:cNvPr id="364" name="直線コネクタ 363">
          <a:extLst>
            <a:ext uri="{FF2B5EF4-FFF2-40B4-BE49-F238E27FC236}">
              <a16:creationId xmlns:a16="http://schemas.microsoft.com/office/drawing/2014/main" id="{C322BC5D-1EEE-425E-A9F6-F86B0904F495}"/>
            </a:ext>
          </a:extLst>
        </xdr:cNvPr>
        <xdr:cNvCxnSpPr/>
      </xdr:nvCxnSpPr>
      <xdr:spPr>
        <a:xfrm>
          <a:off x="7861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5" name="楕円 364">
          <a:extLst>
            <a:ext uri="{FF2B5EF4-FFF2-40B4-BE49-F238E27FC236}">
              <a16:creationId xmlns:a16="http://schemas.microsoft.com/office/drawing/2014/main" id="{5FC2FE62-5EDE-49F2-B73A-7E5634FCACD9}"/>
            </a:ext>
          </a:extLst>
        </xdr:cNvPr>
        <xdr:cNvSpPr/>
      </xdr:nvSpPr>
      <xdr:spPr>
        <a:xfrm>
          <a:off x="6921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66" name="直線コネクタ 365">
          <a:extLst>
            <a:ext uri="{FF2B5EF4-FFF2-40B4-BE49-F238E27FC236}">
              <a16:creationId xmlns:a16="http://schemas.microsoft.com/office/drawing/2014/main" id="{A7DD775D-5ABB-42D8-848D-A2C5F4310D8D}"/>
            </a:ext>
          </a:extLst>
        </xdr:cNvPr>
        <xdr:cNvCxnSpPr/>
      </xdr:nvCxnSpPr>
      <xdr:spPr>
        <a:xfrm>
          <a:off x="6972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975C9026-62D3-412F-A5AC-A31C52D81B07}"/>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8" name="n_2aveValue【福祉施設】&#10;一人当たり面積">
          <a:extLst>
            <a:ext uri="{FF2B5EF4-FFF2-40B4-BE49-F238E27FC236}">
              <a16:creationId xmlns:a16="http://schemas.microsoft.com/office/drawing/2014/main" id="{F56BCE21-4639-4E9E-A437-E7B0294F9064}"/>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9" name="n_3aveValue【福祉施設】&#10;一人当たり面積">
          <a:extLst>
            <a:ext uri="{FF2B5EF4-FFF2-40B4-BE49-F238E27FC236}">
              <a16:creationId xmlns:a16="http://schemas.microsoft.com/office/drawing/2014/main" id="{BF247C1B-F45A-4612-BC0B-8B0984793A7D}"/>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0" name="n_4aveValue【福祉施設】&#10;一人当たり面積">
          <a:extLst>
            <a:ext uri="{FF2B5EF4-FFF2-40B4-BE49-F238E27FC236}">
              <a16:creationId xmlns:a16="http://schemas.microsoft.com/office/drawing/2014/main" id="{BFEE80E7-9D68-4BF1-A6D7-1906478BE025}"/>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1" name="n_1mainValue【福祉施設】&#10;一人当たり面積">
          <a:extLst>
            <a:ext uri="{FF2B5EF4-FFF2-40B4-BE49-F238E27FC236}">
              <a16:creationId xmlns:a16="http://schemas.microsoft.com/office/drawing/2014/main" id="{123E0EC8-4E14-4BE1-A002-D1BD96A5A85B}"/>
            </a:ext>
          </a:extLst>
        </xdr:cNvPr>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72" name="n_2mainValue【福祉施設】&#10;一人当たり面積">
          <a:extLst>
            <a:ext uri="{FF2B5EF4-FFF2-40B4-BE49-F238E27FC236}">
              <a16:creationId xmlns:a16="http://schemas.microsoft.com/office/drawing/2014/main" id="{02B1FD23-61A2-43C9-B9E0-FEDFF72156B8}"/>
            </a:ext>
          </a:extLst>
        </xdr:cNvPr>
        <xdr:cNvSpPr txBox="1"/>
      </xdr:nvSpPr>
      <xdr:spPr>
        <a:xfrm>
          <a:off x="8515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3" name="n_3mainValue【福祉施設】&#10;一人当たり面積">
          <a:extLst>
            <a:ext uri="{FF2B5EF4-FFF2-40B4-BE49-F238E27FC236}">
              <a16:creationId xmlns:a16="http://schemas.microsoft.com/office/drawing/2014/main" id="{C07FD1A3-98C3-4556-B57D-B71065E1DE0D}"/>
            </a:ext>
          </a:extLst>
        </xdr:cNvPr>
        <xdr:cNvSpPr txBox="1"/>
      </xdr:nvSpPr>
      <xdr:spPr>
        <a:xfrm>
          <a:off x="7626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4" name="n_4mainValue【福祉施設】&#10;一人当たり面積">
          <a:extLst>
            <a:ext uri="{FF2B5EF4-FFF2-40B4-BE49-F238E27FC236}">
              <a16:creationId xmlns:a16="http://schemas.microsoft.com/office/drawing/2014/main" id="{99B50A3C-A23D-4898-88E1-74B30700C066}"/>
            </a:ext>
          </a:extLst>
        </xdr:cNvPr>
        <xdr:cNvSpPr txBox="1"/>
      </xdr:nvSpPr>
      <xdr:spPr>
        <a:xfrm>
          <a:off x="6737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152C00A-C0BB-40AA-82F5-A59D6017E2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B6EF922-4A28-40D7-AA8E-1F37D927A8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63745D0-D14C-4887-B234-06BCF5CEEC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5B42047-3D4E-42AB-9212-F56FC4D7E2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D0E457C-FA50-4C68-BE47-968699E851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0CECCB7-5236-4EE7-87EB-F7A8005582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4FBE5A1-B2C7-4F10-9FB2-91E63F7EE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26DDB4B-66E0-4289-B433-7281392F41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1C94BB0-DBB0-4F33-996A-66A299A9966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F279D3E-D260-42D2-AE4D-00B18BA416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FD73E70-D9D1-49E2-932D-09A2AB1702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BAD42F40-79B2-4624-ACFF-31DFD2DBCC5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835811A3-6CC5-4010-B76D-6E3E4AA25CF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C668BF78-1D99-40AD-AC3B-3A15C9E22FE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38A285DF-E4BC-4B9E-BAD1-3032F04E55C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787C0ABF-B1D8-427E-A98F-BB3A6FBCAB1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7019C4F-9008-47F8-B1CB-0749A155E51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6F5971EC-FE29-4462-A985-8D74A36FFB4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644CDDD0-0C2B-4F59-BE9D-553626CAFAE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33F0156D-5393-4609-B282-5B4FFEDED9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7CA4EF2C-C1E1-4CB6-952B-E9139ED9316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F0D4073-DF9E-4FAD-83DC-E9D707EA64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AFCFEF4A-8916-4ECE-88C5-8264F48EB99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CE6E42E4-DC83-4FC4-8184-1D9A894C56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9" name="直線コネクタ 398">
          <a:extLst>
            <a:ext uri="{FF2B5EF4-FFF2-40B4-BE49-F238E27FC236}">
              <a16:creationId xmlns:a16="http://schemas.microsoft.com/office/drawing/2014/main" id="{13C4448E-A7A4-4393-A228-5CA7ED4F002F}"/>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CC8209CE-5789-4586-B289-D4B280539A3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a:extLst>
            <a:ext uri="{FF2B5EF4-FFF2-40B4-BE49-F238E27FC236}">
              <a16:creationId xmlns:a16="http://schemas.microsoft.com/office/drawing/2014/main" id="{EA99E14A-4A9A-40FC-A759-1A699171D58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E359ED73-DD94-4AD7-99B3-AA202D844191}"/>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3" name="直線コネクタ 402">
          <a:extLst>
            <a:ext uri="{FF2B5EF4-FFF2-40B4-BE49-F238E27FC236}">
              <a16:creationId xmlns:a16="http://schemas.microsoft.com/office/drawing/2014/main" id="{A95CDF0A-A950-4DB3-ACFC-124F2EE42E6E}"/>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454388C1-47DA-4875-9DBE-AEC1F92DCE15}"/>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5" name="フローチャート: 判断 404">
          <a:extLst>
            <a:ext uri="{FF2B5EF4-FFF2-40B4-BE49-F238E27FC236}">
              <a16:creationId xmlns:a16="http://schemas.microsoft.com/office/drawing/2014/main" id="{46055A4B-FB56-4389-A268-0C3D107107EF}"/>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6" name="フローチャート: 判断 405">
          <a:extLst>
            <a:ext uri="{FF2B5EF4-FFF2-40B4-BE49-F238E27FC236}">
              <a16:creationId xmlns:a16="http://schemas.microsoft.com/office/drawing/2014/main" id="{27789EF4-F902-43C6-8D8C-FF16EBBC49A9}"/>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7" name="フローチャート: 判断 406">
          <a:extLst>
            <a:ext uri="{FF2B5EF4-FFF2-40B4-BE49-F238E27FC236}">
              <a16:creationId xmlns:a16="http://schemas.microsoft.com/office/drawing/2014/main" id="{F4C3F3A6-995F-4CDC-9CC7-6863395DC4B1}"/>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A597387B-BAF5-4F2F-9C77-7E17B10ECEBB}"/>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9" name="フローチャート: 判断 408">
          <a:extLst>
            <a:ext uri="{FF2B5EF4-FFF2-40B4-BE49-F238E27FC236}">
              <a16:creationId xmlns:a16="http://schemas.microsoft.com/office/drawing/2014/main" id="{563F4D6F-063E-4BD6-BB64-A0BC76C3CB4F}"/>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781277-5872-43FE-9754-5FF305F097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F501DF5-7F46-4000-81C5-CA0C59FD8C8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703C290-CB71-4090-906A-A46A0D0E64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F83073A-BFE1-4154-B7CC-A7826A5D09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8ADDC00-0FD9-443D-A0FC-C51F7DF56A9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15" name="楕円 414">
          <a:extLst>
            <a:ext uri="{FF2B5EF4-FFF2-40B4-BE49-F238E27FC236}">
              <a16:creationId xmlns:a16="http://schemas.microsoft.com/office/drawing/2014/main" id="{AC3C3A5E-F557-480C-8B6F-2302C43D2997}"/>
            </a:ext>
          </a:extLst>
        </xdr:cNvPr>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97172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E16A0DBE-62F1-418B-8F66-7BBD5BB43D03}"/>
            </a:ext>
          </a:extLst>
        </xdr:cNvPr>
        <xdr:cNvSpPr txBox="1"/>
      </xdr:nvSpPr>
      <xdr:spPr>
        <a:xfrm>
          <a:off x="46736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80645</xdr:rowOff>
    </xdr:from>
    <xdr:to>
      <xdr:col>20</xdr:col>
      <xdr:colOff>38100</xdr:colOff>
      <xdr:row>105</xdr:row>
      <xdr:rowOff>10795</xdr:rowOff>
    </xdr:to>
    <xdr:sp macro="" textlink="">
      <xdr:nvSpPr>
        <xdr:cNvPr id="417" name="楕円 416">
          <a:extLst>
            <a:ext uri="{FF2B5EF4-FFF2-40B4-BE49-F238E27FC236}">
              <a16:creationId xmlns:a16="http://schemas.microsoft.com/office/drawing/2014/main" id="{4AF609EE-6F93-44A7-86BF-1517DA10F684}"/>
            </a:ext>
          </a:extLst>
        </xdr:cNvPr>
        <xdr:cNvSpPr/>
      </xdr:nvSpPr>
      <xdr:spPr>
        <a:xfrm>
          <a:off x="3746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131445</xdr:rowOff>
    </xdr:from>
    <xdr:to>
      <xdr:col>24</xdr:col>
      <xdr:colOff>63500</xdr:colOff>
      <xdr:row>104</xdr:row>
      <xdr:rowOff>169545</xdr:rowOff>
    </xdr:to>
    <xdr:cxnSp macro="">
      <xdr:nvCxnSpPr>
        <xdr:cNvPr id="418" name="直線コネクタ 417">
          <a:extLst>
            <a:ext uri="{FF2B5EF4-FFF2-40B4-BE49-F238E27FC236}">
              <a16:creationId xmlns:a16="http://schemas.microsoft.com/office/drawing/2014/main" id="{AAA7B507-AECF-4E05-A733-7362A435CB0E}"/>
            </a:ext>
          </a:extLst>
        </xdr:cNvPr>
        <xdr:cNvCxnSpPr/>
      </xdr:nvCxnSpPr>
      <xdr:spPr>
        <a:xfrm>
          <a:off x="3797300" y="1796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44450</xdr:rowOff>
    </xdr:from>
    <xdr:to>
      <xdr:col>15</xdr:col>
      <xdr:colOff>101600</xdr:colOff>
      <xdr:row>104</xdr:row>
      <xdr:rowOff>146050</xdr:rowOff>
    </xdr:to>
    <xdr:sp macro="" textlink="">
      <xdr:nvSpPr>
        <xdr:cNvPr id="419" name="楕円 418">
          <a:extLst>
            <a:ext uri="{FF2B5EF4-FFF2-40B4-BE49-F238E27FC236}">
              <a16:creationId xmlns:a16="http://schemas.microsoft.com/office/drawing/2014/main" id="{F825227B-FA75-4D89-A3EA-36039A3E8866}"/>
            </a:ext>
          </a:extLst>
        </xdr:cNvPr>
        <xdr:cNvSpPr/>
      </xdr:nvSpPr>
      <xdr:spPr>
        <a:xfrm>
          <a:off x="2857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95250</xdr:rowOff>
    </xdr:from>
    <xdr:to>
      <xdr:col>19</xdr:col>
      <xdr:colOff>177800</xdr:colOff>
      <xdr:row>104</xdr:row>
      <xdr:rowOff>131445</xdr:rowOff>
    </xdr:to>
    <xdr:cxnSp macro="">
      <xdr:nvCxnSpPr>
        <xdr:cNvPr id="420" name="直線コネクタ 419">
          <a:extLst>
            <a:ext uri="{FF2B5EF4-FFF2-40B4-BE49-F238E27FC236}">
              <a16:creationId xmlns:a16="http://schemas.microsoft.com/office/drawing/2014/main" id="{287EA1B7-1F6F-4454-A344-8DE1F8A8FAE6}"/>
            </a:ext>
          </a:extLst>
        </xdr:cNvPr>
        <xdr:cNvCxnSpPr/>
      </xdr:nvCxnSpPr>
      <xdr:spPr>
        <a:xfrm>
          <a:off x="2908300" y="1792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12064</xdr:rowOff>
    </xdr:from>
    <xdr:to>
      <xdr:col>10</xdr:col>
      <xdr:colOff>165100</xdr:colOff>
      <xdr:row>104</xdr:row>
      <xdr:rowOff>113664</xdr:rowOff>
    </xdr:to>
    <xdr:sp macro="" textlink="">
      <xdr:nvSpPr>
        <xdr:cNvPr id="421" name="楕円 420">
          <a:extLst>
            <a:ext uri="{FF2B5EF4-FFF2-40B4-BE49-F238E27FC236}">
              <a16:creationId xmlns:a16="http://schemas.microsoft.com/office/drawing/2014/main" id="{8646902D-485B-439E-A511-8AFC160A92A1}"/>
            </a:ext>
          </a:extLst>
        </xdr:cNvPr>
        <xdr:cNvSpPr/>
      </xdr:nvSpPr>
      <xdr:spPr>
        <a:xfrm>
          <a:off x="1968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62864</xdr:rowOff>
    </xdr:from>
    <xdr:to>
      <xdr:col>15</xdr:col>
      <xdr:colOff>50800</xdr:colOff>
      <xdr:row>104</xdr:row>
      <xdr:rowOff>95250</xdr:rowOff>
    </xdr:to>
    <xdr:cxnSp macro="">
      <xdr:nvCxnSpPr>
        <xdr:cNvPr id="422" name="直線コネクタ 421">
          <a:extLst>
            <a:ext uri="{FF2B5EF4-FFF2-40B4-BE49-F238E27FC236}">
              <a16:creationId xmlns:a16="http://schemas.microsoft.com/office/drawing/2014/main" id="{CDD3F97D-5EA5-42DA-9FF5-749556B8138F}"/>
            </a:ext>
          </a:extLst>
        </xdr:cNvPr>
        <xdr:cNvCxnSpPr/>
      </xdr:nvCxnSpPr>
      <xdr:spPr>
        <a:xfrm>
          <a:off x="2019300" y="178936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153036</xdr:rowOff>
    </xdr:from>
    <xdr:to>
      <xdr:col>6</xdr:col>
      <xdr:colOff>38100</xdr:colOff>
      <xdr:row>104</xdr:row>
      <xdr:rowOff>83186</xdr:rowOff>
    </xdr:to>
    <xdr:sp macro="" textlink="">
      <xdr:nvSpPr>
        <xdr:cNvPr id="423" name="楕円 422">
          <a:extLst>
            <a:ext uri="{FF2B5EF4-FFF2-40B4-BE49-F238E27FC236}">
              <a16:creationId xmlns:a16="http://schemas.microsoft.com/office/drawing/2014/main" id="{4F23DBDB-0B50-40DB-BBE3-083B82FE7132}"/>
            </a:ext>
          </a:extLst>
        </xdr:cNvPr>
        <xdr:cNvSpPr/>
      </xdr:nvSpPr>
      <xdr:spPr>
        <a:xfrm>
          <a:off x="1079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32386</xdr:rowOff>
    </xdr:from>
    <xdr:to>
      <xdr:col>10</xdr:col>
      <xdr:colOff>114300</xdr:colOff>
      <xdr:row>104</xdr:row>
      <xdr:rowOff>62864</xdr:rowOff>
    </xdr:to>
    <xdr:cxnSp macro="">
      <xdr:nvCxnSpPr>
        <xdr:cNvPr id="424" name="直線コネクタ 423">
          <a:extLst>
            <a:ext uri="{FF2B5EF4-FFF2-40B4-BE49-F238E27FC236}">
              <a16:creationId xmlns:a16="http://schemas.microsoft.com/office/drawing/2014/main" id="{2EE8E4ED-0E10-41B6-AFE0-80965E7AD7EB}"/>
            </a:ext>
          </a:extLst>
        </xdr:cNvPr>
        <xdr:cNvCxnSpPr/>
      </xdr:nvCxnSpPr>
      <xdr:spPr>
        <a:xfrm>
          <a:off x="1130300" y="17863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5" name="n_1aveValue【市民会館】&#10;有形固定資産減価償却率">
          <a:extLst>
            <a:ext uri="{FF2B5EF4-FFF2-40B4-BE49-F238E27FC236}">
              <a16:creationId xmlns:a16="http://schemas.microsoft.com/office/drawing/2014/main" id="{C09FC167-ED22-44DA-B67B-FFB7E32B93DC}"/>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6" name="n_2aveValue【市民会館】&#10;有形固定資産減価償却率">
          <a:extLst>
            <a:ext uri="{FF2B5EF4-FFF2-40B4-BE49-F238E27FC236}">
              <a16:creationId xmlns:a16="http://schemas.microsoft.com/office/drawing/2014/main" id="{F4E25F2D-09BA-4E33-B840-EEED1C9189D6}"/>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a:extLst>
            <a:ext uri="{FF2B5EF4-FFF2-40B4-BE49-F238E27FC236}">
              <a16:creationId xmlns:a16="http://schemas.microsoft.com/office/drawing/2014/main" id="{CEC68515-ACB1-4540-91DE-8D712254D5E7}"/>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8" name="n_4aveValue【市民会館】&#10;有形固定資産減価償却率">
          <a:extLst>
            <a:ext uri="{FF2B5EF4-FFF2-40B4-BE49-F238E27FC236}">
              <a16:creationId xmlns:a16="http://schemas.microsoft.com/office/drawing/2014/main" id="{0F63DF17-EAEB-4A76-BA43-3355C2285D1B}"/>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1922</xdr:rowOff>
    </xdr:from>
    <xdr:ext cx="405111" cy="259045"/>
    <xdr:sp macro="" textlink="">
      <xdr:nvSpPr>
        <xdr:cNvPr id="429" name="n_1mainValue【市民会館】&#10;有形固定資産減価償却率">
          <a:extLst>
            <a:ext uri="{FF2B5EF4-FFF2-40B4-BE49-F238E27FC236}">
              <a16:creationId xmlns:a16="http://schemas.microsoft.com/office/drawing/2014/main" id="{04048DE3-6199-4BA1-A688-F6E1222D1516}"/>
            </a:ext>
          </a:extLst>
        </xdr:cNvPr>
        <xdr:cNvSpPr txBox="1"/>
      </xdr:nvSpPr>
      <xdr:spPr>
        <a:xfrm>
          <a:off x="3582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137177</xdr:rowOff>
    </xdr:from>
    <xdr:ext cx="405111" cy="259045"/>
    <xdr:sp macro="" textlink="">
      <xdr:nvSpPr>
        <xdr:cNvPr id="430" name="n_2mainValue【市民会館】&#10;有形固定資産減価償却率">
          <a:extLst>
            <a:ext uri="{FF2B5EF4-FFF2-40B4-BE49-F238E27FC236}">
              <a16:creationId xmlns:a16="http://schemas.microsoft.com/office/drawing/2014/main" id="{4A5A3FBF-FB81-423B-8A15-5E7FC72336F4}"/>
            </a:ext>
          </a:extLst>
        </xdr:cNvPr>
        <xdr:cNvSpPr txBox="1"/>
      </xdr:nvSpPr>
      <xdr:spPr>
        <a:xfrm>
          <a:off x="2705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104791</xdr:rowOff>
    </xdr:from>
    <xdr:ext cx="405111" cy="259045"/>
    <xdr:sp macro="" textlink="">
      <xdr:nvSpPr>
        <xdr:cNvPr id="431" name="n_3mainValue【市民会館】&#10;有形固定資産減価償却率">
          <a:extLst>
            <a:ext uri="{FF2B5EF4-FFF2-40B4-BE49-F238E27FC236}">
              <a16:creationId xmlns:a16="http://schemas.microsoft.com/office/drawing/2014/main" id="{6C27D4EC-1CD2-423B-AEB5-5C889770179B}"/>
            </a:ext>
          </a:extLst>
        </xdr:cNvPr>
        <xdr:cNvSpPr txBox="1"/>
      </xdr:nvSpPr>
      <xdr:spPr>
        <a:xfrm>
          <a:off x="1816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74313</xdr:rowOff>
    </xdr:from>
    <xdr:ext cx="405111" cy="259045"/>
    <xdr:sp macro="" textlink="">
      <xdr:nvSpPr>
        <xdr:cNvPr id="432" name="n_4mainValue【市民会館】&#10;有形固定資産減価償却率">
          <a:extLst>
            <a:ext uri="{FF2B5EF4-FFF2-40B4-BE49-F238E27FC236}">
              <a16:creationId xmlns:a16="http://schemas.microsoft.com/office/drawing/2014/main" id="{D0B02855-0E70-44DC-9691-0F33E80C4E5B}"/>
            </a:ext>
          </a:extLst>
        </xdr:cNvPr>
        <xdr:cNvSpPr txBox="1"/>
      </xdr:nvSpPr>
      <xdr:spPr>
        <a:xfrm>
          <a:off x="927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E1149540-5E40-4784-B4B6-8592A8DDA8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FAB1AFA6-7F74-452B-B30E-E56F56D48F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70CA9DE-9494-439F-A9C2-E957B86DC9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409091A-165F-4BA9-93D3-4B0D233A6A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2A9550C-C235-4787-97BB-2E2F622CDE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DC417315-C205-4551-996C-D3DEE61C6E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7FD8B0B-88E8-4C81-A016-85C8CDD04B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08C36E1-644B-4C39-9E95-BE3E9154CD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3DA0950-AEDC-4205-8047-E6171F6C0C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A745F25C-A90F-4893-81D9-D013C51614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1728B746-9858-4BEC-9ECC-C21B87D61B4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a:extLst>
            <a:ext uri="{FF2B5EF4-FFF2-40B4-BE49-F238E27FC236}">
              <a16:creationId xmlns:a16="http://schemas.microsoft.com/office/drawing/2014/main" id="{7F8D9C30-FE61-4057-8017-15E8B7687AA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5443C998-7B8A-4325-9041-3C2DB14DBA6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F094E0FE-0DBE-4AAC-87ED-0EF40C5C441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730F2B3E-B57D-45D9-8D04-DA9B0F9CF80D}"/>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a:extLst>
            <a:ext uri="{FF2B5EF4-FFF2-40B4-BE49-F238E27FC236}">
              <a16:creationId xmlns:a16="http://schemas.microsoft.com/office/drawing/2014/main" id="{71A14E94-AF19-479A-9831-6074CF637164}"/>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DC6B7FEE-C814-4B40-B74F-913170A1FC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83019C7-CDAE-4EA0-972C-830C55CE310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99C94E97-C6A8-4287-A16C-99A074161B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2" name="直線コネクタ 451">
          <a:extLst>
            <a:ext uri="{FF2B5EF4-FFF2-40B4-BE49-F238E27FC236}">
              <a16:creationId xmlns:a16="http://schemas.microsoft.com/office/drawing/2014/main" id="{1755A7A4-DEC3-4784-8DB4-BB8806DE2669}"/>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a:extLst>
            <a:ext uri="{FF2B5EF4-FFF2-40B4-BE49-F238E27FC236}">
              <a16:creationId xmlns:a16="http://schemas.microsoft.com/office/drawing/2014/main" id="{424E13AC-7DAE-48F8-8E6B-1CF1684B7AA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a:extLst>
            <a:ext uri="{FF2B5EF4-FFF2-40B4-BE49-F238E27FC236}">
              <a16:creationId xmlns:a16="http://schemas.microsoft.com/office/drawing/2014/main" id="{F0B38803-7627-4124-B34A-935B6E69C6AD}"/>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5" name="【市民会館】&#10;一人当たり面積最大値テキスト">
          <a:extLst>
            <a:ext uri="{FF2B5EF4-FFF2-40B4-BE49-F238E27FC236}">
              <a16:creationId xmlns:a16="http://schemas.microsoft.com/office/drawing/2014/main" id="{9236631B-4769-4E9F-81C0-52F72AE3CE4D}"/>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6" name="直線コネクタ 455">
          <a:extLst>
            <a:ext uri="{FF2B5EF4-FFF2-40B4-BE49-F238E27FC236}">
              <a16:creationId xmlns:a16="http://schemas.microsoft.com/office/drawing/2014/main" id="{E476673E-2AAF-4AA9-9CB3-3A7B54E8F75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7" name="【市民会館】&#10;一人当たり面積平均値テキスト">
          <a:extLst>
            <a:ext uri="{FF2B5EF4-FFF2-40B4-BE49-F238E27FC236}">
              <a16:creationId xmlns:a16="http://schemas.microsoft.com/office/drawing/2014/main" id="{7C7BE05C-E74F-4FAF-9377-8BC1A8C4B707}"/>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8" name="フローチャート: 判断 457">
          <a:extLst>
            <a:ext uri="{FF2B5EF4-FFF2-40B4-BE49-F238E27FC236}">
              <a16:creationId xmlns:a16="http://schemas.microsoft.com/office/drawing/2014/main" id="{39D83F2B-7A31-4DAC-8D20-772A7E3374F9}"/>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a:extLst>
            <a:ext uri="{FF2B5EF4-FFF2-40B4-BE49-F238E27FC236}">
              <a16:creationId xmlns:a16="http://schemas.microsoft.com/office/drawing/2014/main" id="{F5733E9D-B116-4F85-8107-90BC3F2AF8F4}"/>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0" name="フローチャート: 判断 459">
          <a:extLst>
            <a:ext uri="{FF2B5EF4-FFF2-40B4-BE49-F238E27FC236}">
              <a16:creationId xmlns:a16="http://schemas.microsoft.com/office/drawing/2014/main" id="{45F2426D-BC9D-4B05-A6BE-A99795CDCF1F}"/>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1" name="フローチャート: 判断 460">
          <a:extLst>
            <a:ext uri="{FF2B5EF4-FFF2-40B4-BE49-F238E27FC236}">
              <a16:creationId xmlns:a16="http://schemas.microsoft.com/office/drawing/2014/main" id="{EC6204F5-7B0F-4C95-9712-66B3FB2BDF9C}"/>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2" name="フローチャート: 判断 461">
          <a:extLst>
            <a:ext uri="{FF2B5EF4-FFF2-40B4-BE49-F238E27FC236}">
              <a16:creationId xmlns:a16="http://schemas.microsoft.com/office/drawing/2014/main" id="{A1AD813A-3DBD-437C-8862-E999A971ADAC}"/>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3C929D7-A3D4-4778-8A88-E229CF7A1B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F278021-F5D6-42B4-8213-EC2A687102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3D8EB46-52ED-48A6-8D8F-39477BF269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0AAFFD4-64C5-4BB9-BA00-013046F32A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0FDE1AD-CCEB-4DC1-A9B3-20F3A1910A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468" name="楕円 467">
          <a:extLst>
            <a:ext uri="{FF2B5EF4-FFF2-40B4-BE49-F238E27FC236}">
              <a16:creationId xmlns:a16="http://schemas.microsoft.com/office/drawing/2014/main" id="{64F7660E-C86E-49E8-B9E6-37BD962C8C8E}"/>
            </a:ext>
          </a:extLst>
        </xdr:cNvPr>
        <xdr:cNvSpPr/>
      </xdr:nvSpPr>
      <xdr:spPr>
        <a:xfrm>
          <a:off x="10426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469" name="【市民会館】&#10;一人当たり面積該当値テキスト">
          <a:extLst>
            <a:ext uri="{FF2B5EF4-FFF2-40B4-BE49-F238E27FC236}">
              <a16:creationId xmlns:a16="http://schemas.microsoft.com/office/drawing/2014/main" id="{2799435C-3829-4AA3-8411-455242A6C87D}"/>
            </a:ext>
          </a:extLst>
        </xdr:cNvPr>
        <xdr:cNvSpPr txBox="1"/>
      </xdr:nvSpPr>
      <xdr:spPr>
        <a:xfrm>
          <a:off x="10515600"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70" name="楕円 469">
          <a:extLst>
            <a:ext uri="{FF2B5EF4-FFF2-40B4-BE49-F238E27FC236}">
              <a16:creationId xmlns:a16="http://schemas.microsoft.com/office/drawing/2014/main" id="{7A4D7A0B-CC33-4EC7-BCAF-010D8744B71B}"/>
            </a:ext>
          </a:extLst>
        </xdr:cNvPr>
        <xdr:cNvSpPr/>
      </xdr:nvSpPr>
      <xdr:spPr>
        <a:xfrm>
          <a:off x="958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139064</xdr:rowOff>
    </xdr:from>
    <xdr:to>
      <xdr:col>55</xdr:col>
      <xdr:colOff>0</xdr:colOff>
      <xdr:row>103</xdr:row>
      <xdr:rowOff>144780</xdr:rowOff>
    </xdr:to>
    <xdr:cxnSp macro="">
      <xdr:nvCxnSpPr>
        <xdr:cNvPr id="471" name="直線コネクタ 470">
          <a:extLst>
            <a:ext uri="{FF2B5EF4-FFF2-40B4-BE49-F238E27FC236}">
              <a16:creationId xmlns:a16="http://schemas.microsoft.com/office/drawing/2014/main" id="{9D8F2879-232B-4F51-9CA3-0EAF2336EDF7}"/>
            </a:ext>
          </a:extLst>
        </xdr:cNvPr>
        <xdr:cNvCxnSpPr/>
      </xdr:nvCxnSpPr>
      <xdr:spPr>
        <a:xfrm flipV="1">
          <a:off x="9639300" y="177984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72" name="楕円 471">
          <a:extLst>
            <a:ext uri="{FF2B5EF4-FFF2-40B4-BE49-F238E27FC236}">
              <a16:creationId xmlns:a16="http://schemas.microsoft.com/office/drawing/2014/main" id="{09A64A3E-FC16-4724-9CF0-BBF7CDA879B0}"/>
            </a:ext>
          </a:extLst>
        </xdr:cNvPr>
        <xdr:cNvSpPr/>
      </xdr:nvSpPr>
      <xdr:spPr>
        <a:xfrm>
          <a:off x="869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103</xdr:row>
      <xdr:rowOff>144780</xdr:rowOff>
    </xdr:to>
    <xdr:cxnSp macro="">
      <xdr:nvCxnSpPr>
        <xdr:cNvPr id="473" name="直線コネクタ 472">
          <a:extLst>
            <a:ext uri="{FF2B5EF4-FFF2-40B4-BE49-F238E27FC236}">
              <a16:creationId xmlns:a16="http://schemas.microsoft.com/office/drawing/2014/main" id="{0890780C-20A6-4ECD-85DE-B1CBE71BEEF3}"/>
            </a:ext>
          </a:extLst>
        </xdr:cNvPr>
        <xdr:cNvCxnSpPr/>
      </xdr:nvCxnSpPr>
      <xdr:spPr>
        <a:xfrm>
          <a:off x="8750300" y="1780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99695</xdr:rowOff>
    </xdr:from>
    <xdr:to>
      <xdr:col>41</xdr:col>
      <xdr:colOff>101600</xdr:colOff>
      <xdr:row>104</xdr:row>
      <xdr:rowOff>29845</xdr:rowOff>
    </xdr:to>
    <xdr:sp macro="" textlink="">
      <xdr:nvSpPr>
        <xdr:cNvPr id="474" name="楕円 473">
          <a:extLst>
            <a:ext uri="{FF2B5EF4-FFF2-40B4-BE49-F238E27FC236}">
              <a16:creationId xmlns:a16="http://schemas.microsoft.com/office/drawing/2014/main" id="{57ADDABF-3ACD-4E85-806D-E1EF9C8243AC}"/>
            </a:ext>
          </a:extLst>
        </xdr:cNvPr>
        <xdr:cNvSpPr/>
      </xdr:nvSpPr>
      <xdr:spPr>
        <a:xfrm>
          <a:off x="7810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150495</xdr:rowOff>
    </xdr:to>
    <xdr:cxnSp macro="">
      <xdr:nvCxnSpPr>
        <xdr:cNvPr id="475" name="直線コネクタ 474">
          <a:extLst>
            <a:ext uri="{FF2B5EF4-FFF2-40B4-BE49-F238E27FC236}">
              <a16:creationId xmlns:a16="http://schemas.microsoft.com/office/drawing/2014/main" id="{E0DBB61B-A084-4C22-91C6-90D099EABB45}"/>
            </a:ext>
          </a:extLst>
        </xdr:cNvPr>
        <xdr:cNvCxnSpPr/>
      </xdr:nvCxnSpPr>
      <xdr:spPr>
        <a:xfrm flipV="1">
          <a:off x="7861300" y="17804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99695</xdr:rowOff>
    </xdr:from>
    <xdr:to>
      <xdr:col>36</xdr:col>
      <xdr:colOff>165100</xdr:colOff>
      <xdr:row>104</xdr:row>
      <xdr:rowOff>29845</xdr:rowOff>
    </xdr:to>
    <xdr:sp macro="" textlink="">
      <xdr:nvSpPr>
        <xdr:cNvPr id="476" name="楕円 475">
          <a:extLst>
            <a:ext uri="{FF2B5EF4-FFF2-40B4-BE49-F238E27FC236}">
              <a16:creationId xmlns:a16="http://schemas.microsoft.com/office/drawing/2014/main" id="{6DE5E1E9-3CD7-491D-80C4-7B532E9153AD}"/>
            </a:ext>
          </a:extLst>
        </xdr:cNvPr>
        <xdr:cNvSpPr/>
      </xdr:nvSpPr>
      <xdr:spPr>
        <a:xfrm>
          <a:off x="692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150495</xdr:rowOff>
    </xdr:from>
    <xdr:to>
      <xdr:col>41</xdr:col>
      <xdr:colOff>50800</xdr:colOff>
      <xdr:row>103</xdr:row>
      <xdr:rowOff>150495</xdr:rowOff>
    </xdr:to>
    <xdr:cxnSp macro="">
      <xdr:nvCxnSpPr>
        <xdr:cNvPr id="477" name="直線コネクタ 476">
          <a:extLst>
            <a:ext uri="{FF2B5EF4-FFF2-40B4-BE49-F238E27FC236}">
              <a16:creationId xmlns:a16="http://schemas.microsoft.com/office/drawing/2014/main" id="{A332024D-B037-4262-B5C6-127DBD9AD975}"/>
            </a:ext>
          </a:extLst>
        </xdr:cNvPr>
        <xdr:cNvCxnSpPr/>
      </xdr:nvCxnSpPr>
      <xdr:spPr>
        <a:xfrm>
          <a:off x="6972300" y="1780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8" name="n_1aveValue【市民会館】&#10;一人当たり面積">
          <a:extLst>
            <a:ext uri="{FF2B5EF4-FFF2-40B4-BE49-F238E27FC236}">
              <a16:creationId xmlns:a16="http://schemas.microsoft.com/office/drawing/2014/main" id="{6D5D31C5-160E-4972-A18E-3FC787B20883}"/>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9" name="n_2aveValue【市民会館】&#10;一人当たり面積">
          <a:extLst>
            <a:ext uri="{FF2B5EF4-FFF2-40B4-BE49-F238E27FC236}">
              <a16:creationId xmlns:a16="http://schemas.microsoft.com/office/drawing/2014/main" id="{C73E069A-9A48-42AB-BFFA-556CD9E9207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80" name="n_3aveValue【市民会館】&#10;一人当たり面積">
          <a:extLst>
            <a:ext uri="{FF2B5EF4-FFF2-40B4-BE49-F238E27FC236}">
              <a16:creationId xmlns:a16="http://schemas.microsoft.com/office/drawing/2014/main" id="{B9185640-0BC3-4A61-8AFA-147571299ABF}"/>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1" name="n_4aveValue【市民会館】&#10;一人当たり面積">
          <a:extLst>
            <a:ext uri="{FF2B5EF4-FFF2-40B4-BE49-F238E27FC236}">
              <a16:creationId xmlns:a16="http://schemas.microsoft.com/office/drawing/2014/main" id="{ACE5A3D0-EE5F-448B-A3FC-658AF1175F51}"/>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482" name="n_1mainValue【市民会館】&#10;一人当たり面積">
          <a:extLst>
            <a:ext uri="{FF2B5EF4-FFF2-40B4-BE49-F238E27FC236}">
              <a16:creationId xmlns:a16="http://schemas.microsoft.com/office/drawing/2014/main" id="{BC13B305-20CF-45B0-B482-2D0796D4031C}"/>
            </a:ext>
          </a:extLst>
        </xdr:cNvPr>
        <xdr:cNvSpPr txBox="1"/>
      </xdr:nvSpPr>
      <xdr:spPr>
        <a:xfrm>
          <a:off x="9391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83" name="n_2mainValue【市民会館】&#10;一人当たり面積">
          <a:extLst>
            <a:ext uri="{FF2B5EF4-FFF2-40B4-BE49-F238E27FC236}">
              <a16:creationId xmlns:a16="http://schemas.microsoft.com/office/drawing/2014/main" id="{F16B1ECE-918F-4E0F-94FE-E39E6EE9A5FC}"/>
            </a:ext>
          </a:extLst>
        </xdr:cNvPr>
        <xdr:cNvSpPr txBox="1"/>
      </xdr:nvSpPr>
      <xdr:spPr>
        <a:xfrm>
          <a:off x="8515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46372</xdr:rowOff>
    </xdr:from>
    <xdr:ext cx="469744" cy="259045"/>
    <xdr:sp macro="" textlink="">
      <xdr:nvSpPr>
        <xdr:cNvPr id="484" name="n_3mainValue【市民会館】&#10;一人当たり面積">
          <a:extLst>
            <a:ext uri="{FF2B5EF4-FFF2-40B4-BE49-F238E27FC236}">
              <a16:creationId xmlns:a16="http://schemas.microsoft.com/office/drawing/2014/main" id="{36FBEF92-8605-446C-A74C-06D5BF03ADD1}"/>
            </a:ext>
          </a:extLst>
        </xdr:cNvPr>
        <xdr:cNvSpPr txBox="1"/>
      </xdr:nvSpPr>
      <xdr:spPr>
        <a:xfrm>
          <a:off x="7626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46372</xdr:rowOff>
    </xdr:from>
    <xdr:ext cx="469744" cy="259045"/>
    <xdr:sp macro="" textlink="">
      <xdr:nvSpPr>
        <xdr:cNvPr id="485" name="n_4mainValue【市民会館】&#10;一人当たり面積">
          <a:extLst>
            <a:ext uri="{FF2B5EF4-FFF2-40B4-BE49-F238E27FC236}">
              <a16:creationId xmlns:a16="http://schemas.microsoft.com/office/drawing/2014/main" id="{10389370-0818-4FD5-B98D-88827DCB3484}"/>
            </a:ext>
          </a:extLst>
        </xdr:cNvPr>
        <xdr:cNvSpPr txBox="1"/>
      </xdr:nvSpPr>
      <xdr:spPr>
        <a:xfrm>
          <a:off x="6737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5B8384B-EF87-42F0-B0BB-6E7A785CAB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4666D0B0-A0D2-43A2-9A61-715BCAF82E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9EEE262-AB20-43CE-AD19-B255055BF3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7FC71A0-CE4C-4205-BBAD-7E274B5F25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B2B16CC9-855F-442A-A46A-3B23044BEE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AEDE2380-BA2B-409E-91DC-F6E386D9AF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908C0BCF-F80C-4EFB-9F67-328158706A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E06BDBE-41FD-40EE-9735-8A55380309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0A0DD07-721C-4213-8B02-6837210090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6D4E244-F78A-4DD4-B182-E297EF427A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FC2CA9F-2492-4AC1-AFD4-5A269590BDA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95BDA062-91AB-4B8C-9853-4CF031CF408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21257E83-9ED0-4FD2-913C-4FDC1770401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D984A92B-BF13-4178-9365-D54626B8059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24E25E48-EB35-45AD-9705-9F4A914049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36943387-DC69-4356-98F4-92014BBE16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8452295C-22D2-49D9-A392-7A6F93E6A5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A1535FD0-DF90-47CB-8F9F-9DA9A3DD8F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10927B13-A8E1-4115-8A70-745F33AF1F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BB1EF55-2A34-4703-A71B-FA7139B80D2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00EC989E-848F-4473-A034-7322EA1B3FB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DDB6E61C-5C54-43CF-B576-682A73C1FE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2DC674C9-6FAE-499B-9B42-1DBE7EFAD10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692B0906-EDC9-4207-B832-754E781C55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0" name="直線コネクタ 509">
          <a:extLst>
            <a:ext uri="{FF2B5EF4-FFF2-40B4-BE49-F238E27FC236}">
              <a16:creationId xmlns:a16="http://schemas.microsoft.com/office/drawing/2014/main" id="{BE75F341-A7FE-4715-B781-C48DB53AC76A}"/>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1" name="【一般廃棄物処理施設】&#10;有形固定資産減価償却率最小値テキスト">
          <a:extLst>
            <a:ext uri="{FF2B5EF4-FFF2-40B4-BE49-F238E27FC236}">
              <a16:creationId xmlns:a16="http://schemas.microsoft.com/office/drawing/2014/main" id="{D318A9EC-4172-4651-98E5-AAEAF83F2B14}"/>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2" name="直線コネクタ 511">
          <a:extLst>
            <a:ext uri="{FF2B5EF4-FFF2-40B4-BE49-F238E27FC236}">
              <a16:creationId xmlns:a16="http://schemas.microsoft.com/office/drawing/2014/main" id="{F407D1F4-046C-48A4-9936-00FC5869E8AA}"/>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3" name="【一般廃棄物処理施設】&#10;有形固定資産減価償却率最大値テキスト">
          <a:extLst>
            <a:ext uri="{FF2B5EF4-FFF2-40B4-BE49-F238E27FC236}">
              <a16:creationId xmlns:a16="http://schemas.microsoft.com/office/drawing/2014/main" id="{6632E5AD-1D34-4233-B6C2-661ECA2E873D}"/>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4" name="直線コネクタ 513">
          <a:extLst>
            <a:ext uri="{FF2B5EF4-FFF2-40B4-BE49-F238E27FC236}">
              <a16:creationId xmlns:a16="http://schemas.microsoft.com/office/drawing/2014/main" id="{AA7B2325-FF3A-46EE-B4AC-6C939AF75A1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id="{79EA7862-2714-47FE-BCEB-328D633F69AD}"/>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6" name="フローチャート: 判断 515">
          <a:extLst>
            <a:ext uri="{FF2B5EF4-FFF2-40B4-BE49-F238E27FC236}">
              <a16:creationId xmlns:a16="http://schemas.microsoft.com/office/drawing/2014/main" id="{AA6A47A6-C783-43B2-8330-0D7F8356D79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7" name="フローチャート: 判断 516">
          <a:extLst>
            <a:ext uri="{FF2B5EF4-FFF2-40B4-BE49-F238E27FC236}">
              <a16:creationId xmlns:a16="http://schemas.microsoft.com/office/drawing/2014/main" id="{D420FB1A-44A7-4DAA-B3A2-28D727A3CDAA}"/>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8" name="フローチャート: 判断 517">
          <a:extLst>
            <a:ext uri="{FF2B5EF4-FFF2-40B4-BE49-F238E27FC236}">
              <a16:creationId xmlns:a16="http://schemas.microsoft.com/office/drawing/2014/main" id="{A4E75D98-46E6-4C70-AEC9-F8BE74E45622}"/>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9" name="フローチャート: 判断 518">
          <a:extLst>
            <a:ext uri="{FF2B5EF4-FFF2-40B4-BE49-F238E27FC236}">
              <a16:creationId xmlns:a16="http://schemas.microsoft.com/office/drawing/2014/main" id="{CBCC0A09-9AB8-4FD7-A2CC-3F35046F499A}"/>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20" name="フローチャート: 判断 519">
          <a:extLst>
            <a:ext uri="{FF2B5EF4-FFF2-40B4-BE49-F238E27FC236}">
              <a16:creationId xmlns:a16="http://schemas.microsoft.com/office/drawing/2014/main" id="{CBFDC8DA-8B09-4AB3-BFBA-3FDDD377D04C}"/>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12E0387-7F1E-44FC-BA98-611B0957AD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97A2BF6-7422-4B09-9CFF-3E41DE923E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D91F5B0-5446-40B1-A8BD-07B43CA7F8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4BA11EE-888B-470B-BEF0-0670C1FEFB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C212CCD-BDE3-45F7-89B0-4EE2378180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526" name="楕円 525">
          <a:extLst>
            <a:ext uri="{FF2B5EF4-FFF2-40B4-BE49-F238E27FC236}">
              <a16:creationId xmlns:a16="http://schemas.microsoft.com/office/drawing/2014/main" id="{CA2409B3-3BAA-4FB6-AE81-E9EB2677B373}"/>
            </a:ext>
          </a:extLst>
        </xdr:cNvPr>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id="{67AFA979-0C34-4B2F-A3B8-C4B35F2F674B}"/>
            </a:ext>
          </a:extLst>
        </xdr:cNvPr>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528" name="楕円 527">
          <a:extLst>
            <a:ext uri="{FF2B5EF4-FFF2-40B4-BE49-F238E27FC236}">
              <a16:creationId xmlns:a16="http://schemas.microsoft.com/office/drawing/2014/main" id="{67B0F651-4774-426E-AE9C-2BB757254965}"/>
            </a:ext>
          </a:extLst>
        </xdr:cNvPr>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38</xdr:row>
      <xdr:rowOff>108585</xdr:rowOff>
    </xdr:to>
    <xdr:cxnSp macro="">
      <xdr:nvCxnSpPr>
        <xdr:cNvPr id="529" name="直線コネクタ 528">
          <a:extLst>
            <a:ext uri="{FF2B5EF4-FFF2-40B4-BE49-F238E27FC236}">
              <a16:creationId xmlns:a16="http://schemas.microsoft.com/office/drawing/2014/main" id="{CECFFEF7-84C5-46E3-B6B7-85F132133A56}"/>
            </a:ext>
          </a:extLst>
        </xdr:cNvPr>
        <xdr:cNvCxnSpPr/>
      </xdr:nvCxnSpPr>
      <xdr:spPr>
        <a:xfrm flipV="1">
          <a:off x="15481300" y="6143625"/>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0" name="楕円 529">
          <a:extLst>
            <a:ext uri="{FF2B5EF4-FFF2-40B4-BE49-F238E27FC236}">
              <a16:creationId xmlns:a16="http://schemas.microsoft.com/office/drawing/2014/main" id="{BD03BDC3-6FAE-4A62-9583-928E80DCA5AF}"/>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108585</xdr:rowOff>
    </xdr:to>
    <xdr:cxnSp macro="">
      <xdr:nvCxnSpPr>
        <xdr:cNvPr id="531" name="直線コネクタ 530">
          <a:extLst>
            <a:ext uri="{FF2B5EF4-FFF2-40B4-BE49-F238E27FC236}">
              <a16:creationId xmlns:a16="http://schemas.microsoft.com/office/drawing/2014/main" id="{0A2A0D4C-DC56-401F-92BD-B46D63936A1E}"/>
            </a:ext>
          </a:extLst>
        </xdr:cNvPr>
        <xdr:cNvCxnSpPr/>
      </xdr:nvCxnSpPr>
      <xdr:spPr>
        <a:xfrm>
          <a:off x="14592300" y="651129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532" name="楕円 531">
          <a:extLst>
            <a:ext uri="{FF2B5EF4-FFF2-40B4-BE49-F238E27FC236}">
              <a16:creationId xmlns:a16="http://schemas.microsoft.com/office/drawing/2014/main" id="{C32A3420-282B-4857-BC31-F1ECA99355A6}"/>
            </a:ext>
          </a:extLst>
        </xdr:cNvPr>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37</xdr:row>
      <xdr:rowOff>167640</xdr:rowOff>
    </xdr:to>
    <xdr:cxnSp macro="">
      <xdr:nvCxnSpPr>
        <xdr:cNvPr id="533" name="直線コネクタ 532">
          <a:extLst>
            <a:ext uri="{FF2B5EF4-FFF2-40B4-BE49-F238E27FC236}">
              <a16:creationId xmlns:a16="http://schemas.microsoft.com/office/drawing/2014/main" id="{B058F771-665F-43E1-A2F4-1DB07E021CBD}"/>
            </a:ext>
          </a:extLst>
        </xdr:cNvPr>
        <xdr:cNvCxnSpPr/>
      </xdr:nvCxnSpPr>
      <xdr:spPr>
        <a:xfrm>
          <a:off x="13703300" y="649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38735</xdr:rowOff>
    </xdr:from>
    <xdr:to>
      <xdr:col>67</xdr:col>
      <xdr:colOff>101600</xdr:colOff>
      <xdr:row>37</xdr:row>
      <xdr:rowOff>140335</xdr:rowOff>
    </xdr:to>
    <xdr:sp macro="" textlink="">
      <xdr:nvSpPr>
        <xdr:cNvPr id="534" name="楕円 533">
          <a:extLst>
            <a:ext uri="{FF2B5EF4-FFF2-40B4-BE49-F238E27FC236}">
              <a16:creationId xmlns:a16="http://schemas.microsoft.com/office/drawing/2014/main" id="{56896815-EDD2-4C88-9F15-1ABF0ACD2824}"/>
            </a:ext>
          </a:extLst>
        </xdr:cNvPr>
        <xdr:cNvSpPr/>
      </xdr:nvSpPr>
      <xdr:spPr>
        <a:xfrm>
          <a:off x="12763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89535</xdr:rowOff>
    </xdr:from>
    <xdr:to>
      <xdr:col>71</xdr:col>
      <xdr:colOff>177800</xdr:colOff>
      <xdr:row>37</xdr:row>
      <xdr:rowOff>146685</xdr:rowOff>
    </xdr:to>
    <xdr:cxnSp macro="">
      <xdr:nvCxnSpPr>
        <xdr:cNvPr id="535" name="直線コネクタ 534">
          <a:extLst>
            <a:ext uri="{FF2B5EF4-FFF2-40B4-BE49-F238E27FC236}">
              <a16:creationId xmlns:a16="http://schemas.microsoft.com/office/drawing/2014/main" id="{E28532D0-570C-4E64-8344-2978ED6A1E18}"/>
            </a:ext>
          </a:extLst>
        </xdr:cNvPr>
        <xdr:cNvCxnSpPr/>
      </xdr:nvCxnSpPr>
      <xdr:spPr>
        <a:xfrm>
          <a:off x="12814300" y="64331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719F7021-082A-46B6-8040-79DEE2B7897F}"/>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F8820D5E-CEC2-4252-AF1D-284D0D8880BE}"/>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BE4EAAE4-C75F-4365-A500-8C8D1C860B9D}"/>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8B214DBC-5895-4FCF-B90B-FF931D5B3E1F}"/>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5C4540D4-A0EC-4DC4-868F-F8FBF7549E67}"/>
            </a:ext>
          </a:extLst>
        </xdr:cNvPr>
        <xdr:cNvSpPr txBox="1"/>
      </xdr:nvSpPr>
      <xdr:spPr>
        <a:xfrm>
          <a:off x="15266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id="{44B0B755-3C50-4580-A502-4309D1705048}"/>
            </a:ext>
          </a:extLst>
        </xdr:cNvPr>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703C68CD-3882-4478-B9D7-469F229907A2}"/>
            </a:ext>
          </a:extLst>
        </xdr:cNvPr>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4539FD0A-695E-4F61-8A20-94DFE1CD1CD5}"/>
            </a:ext>
          </a:extLst>
        </xdr:cNvPr>
        <xdr:cNvSpPr txBox="1"/>
      </xdr:nvSpPr>
      <xdr:spPr>
        <a:xfrm>
          <a:off x="12611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1ED572B5-FBB3-4C83-9A64-18D622C3E7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25E05821-53E0-46ED-9510-08F4CA236B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569452AF-FEE8-4532-A7ED-6361EDD0DD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F6850FDD-03A7-4FF1-8447-C0D9464FAA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AA556FD7-CFC8-48E7-A71A-4D48CC2DB0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B75712EF-F325-4456-9019-CFA207425D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55500A2-5D3C-4F1A-AB8D-999CD35D01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63706DEE-456B-4C3E-8562-7F22E59188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5318AC90-BC6F-4BD2-85DB-DA2520FA89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203B9697-75C7-47CF-89A9-BF23B4B951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6C5D443F-A871-43C1-A178-C421B8223E7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BA631275-B7F4-4349-9F2F-584F0B38B6A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81F2EF1-1627-4D8F-BE0A-9F94530B16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a:extLst>
            <a:ext uri="{FF2B5EF4-FFF2-40B4-BE49-F238E27FC236}">
              <a16:creationId xmlns:a16="http://schemas.microsoft.com/office/drawing/2014/main" id="{1682DCE9-6708-4D5C-8E0F-E1AD70B051A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5078F60-B97B-4B8C-B0A0-8AFCF642E2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CFE242C7-41E5-4AC9-959E-C3C7B9F1A35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E1149261-F6AE-4B27-A3F3-545A789C2BF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a:extLst>
            <a:ext uri="{FF2B5EF4-FFF2-40B4-BE49-F238E27FC236}">
              <a16:creationId xmlns:a16="http://schemas.microsoft.com/office/drawing/2014/main" id="{50F45C91-BB87-4CCF-9E92-CE02C6F49BB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9D7F6A3A-CAEE-4D4B-BE6C-7759916F53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a:extLst>
            <a:ext uri="{FF2B5EF4-FFF2-40B4-BE49-F238E27FC236}">
              <a16:creationId xmlns:a16="http://schemas.microsoft.com/office/drawing/2014/main" id="{ED180330-66F9-42FA-ABEF-978479F5FA4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5334CE78-7505-437B-9E09-68BAD424FA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A9080445-6ACA-4EB4-A1FA-425462F41B8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548B6EEE-089C-418C-8B5C-BC4AE1A66F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7" name="直線コネクタ 566">
          <a:extLst>
            <a:ext uri="{FF2B5EF4-FFF2-40B4-BE49-F238E27FC236}">
              <a16:creationId xmlns:a16="http://schemas.microsoft.com/office/drawing/2014/main" id="{6DAFC9AF-7976-4136-A200-9D91DF42C5B9}"/>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id="{8C2E3CFA-D2F4-4C08-8427-A76EC598F25A}"/>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9" name="直線コネクタ 568">
          <a:extLst>
            <a:ext uri="{FF2B5EF4-FFF2-40B4-BE49-F238E27FC236}">
              <a16:creationId xmlns:a16="http://schemas.microsoft.com/office/drawing/2014/main" id="{CCF55812-91FB-419A-AA07-6FE20ADBB98E}"/>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9D584264-4659-41C0-8D08-BBB6D9288FEB}"/>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1" name="直線コネクタ 570">
          <a:extLst>
            <a:ext uri="{FF2B5EF4-FFF2-40B4-BE49-F238E27FC236}">
              <a16:creationId xmlns:a16="http://schemas.microsoft.com/office/drawing/2014/main" id="{C9C585EB-4B5D-4654-AB63-916FEE00BC29}"/>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CDACF011-B256-4E2C-BE9F-6684D2C6E102}"/>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3" name="フローチャート: 判断 572">
          <a:extLst>
            <a:ext uri="{FF2B5EF4-FFF2-40B4-BE49-F238E27FC236}">
              <a16:creationId xmlns:a16="http://schemas.microsoft.com/office/drawing/2014/main" id="{3C4A9492-AA4E-4CAC-8D94-2F69C51065C2}"/>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4" name="フローチャート: 判断 573">
          <a:extLst>
            <a:ext uri="{FF2B5EF4-FFF2-40B4-BE49-F238E27FC236}">
              <a16:creationId xmlns:a16="http://schemas.microsoft.com/office/drawing/2014/main" id="{A52C64E1-6088-469C-9110-3EDD12B4E28D}"/>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5" name="フローチャート: 判断 574">
          <a:extLst>
            <a:ext uri="{FF2B5EF4-FFF2-40B4-BE49-F238E27FC236}">
              <a16:creationId xmlns:a16="http://schemas.microsoft.com/office/drawing/2014/main" id="{1F9F2E83-60E6-41E0-9950-DEE1C8422851}"/>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6" name="フローチャート: 判断 575">
          <a:extLst>
            <a:ext uri="{FF2B5EF4-FFF2-40B4-BE49-F238E27FC236}">
              <a16:creationId xmlns:a16="http://schemas.microsoft.com/office/drawing/2014/main" id="{88FC4AEE-860B-47CB-BCF9-A2511D26D969}"/>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7" name="フローチャート: 判断 576">
          <a:extLst>
            <a:ext uri="{FF2B5EF4-FFF2-40B4-BE49-F238E27FC236}">
              <a16:creationId xmlns:a16="http://schemas.microsoft.com/office/drawing/2014/main" id="{CA5A18E4-EE70-4176-997D-B20816531851}"/>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18BCE99-FD35-4228-9251-E83DA04B16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B1A49F0-1E46-4648-834C-0155515D4B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C357814-F5FB-4740-B580-E949F0A8B4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B62D60B-9AC7-4B20-A44C-C8D06D7C9E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F909A31-3C67-4284-8CBA-0613661872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3812</xdr:rowOff>
    </xdr:from>
    <xdr:to>
      <xdr:col>116</xdr:col>
      <xdr:colOff>114300</xdr:colOff>
      <xdr:row>39</xdr:row>
      <xdr:rowOff>105412</xdr:rowOff>
    </xdr:to>
    <xdr:sp macro="" textlink="">
      <xdr:nvSpPr>
        <xdr:cNvPr id="583" name="楕円 582">
          <a:extLst>
            <a:ext uri="{FF2B5EF4-FFF2-40B4-BE49-F238E27FC236}">
              <a16:creationId xmlns:a16="http://schemas.microsoft.com/office/drawing/2014/main" id="{6DEA0123-7FD5-4B16-93A7-5BDC64ABDCB1}"/>
            </a:ext>
          </a:extLst>
        </xdr:cNvPr>
        <xdr:cNvSpPr/>
      </xdr:nvSpPr>
      <xdr:spPr>
        <a:xfrm>
          <a:off x="22110700" y="6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153689</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1C9E21A2-A05A-4402-B885-570382652910}"/>
            </a:ext>
          </a:extLst>
        </xdr:cNvPr>
        <xdr:cNvSpPr txBox="1"/>
      </xdr:nvSpPr>
      <xdr:spPr>
        <a:xfrm>
          <a:off x="22199600" y="66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62913</xdr:rowOff>
    </xdr:from>
    <xdr:to>
      <xdr:col>112</xdr:col>
      <xdr:colOff>38100</xdr:colOff>
      <xdr:row>39</xdr:row>
      <xdr:rowOff>164513</xdr:rowOff>
    </xdr:to>
    <xdr:sp macro="" textlink="">
      <xdr:nvSpPr>
        <xdr:cNvPr id="585" name="楕円 584">
          <a:extLst>
            <a:ext uri="{FF2B5EF4-FFF2-40B4-BE49-F238E27FC236}">
              <a16:creationId xmlns:a16="http://schemas.microsoft.com/office/drawing/2014/main" id="{810904BC-439D-4B00-9EB4-D57DDF3A1B8E}"/>
            </a:ext>
          </a:extLst>
        </xdr:cNvPr>
        <xdr:cNvSpPr/>
      </xdr:nvSpPr>
      <xdr:spPr>
        <a:xfrm>
          <a:off x="21272500" y="67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54612</xdr:rowOff>
    </xdr:from>
    <xdr:to>
      <xdr:col>116</xdr:col>
      <xdr:colOff>63500</xdr:colOff>
      <xdr:row>39</xdr:row>
      <xdr:rowOff>113713</xdr:rowOff>
    </xdr:to>
    <xdr:cxnSp macro="">
      <xdr:nvCxnSpPr>
        <xdr:cNvPr id="586" name="直線コネクタ 585">
          <a:extLst>
            <a:ext uri="{FF2B5EF4-FFF2-40B4-BE49-F238E27FC236}">
              <a16:creationId xmlns:a16="http://schemas.microsoft.com/office/drawing/2014/main" id="{A694D245-78C4-4933-AFA0-DF1CD1543963}"/>
            </a:ext>
          </a:extLst>
        </xdr:cNvPr>
        <xdr:cNvCxnSpPr/>
      </xdr:nvCxnSpPr>
      <xdr:spPr>
        <a:xfrm flipV="1">
          <a:off x="21323300" y="6741162"/>
          <a:ext cx="8382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46348</xdr:rowOff>
    </xdr:from>
    <xdr:to>
      <xdr:col>107</xdr:col>
      <xdr:colOff>101600</xdr:colOff>
      <xdr:row>39</xdr:row>
      <xdr:rowOff>147948</xdr:rowOff>
    </xdr:to>
    <xdr:sp macro="" textlink="">
      <xdr:nvSpPr>
        <xdr:cNvPr id="587" name="楕円 586">
          <a:extLst>
            <a:ext uri="{FF2B5EF4-FFF2-40B4-BE49-F238E27FC236}">
              <a16:creationId xmlns:a16="http://schemas.microsoft.com/office/drawing/2014/main" id="{A3634B03-AB41-4004-8281-93D99A11A5CA}"/>
            </a:ext>
          </a:extLst>
        </xdr:cNvPr>
        <xdr:cNvSpPr/>
      </xdr:nvSpPr>
      <xdr:spPr>
        <a:xfrm>
          <a:off x="20383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97148</xdr:rowOff>
    </xdr:from>
    <xdr:to>
      <xdr:col>111</xdr:col>
      <xdr:colOff>177800</xdr:colOff>
      <xdr:row>39</xdr:row>
      <xdr:rowOff>113713</xdr:rowOff>
    </xdr:to>
    <xdr:cxnSp macro="">
      <xdr:nvCxnSpPr>
        <xdr:cNvPr id="588" name="直線コネクタ 587">
          <a:extLst>
            <a:ext uri="{FF2B5EF4-FFF2-40B4-BE49-F238E27FC236}">
              <a16:creationId xmlns:a16="http://schemas.microsoft.com/office/drawing/2014/main" id="{8A7FB7CF-235F-4A96-92F5-E65AAD1A7619}"/>
            </a:ext>
          </a:extLst>
        </xdr:cNvPr>
        <xdr:cNvCxnSpPr/>
      </xdr:nvCxnSpPr>
      <xdr:spPr>
        <a:xfrm>
          <a:off x="20434300" y="6783698"/>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38278</xdr:rowOff>
    </xdr:from>
    <xdr:to>
      <xdr:col>102</xdr:col>
      <xdr:colOff>165100</xdr:colOff>
      <xdr:row>39</xdr:row>
      <xdr:rowOff>139878</xdr:rowOff>
    </xdr:to>
    <xdr:sp macro="" textlink="">
      <xdr:nvSpPr>
        <xdr:cNvPr id="589" name="楕円 588">
          <a:extLst>
            <a:ext uri="{FF2B5EF4-FFF2-40B4-BE49-F238E27FC236}">
              <a16:creationId xmlns:a16="http://schemas.microsoft.com/office/drawing/2014/main" id="{4F6993D8-D558-4EF4-9FCE-46218A232FEA}"/>
            </a:ext>
          </a:extLst>
        </xdr:cNvPr>
        <xdr:cNvSpPr/>
      </xdr:nvSpPr>
      <xdr:spPr>
        <a:xfrm>
          <a:off x="19494500" y="6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89078</xdr:rowOff>
    </xdr:from>
    <xdr:to>
      <xdr:col>107</xdr:col>
      <xdr:colOff>50800</xdr:colOff>
      <xdr:row>39</xdr:row>
      <xdr:rowOff>97148</xdr:rowOff>
    </xdr:to>
    <xdr:cxnSp macro="">
      <xdr:nvCxnSpPr>
        <xdr:cNvPr id="590" name="直線コネクタ 589">
          <a:extLst>
            <a:ext uri="{FF2B5EF4-FFF2-40B4-BE49-F238E27FC236}">
              <a16:creationId xmlns:a16="http://schemas.microsoft.com/office/drawing/2014/main" id="{443485BE-D1D9-4B4E-82B6-79B4EEB985BE}"/>
            </a:ext>
          </a:extLst>
        </xdr:cNvPr>
        <xdr:cNvCxnSpPr/>
      </xdr:nvCxnSpPr>
      <xdr:spPr>
        <a:xfrm>
          <a:off x="19545300" y="6775628"/>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45029</xdr:rowOff>
    </xdr:from>
    <xdr:to>
      <xdr:col>98</xdr:col>
      <xdr:colOff>38100</xdr:colOff>
      <xdr:row>39</xdr:row>
      <xdr:rowOff>146629</xdr:rowOff>
    </xdr:to>
    <xdr:sp macro="" textlink="">
      <xdr:nvSpPr>
        <xdr:cNvPr id="591" name="楕円 590">
          <a:extLst>
            <a:ext uri="{FF2B5EF4-FFF2-40B4-BE49-F238E27FC236}">
              <a16:creationId xmlns:a16="http://schemas.microsoft.com/office/drawing/2014/main" id="{7CDE4DEE-4EC8-4CA8-A740-73173F8D9530}"/>
            </a:ext>
          </a:extLst>
        </xdr:cNvPr>
        <xdr:cNvSpPr/>
      </xdr:nvSpPr>
      <xdr:spPr>
        <a:xfrm>
          <a:off x="18605500" y="67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89078</xdr:rowOff>
    </xdr:from>
    <xdr:to>
      <xdr:col>102</xdr:col>
      <xdr:colOff>114300</xdr:colOff>
      <xdr:row>39</xdr:row>
      <xdr:rowOff>95829</xdr:rowOff>
    </xdr:to>
    <xdr:cxnSp macro="">
      <xdr:nvCxnSpPr>
        <xdr:cNvPr id="592" name="直線コネクタ 591">
          <a:extLst>
            <a:ext uri="{FF2B5EF4-FFF2-40B4-BE49-F238E27FC236}">
              <a16:creationId xmlns:a16="http://schemas.microsoft.com/office/drawing/2014/main" id="{60D79F62-8060-4B86-8A4D-7B2E4EB24B91}"/>
            </a:ext>
          </a:extLst>
        </xdr:cNvPr>
        <xdr:cNvCxnSpPr/>
      </xdr:nvCxnSpPr>
      <xdr:spPr>
        <a:xfrm flipV="1">
          <a:off x="18656300" y="6775628"/>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03EB4913-A121-46AA-A059-9E5A3A631CB5}"/>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C466F8CD-E121-407D-8D11-8367C1AC29F0}"/>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EAFFB825-497A-4A4C-B1E1-FFDE050B05F1}"/>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56970041-2A83-405B-A2D7-3E9A5F69A115}"/>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155640</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325580D7-146C-47B6-AD1E-751BECD4C18F}"/>
            </a:ext>
          </a:extLst>
        </xdr:cNvPr>
        <xdr:cNvSpPr txBox="1"/>
      </xdr:nvSpPr>
      <xdr:spPr>
        <a:xfrm>
          <a:off x="21043411" y="68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139075</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40B1A11B-0F17-43E4-9B29-4AB23EF15E43}"/>
            </a:ext>
          </a:extLst>
        </xdr:cNvPr>
        <xdr:cNvSpPr txBox="1"/>
      </xdr:nvSpPr>
      <xdr:spPr>
        <a:xfrm>
          <a:off x="20167111" y="68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131005</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2A918C75-B52A-4E85-9B1A-DC0E114C80A7}"/>
            </a:ext>
          </a:extLst>
        </xdr:cNvPr>
        <xdr:cNvSpPr txBox="1"/>
      </xdr:nvSpPr>
      <xdr:spPr>
        <a:xfrm>
          <a:off x="19278111" y="68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137756</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611EB495-09BA-445C-9AD3-1AD243697682}"/>
            </a:ext>
          </a:extLst>
        </xdr:cNvPr>
        <xdr:cNvSpPr txBox="1"/>
      </xdr:nvSpPr>
      <xdr:spPr>
        <a:xfrm>
          <a:off x="18389111" y="6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FCBD20B8-E0EB-4FC2-9880-653DF98130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BFC7602-B0A9-413C-8573-6B964E100E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781ACABC-47F4-4C54-966B-99D72E2D7B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ECAA8C91-C83B-412D-B026-B962AE708C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4AD2825D-E58F-431A-AA1E-607607AB0F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B33A04A1-239D-4E16-8439-72865CB3A2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C5592E97-38D6-4635-9374-42FE70B7B9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3BC7E195-B50E-4F48-BAB4-42C0D1040E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463B488B-9AA9-487F-8887-07EEBEE2AA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D4E65D2F-65F6-4358-800D-87EC5B15AF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93941E51-3D56-4FC2-B521-3ED1A4A092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1A3E888-B2A1-408D-B63B-02C650190E2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a:extLst>
            <a:ext uri="{FF2B5EF4-FFF2-40B4-BE49-F238E27FC236}">
              <a16:creationId xmlns:a16="http://schemas.microsoft.com/office/drawing/2014/main" id="{36C4177C-D5C0-446B-A5E4-C1B333F7E8E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E2155B6E-AFA6-42EC-A48E-8473E6D9693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69190D2C-C8B8-4EA5-9C26-EC17426837F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90639662-EB31-4C03-9AE2-859A05D121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9B53AD3C-EF1D-4D79-A91C-3D96DE250DB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73E8B942-CB1E-4B9C-A311-7C9D7A373C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D116717C-ACE6-4B8E-A4DA-75DE853082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CC351814-A20E-435E-AD6B-196BA8F8A8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a:extLst>
            <a:ext uri="{FF2B5EF4-FFF2-40B4-BE49-F238E27FC236}">
              <a16:creationId xmlns:a16="http://schemas.microsoft.com/office/drawing/2014/main" id="{F35EEA19-6CFA-4DDA-842E-C0CE41F36B3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AD545A11-E4A9-431F-97C4-3F2D385017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D73132F-A427-4688-AD8F-7A078A983E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4" name="直線コネクタ 623">
          <a:extLst>
            <a:ext uri="{FF2B5EF4-FFF2-40B4-BE49-F238E27FC236}">
              <a16:creationId xmlns:a16="http://schemas.microsoft.com/office/drawing/2014/main" id="{87E08816-3DBF-4B6E-8D27-7E1C39B55866}"/>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38E2E9DE-7C83-45BA-A5AE-B8609F26EF34}"/>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6" name="直線コネクタ 625">
          <a:extLst>
            <a:ext uri="{FF2B5EF4-FFF2-40B4-BE49-F238E27FC236}">
              <a16:creationId xmlns:a16="http://schemas.microsoft.com/office/drawing/2014/main" id="{41548ECD-A84F-4D5D-B90E-4F79F4B6175A}"/>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09C87D45-C624-44F1-B7A0-7E04C9908BC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8" name="直線コネクタ 627">
          <a:extLst>
            <a:ext uri="{FF2B5EF4-FFF2-40B4-BE49-F238E27FC236}">
              <a16:creationId xmlns:a16="http://schemas.microsoft.com/office/drawing/2014/main" id="{53A072EB-C5D9-495A-AD3B-AE1A15DF51A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CDE03086-A12A-4851-B93B-924B1409BF85}"/>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0" name="フローチャート: 判断 629">
          <a:extLst>
            <a:ext uri="{FF2B5EF4-FFF2-40B4-BE49-F238E27FC236}">
              <a16:creationId xmlns:a16="http://schemas.microsoft.com/office/drawing/2014/main" id="{4F0F2D1A-E5EA-4FDA-A4CB-5A2BFB42ADF1}"/>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a:extLst>
            <a:ext uri="{FF2B5EF4-FFF2-40B4-BE49-F238E27FC236}">
              <a16:creationId xmlns:a16="http://schemas.microsoft.com/office/drawing/2014/main" id="{FBC1CA5F-C8E8-49D2-B94E-4DF034B9DD68}"/>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2" name="フローチャート: 判断 631">
          <a:extLst>
            <a:ext uri="{FF2B5EF4-FFF2-40B4-BE49-F238E27FC236}">
              <a16:creationId xmlns:a16="http://schemas.microsoft.com/office/drawing/2014/main" id="{CF7F7EB3-B4C0-42F0-B54D-EED772CD726B}"/>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3" name="フローチャート: 判断 632">
          <a:extLst>
            <a:ext uri="{FF2B5EF4-FFF2-40B4-BE49-F238E27FC236}">
              <a16:creationId xmlns:a16="http://schemas.microsoft.com/office/drawing/2014/main" id="{7453D7CC-AC2C-4413-9945-3E39484B587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4" name="フローチャート: 判断 633">
          <a:extLst>
            <a:ext uri="{FF2B5EF4-FFF2-40B4-BE49-F238E27FC236}">
              <a16:creationId xmlns:a16="http://schemas.microsoft.com/office/drawing/2014/main" id="{DC3A1F53-F699-4B0B-954F-35F4E8894BD9}"/>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60409C8-4422-4122-AAC9-D3AE62A2FC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3CE36F2-3EE6-43E3-AB2A-1FD87E85C2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1B96FC9-3DC1-4994-A2DE-F136B29C1D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953777F-77DE-42D6-9069-6EA0BC7134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A470DE2-7043-4254-8945-08F219C84D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40" name="楕円 639">
          <a:extLst>
            <a:ext uri="{FF2B5EF4-FFF2-40B4-BE49-F238E27FC236}">
              <a16:creationId xmlns:a16="http://schemas.microsoft.com/office/drawing/2014/main" id="{B45F8DC5-7ADB-42C5-9A07-20A92D7112FD}"/>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CEF8C71C-CE4C-4AA6-8071-BB656AE91BD5}"/>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642" name="楕円 641">
          <a:extLst>
            <a:ext uri="{FF2B5EF4-FFF2-40B4-BE49-F238E27FC236}">
              <a16:creationId xmlns:a16="http://schemas.microsoft.com/office/drawing/2014/main" id="{DADBA056-EE48-4ADF-B151-16C109B96766}"/>
            </a:ext>
          </a:extLst>
        </xdr:cNvPr>
        <xdr:cNvSpPr/>
      </xdr:nvSpPr>
      <xdr:spPr>
        <a:xfrm>
          <a:off x="1543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80010</xdr:rowOff>
    </xdr:to>
    <xdr:cxnSp macro="">
      <xdr:nvCxnSpPr>
        <xdr:cNvPr id="643" name="直線コネクタ 642">
          <a:extLst>
            <a:ext uri="{FF2B5EF4-FFF2-40B4-BE49-F238E27FC236}">
              <a16:creationId xmlns:a16="http://schemas.microsoft.com/office/drawing/2014/main" id="{EFB7B3A5-9D7F-4A19-8E2E-287F404B1AF2}"/>
            </a:ext>
          </a:extLst>
        </xdr:cNvPr>
        <xdr:cNvCxnSpPr/>
      </xdr:nvCxnSpPr>
      <xdr:spPr>
        <a:xfrm>
          <a:off x="15481300" y="105213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4" name="楕円 643">
          <a:extLst>
            <a:ext uri="{FF2B5EF4-FFF2-40B4-BE49-F238E27FC236}">
              <a16:creationId xmlns:a16="http://schemas.microsoft.com/office/drawing/2014/main" id="{7C89622B-181B-4F3F-8E9C-FA201547EBA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62865</xdr:rowOff>
    </xdr:to>
    <xdr:cxnSp macro="">
      <xdr:nvCxnSpPr>
        <xdr:cNvPr id="645" name="直線コネクタ 644">
          <a:extLst>
            <a:ext uri="{FF2B5EF4-FFF2-40B4-BE49-F238E27FC236}">
              <a16:creationId xmlns:a16="http://schemas.microsoft.com/office/drawing/2014/main" id="{E9B69C00-184D-4851-B6C3-6E5747F906B7}"/>
            </a:ext>
          </a:extLst>
        </xdr:cNvPr>
        <xdr:cNvCxnSpPr/>
      </xdr:nvCxnSpPr>
      <xdr:spPr>
        <a:xfrm>
          <a:off x="14592300" y="10469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646" name="楕円 645">
          <a:extLst>
            <a:ext uri="{FF2B5EF4-FFF2-40B4-BE49-F238E27FC236}">
              <a16:creationId xmlns:a16="http://schemas.microsoft.com/office/drawing/2014/main" id="{595B163A-4718-401C-9E5E-CBB81A40AD0D}"/>
            </a:ext>
          </a:extLst>
        </xdr:cNvPr>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11430</xdr:rowOff>
    </xdr:to>
    <xdr:cxnSp macro="">
      <xdr:nvCxnSpPr>
        <xdr:cNvPr id="647" name="直線コネクタ 646">
          <a:extLst>
            <a:ext uri="{FF2B5EF4-FFF2-40B4-BE49-F238E27FC236}">
              <a16:creationId xmlns:a16="http://schemas.microsoft.com/office/drawing/2014/main" id="{2BEE3223-B7DF-405A-B969-F33E9BDE438D}"/>
            </a:ext>
          </a:extLst>
        </xdr:cNvPr>
        <xdr:cNvCxnSpPr/>
      </xdr:nvCxnSpPr>
      <xdr:spPr>
        <a:xfrm>
          <a:off x="13703300" y="104451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48" name="楕円 647">
          <a:extLst>
            <a:ext uri="{FF2B5EF4-FFF2-40B4-BE49-F238E27FC236}">
              <a16:creationId xmlns:a16="http://schemas.microsoft.com/office/drawing/2014/main" id="{BFDE2D8C-46AC-4118-A7FD-DED9FCB587DB}"/>
            </a:ext>
          </a:extLst>
        </xdr:cNvPr>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158115</xdr:rowOff>
    </xdr:to>
    <xdr:cxnSp macro="">
      <xdr:nvCxnSpPr>
        <xdr:cNvPr id="649" name="直線コネクタ 648">
          <a:extLst>
            <a:ext uri="{FF2B5EF4-FFF2-40B4-BE49-F238E27FC236}">
              <a16:creationId xmlns:a16="http://schemas.microsoft.com/office/drawing/2014/main" id="{035D4B8B-9583-4B06-8631-3D8BA4B86356}"/>
            </a:ext>
          </a:extLst>
        </xdr:cNvPr>
        <xdr:cNvCxnSpPr/>
      </xdr:nvCxnSpPr>
      <xdr:spPr>
        <a:xfrm>
          <a:off x="12814300" y="10407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ABCA5B13-987C-42E9-87CC-490C6EFB8304}"/>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CC0F7197-2E01-4D4E-A8C9-C1CFCC6101A3}"/>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F0C3F558-4191-4871-9F64-874CD6ECFDEF}"/>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E63B574F-549B-4CA0-B1F8-AC746AB17235}"/>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89C17C23-A218-48A8-931E-E9A00E65973A}"/>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18AE8DAE-F492-40F8-8C1E-ED03F48D7D65}"/>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F320CA08-EB12-49B6-A45F-CB5595425CFD}"/>
            </a:ext>
          </a:extLst>
        </xdr:cNvPr>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3BF322F4-97C1-4EBD-A8F9-C181474E0A39}"/>
            </a:ext>
          </a:extLst>
        </xdr:cNvPr>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CBEE7762-6125-4722-A55F-80E1B4C42A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D74FA4F-B4E6-4096-9B0C-E013445357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783D59CE-A1E7-410F-BBF8-07CA05917F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5712816B-0B13-41E5-B70C-77F199CB32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7BB9DA87-3DF7-4863-8A8B-AC59C35958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994EB69-BE2F-4848-9896-096B5914E5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1B4C8332-0A27-41F7-9C2C-03215EED47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FB8ACA42-DCF1-47EB-95F9-A743F24613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1EF5A35-9C5E-4278-A8AF-C7305537B7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F28AD0A2-F570-432D-A9F6-390595F952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9BD4C11B-D5E6-45B7-9F47-C30AF617A4F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84842C0-4C1F-4FCA-9BBC-E138A76B5E8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EDC95660-4C3B-4C2E-B3F4-4F593F9BCEC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EA9349F8-805A-4DB5-A21C-32CB4F95EB0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EF89E6D6-C4DC-443C-9FF2-ADF7EC9F26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21EEBF57-6D9B-4067-B1A0-2DF6F4C0927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3B740C10-CD87-4E82-895A-968FC331E5D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D9753376-ED96-4A72-B198-86B0B5914A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6D0077F4-528F-4D34-BB4C-3EFA1A5500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A3B82307-9707-41F6-8348-AF21ACF842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3F3900FB-04A3-4E98-8428-B64617396E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9" name="直線コネクタ 678">
          <a:extLst>
            <a:ext uri="{FF2B5EF4-FFF2-40B4-BE49-F238E27FC236}">
              <a16:creationId xmlns:a16="http://schemas.microsoft.com/office/drawing/2014/main" id="{3E7B646F-9DD8-4D03-A4FF-6A1AFA55BE4C}"/>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D977CBCC-B3D4-42DF-A372-5E0FE94517E1}"/>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a:extLst>
            <a:ext uri="{FF2B5EF4-FFF2-40B4-BE49-F238E27FC236}">
              <a16:creationId xmlns:a16="http://schemas.microsoft.com/office/drawing/2014/main" id="{5B4C1EFB-2E07-4FF0-BBCC-EE75B63A21D9}"/>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D8E0098-071A-4C01-A6C7-9B5615E6886A}"/>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3" name="直線コネクタ 682">
          <a:extLst>
            <a:ext uri="{FF2B5EF4-FFF2-40B4-BE49-F238E27FC236}">
              <a16:creationId xmlns:a16="http://schemas.microsoft.com/office/drawing/2014/main" id="{4889650E-D665-4D26-AB70-3AB19970A18C}"/>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203CA1D4-3893-469B-A9E3-36AEEA32A824}"/>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a:extLst>
            <a:ext uri="{FF2B5EF4-FFF2-40B4-BE49-F238E27FC236}">
              <a16:creationId xmlns:a16="http://schemas.microsoft.com/office/drawing/2014/main" id="{7F747239-43BB-4450-AF25-389514196D6B}"/>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a:extLst>
            <a:ext uri="{FF2B5EF4-FFF2-40B4-BE49-F238E27FC236}">
              <a16:creationId xmlns:a16="http://schemas.microsoft.com/office/drawing/2014/main" id="{54D759F4-C363-4A63-8406-1347F2D8935D}"/>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7" name="フローチャート: 判断 686">
          <a:extLst>
            <a:ext uri="{FF2B5EF4-FFF2-40B4-BE49-F238E27FC236}">
              <a16:creationId xmlns:a16="http://schemas.microsoft.com/office/drawing/2014/main" id="{EEED98DF-30DC-4A98-8957-11E7D1BBC3E3}"/>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8" name="フローチャート: 判断 687">
          <a:extLst>
            <a:ext uri="{FF2B5EF4-FFF2-40B4-BE49-F238E27FC236}">
              <a16:creationId xmlns:a16="http://schemas.microsoft.com/office/drawing/2014/main" id="{AEDCD91A-DC0B-44BE-B97E-26EB16B34499}"/>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a:extLst>
            <a:ext uri="{FF2B5EF4-FFF2-40B4-BE49-F238E27FC236}">
              <a16:creationId xmlns:a16="http://schemas.microsoft.com/office/drawing/2014/main" id="{F4A05300-916C-4542-AB1D-E59EB1B43F9C}"/>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23A919D-5B7C-433C-B38C-8D1E404637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756C20B-6027-475F-954E-2659F297CE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79D9D48-B7DF-437F-B886-5122DC9EAA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6CCADAB-EE54-44D7-92ED-235266FED3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04F5851-4FE0-427D-917B-167ECDF9D5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5" name="楕円 694">
          <a:extLst>
            <a:ext uri="{FF2B5EF4-FFF2-40B4-BE49-F238E27FC236}">
              <a16:creationId xmlns:a16="http://schemas.microsoft.com/office/drawing/2014/main" id="{7437C7F8-C1E1-4EF3-9541-2326FAE40112}"/>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C83B3F7F-C03C-453D-8989-E06EE885512E}"/>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7" name="楕円 696">
          <a:extLst>
            <a:ext uri="{FF2B5EF4-FFF2-40B4-BE49-F238E27FC236}">
              <a16:creationId xmlns:a16="http://schemas.microsoft.com/office/drawing/2014/main" id="{A751E4B1-59D5-4A7D-A288-E89578A72FCB}"/>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8" name="直線コネクタ 697">
          <a:extLst>
            <a:ext uri="{FF2B5EF4-FFF2-40B4-BE49-F238E27FC236}">
              <a16:creationId xmlns:a16="http://schemas.microsoft.com/office/drawing/2014/main" id="{E3346C69-30D6-4BD1-80A5-CBFF03170AE1}"/>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9" name="楕円 698">
          <a:extLst>
            <a:ext uri="{FF2B5EF4-FFF2-40B4-BE49-F238E27FC236}">
              <a16:creationId xmlns:a16="http://schemas.microsoft.com/office/drawing/2014/main" id="{A92A03ED-AB1A-4496-8733-B1AF1F0922E6}"/>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0" name="直線コネクタ 699">
          <a:extLst>
            <a:ext uri="{FF2B5EF4-FFF2-40B4-BE49-F238E27FC236}">
              <a16:creationId xmlns:a16="http://schemas.microsoft.com/office/drawing/2014/main" id="{65BFE46E-DC90-4C53-A21D-429C1FB1ABEF}"/>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1" name="楕円 700">
          <a:extLst>
            <a:ext uri="{FF2B5EF4-FFF2-40B4-BE49-F238E27FC236}">
              <a16:creationId xmlns:a16="http://schemas.microsoft.com/office/drawing/2014/main" id="{A119E991-1932-430C-AFE8-A213787F6A48}"/>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2" name="直線コネクタ 701">
          <a:extLst>
            <a:ext uri="{FF2B5EF4-FFF2-40B4-BE49-F238E27FC236}">
              <a16:creationId xmlns:a16="http://schemas.microsoft.com/office/drawing/2014/main" id="{275ED997-93F4-4A9F-A04C-CE9D2A0D9E47}"/>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3" name="楕円 702">
          <a:extLst>
            <a:ext uri="{FF2B5EF4-FFF2-40B4-BE49-F238E27FC236}">
              <a16:creationId xmlns:a16="http://schemas.microsoft.com/office/drawing/2014/main" id="{9C63B1B5-4E2D-4CE6-812E-99076447F223}"/>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4" name="直線コネクタ 703">
          <a:extLst>
            <a:ext uri="{FF2B5EF4-FFF2-40B4-BE49-F238E27FC236}">
              <a16:creationId xmlns:a16="http://schemas.microsoft.com/office/drawing/2014/main" id="{F3E887C4-B191-413A-9A6C-F38D97B0801D}"/>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5" name="n_1aveValue【保健センター・保健所】&#10;一人当たり面積">
          <a:extLst>
            <a:ext uri="{FF2B5EF4-FFF2-40B4-BE49-F238E27FC236}">
              <a16:creationId xmlns:a16="http://schemas.microsoft.com/office/drawing/2014/main" id="{B9CDD9BA-635F-4983-BA9A-F4BBA0A7D4E1}"/>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6" name="n_2aveValue【保健センター・保健所】&#10;一人当たり面積">
          <a:extLst>
            <a:ext uri="{FF2B5EF4-FFF2-40B4-BE49-F238E27FC236}">
              <a16:creationId xmlns:a16="http://schemas.microsoft.com/office/drawing/2014/main" id="{96D64F4E-921C-4505-A977-A2CCDF2E6745}"/>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7" name="n_3aveValue【保健センター・保健所】&#10;一人当たり面積">
          <a:extLst>
            <a:ext uri="{FF2B5EF4-FFF2-40B4-BE49-F238E27FC236}">
              <a16:creationId xmlns:a16="http://schemas.microsoft.com/office/drawing/2014/main" id="{EBD5F14E-BC6C-4FA7-BEE5-7E0F8686EA37}"/>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a:extLst>
            <a:ext uri="{FF2B5EF4-FFF2-40B4-BE49-F238E27FC236}">
              <a16:creationId xmlns:a16="http://schemas.microsoft.com/office/drawing/2014/main" id="{88EEF8B7-3BAC-403F-9C1D-6A6F8C985FBB}"/>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9" name="n_1mainValue【保健センター・保健所】&#10;一人当たり面積">
          <a:extLst>
            <a:ext uri="{FF2B5EF4-FFF2-40B4-BE49-F238E27FC236}">
              <a16:creationId xmlns:a16="http://schemas.microsoft.com/office/drawing/2014/main" id="{88C882C6-0C6B-4FE5-900B-26A2C27C421C}"/>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0" name="n_2mainValue【保健センター・保健所】&#10;一人当たり面積">
          <a:extLst>
            <a:ext uri="{FF2B5EF4-FFF2-40B4-BE49-F238E27FC236}">
              <a16:creationId xmlns:a16="http://schemas.microsoft.com/office/drawing/2014/main" id="{5F88D7DF-BA37-47BF-AF66-53881BEEBFF8}"/>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1" name="n_3mainValue【保健センター・保健所】&#10;一人当たり面積">
          <a:extLst>
            <a:ext uri="{FF2B5EF4-FFF2-40B4-BE49-F238E27FC236}">
              <a16:creationId xmlns:a16="http://schemas.microsoft.com/office/drawing/2014/main" id="{61E58517-C847-407D-AB01-1DDDF6801A75}"/>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2" name="n_4mainValue【保健センター・保健所】&#10;一人当たり面積">
          <a:extLst>
            <a:ext uri="{FF2B5EF4-FFF2-40B4-BE49-F238E27FC236}">
              <a16:creationId xmlns:a16="http://schemas.microsoft.com/office/drawing/2014/main" id="{381E000C-F9A6-4876-8440-BA0EEF211543}"/>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18EFAD18-D632-4170-BE5A-F762DFA9FA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A4757572-CADF-4232-9AEF-E62D15EBA6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BBE028F1-60C2-4F2E-92A1-0EA464234A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00E5899-0C99-4BE5-B86E-B8E9B717DE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ED7BB897-D379-443D-9C6D-987F42C2D6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7B4E73FE-0982-49CC-9392-ED22282B69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39E17EE7-9401-462E-9BDB-04ABE23A14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DD13AA0-03E6-462F-B9A4-8D9C47B366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596DBFDA-C126-44F2-A109-51F074FFAA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523F4379-A2A1-4853-B340-CF9675A6FB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95B642C1-A953-4462-B873-0F64AB3CF6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92E2C82E-3E3B-40F3-9017-23A4548B370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F24E7A47-5402-4C74-8504-5AD8C75F23A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C85F9E4C-4279-4793-8BA8-4C828D995CA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BEAFCF8A-EFCF-4BB8-BA87-60A189C8F3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7E60454D-7FE4-4421-B66B-8BD9DD54EA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B2D9ED5D-BC37-41F1-913C-B23C00F91C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8ACDC311-28B0-427C-ACD1-9861E7CE324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4EC319F7-FED9-4DDF-A4A6-B7E6A606D2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CA7ECD6D-5A34-4C7A-869F-55C7B01D23D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6131B5C0-B549-4970-825E-F0BDC0C8208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90F91945-0FDD-41B8-8486-B841B9A97D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6D8B24A0-435D-4CE8-9BC5-28916CD7586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E2237155-1C64-42F6-8735-23D85840B0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7" name="直線コネクタ 736">
          <a:extLst>
            <a:ext uri="{FF2B5EF4-FFF2-40B4-BE49-F238E27FC236}">
              <a16:creationId xmlns:a16="http://schemas.microsoft.com/office/drawing/2014/main" id="{F83E94AD-38F2-40B7-B524-D6A8AAA1B536}"/>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24B78C8C-8929-4F66-9CDC-936F929ABD2E}"/>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9" name="直線コネクタ 738">
          <a:extLst>
            <a:ext uri="{FF2B5EF4-FFF2-40B4-BE49-F238E27FC236}">
              <a16:creationId xmlns:a16="http://schemas.microsoft.com/office/drawing/2014/main" id="{E9BE12AE-9920-402F-B626-8BEDD16FF07D}"/>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B59A5195-CC90-4DB3-8FD1-49050DD61C64}"/>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1" name="直線コネクタ 740">
          <a:extLst>
            <a:ext uri="{FF2B5EF4-FFF2-40B4-BE49-F238E27FC236}">
              <a16:creationId xmlns:a16="http://schemas.microsoft.com/office/drawing/2014/main" id="{BF854B46-5EA6-4D3B-9BA8-0897517A40F9}"/>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DD1E807F-5EDD-4033-9251-0BC31C87DDE2}"/>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a:extLst>
            <a:ext uri="{FF2B5EF4-FFF2-40B4-BE49-F238E27FC236}">
              <a16:creationId xmlns:a16="http://schemas.microsoft.com/office/drawing/2014/main" id="{9DC7E6A1-503A-4827-9494-B3E1EDA84B09}"/>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a:extLst>
            <a:ext uri="{FF2B5EF4-FFF2-40B4-BE49-F238E27FC236}">
              <a16:creationId xmlns:a16="http://schemas.microsoft.com/office/drawing/2014/main" id="{F80AD42C-53C5-4B04-848D-F55D12881205}"/>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5" name="フローチャート: 判断 744">
          <a:extLst>
            <a:ext uri="{FF2B5EF4-FFF2-40B4-BE49-F238E27FC236}">
              <a16:creationId xmlns:a16="http://schemas.microsoft.com/office/drawing/2014/main" id="{02349CBA-582C-4EE1-BA46-DA21775F5741}"/>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6" name="フローチャート: 判断 745">
          <a:extLst>
            <a:ext uri="{FF2B5EF4-FFF2-40B4-BE49-F238E27FC236}">
              <a16:creationId xmlns:a16="http://schemas.microsoft.com/office/drawing/2014/main" id="{309595F5-5C30-4227-81A1-E3A94E42B814}"/>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7" name="フローチャート: 判断 746">
          <a:extLst>
            <a:ext uri="{FF2B5EF4-FFF2-40B4-BE49-F238E27FC236}">
              <a16:creationId xmlns:a16="http://schemas.microsoft.com/office/drawing/2014/main" id="{AAE4D0E2-D34C-4ABF-ACC5-66A94A941095}"/>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0CD9DDD-BE6C-4BA2-8D78-0BD60D088B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6AD12B4-12B0-4872-A547-E0E4337207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4338CEC-AEB9-4390-AA54-E2BC2376AB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329E0C3-E07F-481D-BDB1-87887237D8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521095B-EFE1-424A-884F-4D9DE66F47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753" name="楕円 752">
          <a:extLst>
            <a:ext uri="{FF2B5EF4-FFF2-40B4-BE49-F238E27FC236}">
              <a16:creationId xmlns:a16="http://schemas.microsoft.com/office/drawing/2014/main" id="{3B33831A-18EB-4F8F-98CA-BCA5CF85FBE0}"/>
            </a:ext>
          </a:extLst>
        </xdr:cNvPr>
        <xdr:cNvSpPr/>
      </xdr:nvSpPr>
      <xdr:spPr>
        <a:xfrm>
          <a:off x="16268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BBF3CB99-1693-4622-BE73-ED78C8486D87}"/>
            </a:ext>
          </a:extLst>
        </xdr:cNvPr>
        <xdr:cNvSpPr txBox="1"/>
      </xdr:nvSpPr>
      <xdr:spPr>
        <a:xfrm>
          <a:off x="16357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59689</xdr:rowOff>
    </xdr:from>
    <xdr:to>
      <xdr:col>81</xdr:col>
      <xdr:colOff>101600</xdr:colOff>
      <xdr:row>80</xdr:row>
      <xdr:rowOff>161289</xdr:rowOff>
    </xdr:to>
    <xdr:sp macro="" textlink="">
      <xdr:nvSpPr>
        <xdr:cNvPr id="755" name="楕円 754">
          <a:extLst>
            <a:ext uri="{FF2B5EF4-FFF2-40B4-BE49-F238E27FC236}">
              <a16:creationId xmlns:a16="http://schemas.microsoft.com/office/drawing/2014/main" id="{4565044C-6F69-4E1C-91D4-F58749F1BAB6}"/>
            </a:ext>
          </a:extLst>
        </xdr:cNvPr>
        <xdr:cNvSpPr/>
      </xdr:nvSpPr>
      <xdr:spPr>
        <a:xfrm>
          <a:off x="15430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110489</xdr:rowOff>
    </xdr:from>
    <xdr:to>
      <xdr:col>85</xdr:col>
      <xdr:colOff>127000</xdr:colOff>
      <xdr:row>80</xdr:row>
      <xdr:rowOff>144780</xdr:rowOff>
    </xdr:to>
    <xdr:cxnSp macro="">
      <xdr:nvCxnSpPr>
        <xdr:cNvPr id="756" name="直線コネクタ 755">
          <a:extLst>
            <a:ext uri="{FF2B5EF4-FFF2-40B4-BE49-F238E27FC236}">
              <a16:creationId xmlns:a16="http://schemas.microsoft.com/office/drawing/2014/main" id="{79E9983C-30E2-43DD-94BD-FAE6251A5ED8}"/>
            </a:ext>
          </a:extLst>
        </xdr:cNvPr>
        <xdr:cNvCxnSpPr/>
      </xdr:nvCxnSpPr>
      <xdr:spPr>
        <a:xfrm>
          <a:off x="15481300" y="13826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57" name="楕円 756">
          <a:extLst>
            <a:ext uri="{FF2B5EF4-FFF2-40B4-BE49-F238E27FC236}">
              <a16:creationId xmlns:a16="http://schemas.microsoft.com/office/drawing/2014/main" id="{DD4A3548-641C-445B-AB08-58A09B5CDB3A}"/>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110489</xdr:rowOff>
    </xdr:to>
    <xdr:cxnSp macro="">
      <xdr:nvCxnSpPr>
        <xdr:cNvPr id="758" name="直線コネクタ 757">
          <a:extLst>
            <a:ext uri="{FF2B5EF4-FFF2-40B4-BE49-F238E27FC236}">
              <a16:creationId xmlns:a16="http://schemas.microsoft.com/office/drawing/2014/main" id="{F5187B7A-A722-4528-B7D3-3C44D701F4A5}"/>
            </a:ext>
          </a:extLst>
        </xdr:cNvPr>
        <xdr:cNvCxnSpPr/>
      </xdr:nvCxnSpPr>
      <xdr:spPr>
        <a:xfrm>
          <a:off x="14592300" y="13780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759" name="楕円 758">
          <a:extLst>
            <a:ext uri="{FF2B5EF4-FFF2-40B4-BE49-F238E27FC236}">
              <a16:creationId xmlns:a16="http://schemas.microsoft.com/office/drawing/2014/main" id="{2319C938-21F1-4D71-BA8E-B1DFA577282C}"/>
            </a:ext>
          </a:extLst>
        </xdr:cNvPr>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64770</xdr:rowOff>
    </xdr:to>
    <xdr:cxnSp macro="">
      <xdr:nvCxnSpPr>
        <xdr:cNvPr id="760" name="直線コネクタ 759">
          <a:extLst>
            <a:ext uri="{FF2B5EF4-FFF2-40B4-BE49-F238E27FC236}">
              <a16:creationId xmlns:a16="http://schemas.microsoft.com/office/drawing/2014/main" id="{230F2AE3-12D6-47BB-A133-F962E5641D09}"/>
            </a:ext>
          </a:extLst>
        </xdr:cNvPr>
        <xdr:cNvCxnSpPr/>
      </xdr:nvCxnSpPr>
      <xdr:spPr>
        <a:xfrm>
          <a:off x="13703300" y="13754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168275</xdr:rowOff>
    </xdr:from>
    <xdr:to>
      <xdr:col>67</xdr:col>
      <xdr:colOff>101600</xdr:colOff>
      <xdr:row>80</xdr:row>
      <xdr:rowOff>98425</xdr:rowOff>
    </xdr:to>
    <xdr:sp macro="" textlink="">
      <xdr:nvSpPr>
        <xdr:cNvPr id="761" name="楕円 760">
          <a:extLst>
            <a:ext uri="{FF2B5EF4-FFF2-40B4-BE49-F238E27FC236}">
              <a16:creationId xmlns:a16="http://schemas.microsoft.com/office/drawing/2014/main" id="{7DE02BB1-D0B7-4698-9E4E-85A954B323A3}"/>
            </a:ext>
          </a:extLst>
        </xdr:cNvPr>
        <xdr:cNvSpPr/>
      </xdr:nvSpPr>
      <xdr:spPr>
        <a:xfrm>
          <a:off x="12763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47625</xdr:rowOff>
    </xdr:to>
    <xdr:cxnSp macro="">
      <xdr:nvCxnSpPr>
        <xdr:cNvPr id="762" name="直線コネクタ 761">
          <a:extLst>
            <a:ext uri="{FF2B5EF4-FFF2-40B4-BE49-F238E27FC236}">
              <a16:creationId xmlns:a16="http://schemas.microsoft.com/office/drawing/2014/main" id="{487C935B-B8E5-4B8B-88BE-DAEBB3853090}"/>
            </a:ext>
          </a:extLst>
        </xdr:cNvPr>
        <xdr:cNvCxnSpPr/>
      </xdr:nvCxnSpPr>
      <xdr:spPr>
        <a:xfrm flipV="1">
          <a:off x="12814300" y="13754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3" name="n_1aveValue【消防施設】&#10;有形固定資産減価償却率">
          <a:extLst>
            <a:ext uri="{FF2B5EF4-FFF2-40B4-BE49-F238E27FC236}">
              <a16:creationId xmlns:a16="http://schemas.microsoft.com/office/drawing/2014/main" id="{7772F1FE-0F0D-4D0D-8A20-DFE8CDB14111}"/>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4" name="n_2aveValue【消防施設】&#10;有形固定資産減価償却率">
          <a:extLst>
            <a:ext uri="{FF2B5EF4-FFF2-40B4-BE49-F238E27FC236}">
              <a16:creationId xmlns:a16="http://schemas.microsoft.com/office/drawing/2014/main" id="{258B0612-FF87-4C87-9375-D657A6E48736}"/>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5" name="n_3aveValue【消防施設】&#10;有形固定資産減価償却率">
          <a:extLst>
            <a:ext uri="{FF2B5EF4-FFF2-40B4-BE49-F238E27FC236}">
              <a16:creationId xmlns:a16="http://schemas.microsoft.com/office/drawing/2014/main" id="{24908B0B-456E-40E7-81D5-2413DD3AEDD9}"/>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6" name="n_4aveValue【消防施設】&#10;有形固定資産減価償却率">
          <a:extLst>
            <a:ext uri="{FF2B5EF4-FFF2-40B4-BE49-F238E27FC236}">
              <a16:creationId xmlns:a16="http://schemas.microsoft.com/office/drawing/2014/main" id="{3335ADE7-A9E2-4789-B16D-20AD5FC51130}"/>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6366</xdr:rowOff>
    </xdr:from>
    <xdr:ext cx="405111" cy="259045"/>
    <xdr:sp macro="" textlink="">
      <xdr:nvSpPr>
        <xdr:cNvPr id="767" name="n_1mainValue【消防施設】&#10;有形固定資産減価償却率">
          <a:extLst>
            <a:ext uri="{FF2B5EF4-FFF2-40B4-BE49-F238E27FC236}">
              <a16:creationId xmlns:a16="http://schemas.microsoft.com/office/drawing/2014/main" id="{7061060F-11D1-4D98-9A0E-6C9CB6B7F7C1}"/>
            </a:ext>
          </a:extLst>
        </xdr:cNvPr>
        <xdr:cNvSpPr txBox="1"/>
      </xdr:nvSpPr>
      <xdr:spPr>
        <a:xfrm>
          <a:off x="15266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68" name="n_2mainValue【消防施設】&#10;有形固定資産減価償却率">
          <a:extLst>
            <a:ext uri="{FF2B5EF4-FFF2-40B4-BE49-F238E27FC236}">
              <a16:creationId xmlns:a16="http://schemas.microsoft.com/office/drawing/2014/main" id="{8DB06354-04E1-4DB1-8B9A-E4EDAAD935E3}"/>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769" name="n_3mainValue【消防施設】&#10;有形固定資産減価償却率">
          <a:extLst>
            <a:ext uri="{FF2B5EF4-FFF2-40B4-BE49-F238E27FC236}">
              <a16:creationId xmlns:a16="http://schemas.microsoft.com/office/drawing/2014/main" id="{9F216CB4-283F-4908-9D02-6F70C310E600}"/>
            </a:ext>
          </a:extLst>
        </xdr:cNvPr>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114952</xdr:rowOff>
    </xdr:from>
    <xdr:ext cx="405111" cy="259045"/>
    <xdr:sp macro="" textlink="">
      <xdr:nvSpPr>
        <xdr:cNvPr id="770" name="n_4mainValue【消防施設】&#10;有形固定資産減価償却率">
          <a:extLst>
            <a:ext uri="{FF2B5EF4-FFF2-40B4-BE49-F238E27FC236}">
              <a16:creationId xmlns:a16="http://schemas.microsoft.com/office/drawing/2014/main" id="{B7E2085A-03FE-496D-B988-F7CE33E0174A}"/>
            </a:ext>
          </a:extLst>
        </xdr:cNvPr>
        <xdr:cNvSpPr txBox="1"/>
      </xdr:nvSpPr>
      <xdr:spPr>
        <a:xfrm>
          <a:off x="12611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87A8D636-7FD0-4B34-8D5D-28533AE3C0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EE7EEEEB-138F-4C23-80FE-114B2454F5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96FF3FC-EF78-4BC8-8BA5-8AEBA56847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7AB2A8DA-B425-4AD8-A204-05CBBD7E27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A3527638-5BC0-4945-BB4A-23EAE0DC76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9A9BBB3A-5EA0-4DE8-93B9-2C38479E58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84808839-3AB1-434A-AFB8-17A7BBD670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27AF862B-6ADB-477A-90D8-ED38997B30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E4692EEA-A41D-4285-84DB-ADD15BE878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A4857E40-9CB8-4105-AF41-34802B1739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648A7F90-52DA-445F-BC97-4E477F8E1F6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8B054D8C-CB74-4696-BA46-DBAA6EF09D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0504CEBA-4518-48BE-B8E2-9FC415EB2E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B37CF598-216F-4741-8262-E689B60DE23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9918DB81-AB1B-4DB4-8BB6-E6B78AF8AC5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879F428B-E684-47CC-89F4-AF8C6DDF302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973307C7-879E-4900-94B3-325FC31ECC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632B208D-91D8-425B-AFCE-81F388CCADF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9207B3F4-599D-4048-B38C-843A082486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FBB3642C-11D4-40D2-8EB7-992DE7CD0E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2DD7C71D-1500-4D9E-A76A-F00D2D8301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275BE03-8014-477C-AC9E-C5B682767B6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59D2A6CB-4B52-4C3A-85C9-6EEA7D1255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4" name="直線コネクタ 793">
          <a:extLst>
            <a:ext uri="{FF2B5EF4-FFF2-40B4-BE49-F238E27FC236}">
              <a16:creationId xmlns:a16="http://schemas.microsoft.com/office/drawing/2014/main" id="{47A0F77D-1F90-432D-A764-F44600D9A2F2}"/>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a:extLst>
            <a:ext uri="{FF2B5EF4-FFF2-40B4-BE49-F238E27FC236}">
              <a16:creationId xmlns:a16="http://schemas.microsoft.com/office/drawing/2014/main" id="{775BABE2-4B3E-420C-88B8-140C2AD0026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a:extLst>
            <a:ext uri="{FF2B5EF4-FFF2-40B4-BE49-F238E27FC236}">
              <a16:creationId xmlns:a16="http://schemas.microsoft.com/office/drawing/2014/main" id="{FF6CB85C-509B-4CF1-A09B-1E878B313AE7}"/>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7" name="【消防施設】&#10;一人当たり面積最大値テキスト">
          <a:extLst>
            <a:ext uri="{FF2B5EF4-FFF2-40B4-BE49-F238E27FC236}">
              <a16:creationId xmlns:a16="http://schemas.microsoft.com/office/drawing/2014/main" id="{1F47D9D7-2140-4ACF-9725-ACA7F94D3576}"/>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8" name="直線コネクタ 797">
          <a:extLst>
            <a:ext uri="{FF2B5EF4-FFF2-40B4-BE49-F238E27FC236}">
              <a16:creationId xmlns:a16="http://schemas.microsoft.com/office/drawing/2014/main" id="{0CCEE6DB-A3D7-4695-909E-F48CD454575E}"/>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a:extLst>
            <a:ext uri="{FF2B5EF4-FFF2-40B4-BE49-F238E27FC236}">
              <a16:creationId xmlns:a16="http://schemas.microsoft.com/office/drawing/2014/main" id="{BDFD390B-613F-4EEC-BA80-600F7DE27F5C}"/>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a:extLst>
            <a:ext uri="{FF2B5EF4-FFF2-40B4-BE49-F238E27FC236}">
              <a16:creationId xmlns:a16="http://schemas.microsoft.com/office/drawing/2014/main" id="{02DB4084-7289-42CD-B98F-90099C226D74}"/>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a:extLst>
            <a:ext uri="{FF2B5EF4-FFF2-40B4-BE49-F238E27FC236}">
              <a16:creationId xmlns:a16="http://schemas.microsoft.com/office/drawing/2014/main" id="{74F8B3ED-D64F-4E04-8EA8-EA5494280827}"/>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2" name="フローチャート: 判断 801">
          <a:extLst>
            <a:ext uri="{FF2B5EF4-FFF2-40B4-BE49-F238E27FC236}">
              <a16:creationId xmlns:a16="http://schemas.microsoft.com/office/drawing/2014/main" id="{0F540F8A-891C-4C13-BE3B-2AD0DBC749D1}"/>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3" name="フローチャート: 判断 802">
          <a:extLst>
            <a:ext uri="{FF2B5EF4-FFF2-40B4-BE49-F238E27FC236}">
              <a16:creationId xmlns:a16="http://schemas.microsoft.com/office/drawing/2014/main" id="{37D22BE9-50FA-4A61-9F96-2FDDF0C035CD}"/>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4" name="フローチャート: 判断 803">
          <a:extLst>
            <a:ext uri="{FF2B5EF4-FFF2-40B4-BE49-F238E27FC236}">
              <a16:creationId xmlns:a16="http://schemas.microsoft.com/office/drawing/2014/main" id="{42693792-97EC-4AB0-8705-8A00A785BEFA}"/>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EA4B45B-9994-4388-92FF-9B35960DA0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394F024-DF19-4E2D-A51E-A6F9CA02C3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883E94F-59AC-4640-A560-564CCDBDC3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7983E8E-02BF-41DC-A6EA-25DC07B070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945CA32-873D-49D6-AAC9-CA9FEB1C4D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810" name="楕円 809">
          <a:extLst>
            <a:ext uri="{FF2B5EF4-FFF2-40B4-BE49-F238E27FC236}">
              <a16:creationId xmlns:a16="http://schemas.microsoft.com/office/drawing/2014/main" id="{4E74A182-0F19-4989-B36F-664F769B7C59}"/>
            </a:ext>
          </a:extLst>
        </xdr:cNvPr>
        <xdr:cNvSpPr/>
      </xdr:nvSpPr>
      <xdr:spPr>
        <a:xfrm>
          <a:off x="22110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811" name="【消防施設】&#10;一人当たり面積該当値テキスト">
          <a:extLst>
            <a:ext uri="{FF2B5EF4-FFF2-40B4-BE49-F238E27FC236}">
              <a16:creationId xmlns:a16="http://schemas.microsoft.com/office/drawing/2014/main" id="{5DA2B05A-0313-4E18-B3F0-41582B6F57AE}"/>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812" name="楕円 811">
          <a:extLst>
            <a:ext uri="{FF2B5EF4-FFF2-40B4-BE49-F238E27FC236}">
              <a16:creationId xmlns:a16="http://schemas.microsoft.com/office/drawing/2014/main" id="{50607AE6-7007-497B-83C6-5EE9D9622A12}"/>
            </a:ext>
          </a:extLst>
        </xdr:cNvPr>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813" name="直線コネクタ 812">
          <a:extLst>
            <a:ext uri="{FF2B5EF4-FFF2-40B4-BE49-F238E27FC236}">
              <a16:creationId xmlns:a16="http://schemas.microsoft.com/office/drawing/2014/main" id="{6D949EF0-6F1F-427D-9CDC-CF854DD20A77}"/>
            </a:ext>
          </a:extLst>
        </xdr:cNvPr>
        <xdr:cNvCxnSpPr/>
      </xdr:nvCxnSpPr>
      <xdr:spPr>
        <a:xfrm>
          <a:off x="21323300" y="1410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814" name="楕円 813">
          <a:extLst>
            <a:ext uri="{FF2B5EF4-FFF2-40B4-BE49-F238E27FC236}">
              <a16:creationId xmlns:a16="http://schemas.microsoft.com/office/drawing/2014/main" id="{D170EE31-C3DA-4C91-8513-7AA19143283D}"/>
            </a:ext>
          </a:extLst>
        </xdr:cNvPr>
        <xdr:cNvSpPr/>
      </xdr:nvSpPr>
      <xdr:spPr>
        <a:xfrm>
          <a:off x="2038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63500</xdr:rowOff>
    </xdr:to>
    <xdr:cxnSp macro="">
      <xdr:nvCxnSpPr>
        <xdr:cNvPr id="815" name="直線コネクタ 814">
          <a:extLst>
            <a:ext uri="{FF2B5EF4-FFF2-40B4-BE49-F238E27FC236}">
              <a16:creationId xmlns:a16="http://schemas.microsoft.com/office/drawing/2014/main" id="{75A84718-1222-4F86-AFCB-07194EDBF8EB}"/>
            </a:ext>
          </a:extLst>
        </xdr:cNvPr>
        <xdr:cNvCxnSpPr/>
      </xdr:nvCxnSpPr>
      <xdr:spPr>
        <a:xfrm flipV="1">
          <a:off x="20434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816" name="楕円 815">
          <a:extLst>
            <a:ext uri="{FF2B5EF4-FFF2-40B4-BE49-F238E27FC236}">
              <a16:creationId xmlns:a16="http://schemas.microsoft.com/office/drawing/2014/main" id="{245B51B9-E954-494A-833D-1EBABA02DCFA}"/>
            </a:ext>
          </a:extLst>
        </xdr:cNvPr>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76200</xdr:rowOff>
    </xdr:to>
    <xdr:cxnSp macro="">
      <xdr:nvCxnSpPr>
        <xdr:cNvPr id="817" name="直線コネクタ 816">
          <a:extLst>
            <a:ext uri="{FF2B5EF4-FFF2-40B4-BE49-F238E27FC236}">
              <a16:creationId xmlns:a16="http://schemas.microsoft.com/office/drawing/2014/main" id="{D2349B2A-CA95-4369-B408-DC8D7EEBE24B}"/>
            </a:ext>
          </a:extLst>
        </xdr:cNvPr>
        <xdr:cNvCxnSpPr/>
      </xdr:nvCxnSpPr>
      <xdr:spPr>
        <a:xfrm flipV="1">
          <a:off x="19545300" y="1412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0</xdr:rowOff>
    </xdr:from>
    <xdr:to>
      <xdr:col>98</xdr:col>
      <xdr:colOff>38100</xdr:colOff>
      <xdr:row>82</xdr:row>
      <xdr:rowOff>101600</xdr:rowOff>
    </xdr:to>
    <xdr:sp macro="" textlink="">
      <xdr:nvSpPr>
        <xdr:cNvPr id="818" name="楕円 817">
          <a:extLst>
            <a:ext uri="{FF2B5EF4-FFF2-40B4-BE49-F238E27FC236}">
              <a16:creationId xmlns:a16="http://schemas.microsoft.com/office/drawing/2014/main" id="{9EE3DA4F-1275-4538-8843-A8D67AB68EE4}"/>
            </a:ext>
          </a:extLst>
        </xdr:cNvPr>
        <xdr:cNvSpPr/>
      </xdr:nvSpPr>
      <xdr:spPr>
        <a:xfrm>
          <a:off x="18605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50800</xdr:rowOff>
    </xdr:from>
    <xdr:to>
      <xdr:col>102</xdr:col>
      <xdr:colOff>114300</xdr:colOff>
      <xdr:row>82</xdr:row>
      <xdr:rowOff>76200</xdr:rowOff>
    </xdr:to>
    <xdr:cxnSp macro="">
      <xdr:nvCxnSpPr>
        <xdr:cNvPr id="819" name="直線コネクタ 818">
          <a:extLst>
            <a:ext uri="{FF2B5EF4-FFF2-40B4-BE49-F238E27FC236}">
              <a16:creationId xmlns:a16="http://schemas.microsoft.com/office/drawing/2014/main" id="{768C9477-A816-445D-8CDC-E3755ADB99E1}"/>
            </a:ext>
          </a:extLst>
        </xdr:cNvPr>
        <xdr:cNvCxnSpPr/>
      </xdr:nvCxnSpPr>
      <xdr:spPr>
        <a:xfrm>
          <a:off x="18656300" y="1410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0" name="n_1aveValue【消防施設】&#10;一人当たり面積">
          <a:extLst>
            <a:ext uri="{FF2B5EF4-FFF2-40B4-BE49-F238E27FC236}">
              <a16:creationId xmlns:a16="http://schemas.microsoft.com/office/drawing/2014/main" id="{50C02B16-C85C-409A-97FD-9C0991D2B156}"/>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1" name="n_2aveValue【消防施設】&#10;一人当たり面積">
          <a:extLst>
            <a:ext uri="{FF2B5EF4-FFF2-40B4-BE49-F238E27FC236}">
              <a16:creationId xmlns:a16="http://schemas.microsoft.com/office/drawing/2014/main" id="{8F596A60-C5B7-42C8-B2E1-4961BDD676CB}"/>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2" name="n_3aveValue【消防施設】&#10;一人当たり面積">
          <a:extLst>
            <a:ext uri="{FF2B5EF4-FFF2-40B4-BE49-F238E27FC236}">
              <a16:creationId xmlns:a16="http://schemas.microsoft.com/office/drawing/2014/main" id="{B509C425-B1E9-41D0-97E9-E695C5663DBB}"/>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3" name="n_4aveValue【消防施設】&#10;一人当たり面積">
          <a:extLst>
            <a:ext uri="{FF2B5EF4-FFF2-40B4-BE49-F238E27FC236}">
              <a16:creationId xmlns:a16="http://schemas.microsoft.com/office/drawing/2014/main" id="{468EB777-B0AB-4C62-B51E-B921EC53DC6D}"/>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824" name="n_1mainValue【消防施設】&#10;一人当たり面積">
          <a:extLst>
            <a:ext uri="{FF2B5EF4-FFF2-40B4-BE49-F238E27FC236}">
              <a16:creationId xmlns:a16="http://schemas.microsoft.com/office/drawing/2014/main" id="{87FADC2D-15C8-474D-8CB5-20F32AC1CAE2}"/>
            </a:ext>
          </a:extLst>
        </xdr:cNvPr>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825" name="n_2mainValue【消防施設】&#10;一人当たり面積">
          <a:extLst>
            <a:ext uri="{FF2B5EF4-FFF2-40B4-BE49-F238E27FC236}">
              <a16:creationId xmlns:a16="http://schemas.microsoft.com/office/drawing/2014/main" id="{2DAAF307-2834-47EE-AEA7-91CDD0636A43}"/>
            </a:ext>
          </a:extLst>
        </xdr:cNvPr>
        <xdr:cNvSpPr txBox="1"/>
      </xdr:nvSpPr>
      <xdr:spPr>
        <a:xfrm>
          <a:off x="20199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826" name="n_3mainValue【消防施設】&#10;一人当たり面積">
          <a:extLst>
            <a:ext uri="{FF2B5EF4-FFF2-40B4-BE49-F238E27FC236}">
              <a16:creationId xmlns:a16="http://schemas.microsoft.com/office/drawing/2014/main" id="{0AB8421F-D553-4B89-B4F7-D4119C5A6D12}"/>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118127</xdr:rowOff>
    </xdr:from>
    <xdr:ext cx="469744" cy="259045"/>
    <xdr:sp macro="" textlink="">
      <xdr:nvSpPr>
        <xdr:cNvPr id="827" name="n_4mainValue【消防施設】&#10;一人当たり面積">
          <a:extLst>
            <a:ext uri="{FF2B5EF4-FFF2-40B4-BE49-F238E27FC236}">
              <a16:creationId xmlns:a16="http://schemas.microsoft.com/office/drawing/2014/main" id="{7E7A8B23-F5E4-47E0-8F09-A954864CE3C1}"/>
            </a:ext>
          </a:extLst>
        </xdr:cNvPr>
        <xdr:cNvSpPr txBox="1"/>
      </xdr:nvSpPr>
      <xdr:spPr>
        <a:xfrm>
          <a:off x="18421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87FBE398-8779-4294-8251-B08A270258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B76F47D1-59E8-4131-B15F-449E3C649B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F6F37470-775B-4028-80D8-9657A21927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A89B3540-6DEA-4520-810F-DF82D17150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124CF8D4-1AC4-402D-86FE-C86D8E51BA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5895FDE4-8F96-4F7A-A344-FEA9E8936B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22040D81-CCC3-44D6-B21C-960768E66E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AB3B2E5C-4324-4697-8CED-FB7E4ED8E2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95B62BF4-FF9A-4FA6-ADE0-F6465497B4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4A29F8FC-F3B9-4EBD-B658-9112C60BA4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CA59F2FE-C7EB-4CDB-99B0-9ABCF6F634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BCC9CCE9-9991-4BA4-9E27-5E1222CD903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6D238B80-ECAD-4768-8DFE-39C57F6544E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2C093235-6B7D-4FE9-BC72-85FAFEADE36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BE6A4548-46BD-4708-8C04-AC6B4C66616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99B9E354-AA13-479D-90D6-004E4064275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18DF2B23-7C52-4259-B7AA-1F0802072E1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58745069-8DF7-4BD1-A5D3-388B813A98F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7EE110AA-6807-484A-B41E-166A79CE75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B4247B31-95FF-4828-B388-9979791CB07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9495943E-BFCB-4E27-8626-82ACD30BFCC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6AC37ADC-020B-49A0-A1CE-C2BDF64E18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C26C69AD-1488-46B1-AD24-64FCB732E32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BC55C0FD-5848-44EE-9BB9-BD9A46780C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2" name="直線コネクタ 851">
          <a:extLst>
            <a:ext uri="{FF2B5EF4-FFF2-40B4-BE49-F238E27FC236}">
              <a16:creationId xmlns:a16="http://schemas.microsoft.com/office/drawing/2014/main" id="{A5EB40C2-9FBE-4F27-A821-1F32BE1542E8}"/>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3" name="【庁舎】&#10;有形固定資産減価償却率最小値テキスト">
          <a:extLst>
            <a:ext uri="{FF2B5EF4-FFF2-40B4-BE49-F238E27FC236}">
              <a16:creationId xmlns:a16="http://schemas.microsoft.com/office/drawing/2014/main" id="{875C0587-A95C-4525-9B99-4920B9D4AAE4}"/>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4" name="直線コネクタ 853">
          <a:extLst>
            <a:ext uri="{FF2B5EF4-FFF2-40B4-BE49-F238E27FC236}">
              <a16:creationId xmlns:a16="http://schemas.microsoft.com/office/drawing/2014/main" id="{53350BE3-E7D4-420E-A371-6A52415C7FE7}"/>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5" name="【庁舎】&#10;有形固定資産減価償却率最大値テキスト">
          <a:extLst>
            <a:ext uri="{FF2B5EF4-FFF2-40B4-BE49-F238E27FC236}">
              <a16:creationId xmlns:a16="http://schemas.microsoft.com/office/drawing/2014/main" id="{56E3F25B-8B73-46DD-BBC1-F729DA573E8B}"/>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6" name="直線コネクタ 855">
          <a:extLst>
            <a:ext uri="{FF2B5EF4-FFF2-40B4-BE49-F238E27FC236}">
              <a16:creationId xmlns:a16="http://schemas.microsoft.com/office/drawing/2014/main" id="{79F6F6F4-2F91-4DEE-836B-EA002EB736AD}"/>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7" name="【庁舎】&#10;有形固定資産減価償却率平均値テキスト">
          <a:extLst>
            <a:ext uri="{FF2B5EF4-FFF2-40B4-BE49-F238E27FC236}">
              <a16:creationId xmlns:a16="http://schemas.microsoft.com/office/drawing/2014/main" id="{09F267AF-AB82-4565-9EC6-D8C4D6AC3719}"/>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8" name="フローチャート: 判断 857">
          <a:extLst>
            <a:ext uri="{FF2B5EF4-FFF2-40B4-BE49-F238E27FC236}">
              <a16:creationId xmlns:a16="http://schemas.microsoft.com/office/drawing/2014/main" id="{476429A1-7D00-4268-BA89-257E64AD0081}"/>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9" name="フローチャート: 判断 858">
          <a:extLst>
            <a:ext uri="{FF2B5EF4-FFF2-40B4-BE49-F238E27FC236}">
              <a16:creationId xmlns:a16="http://schemas.microsoft.com/office/drawing/2014/main" id="{C0DA4C05-28F1-469A-85CE-A2BD132883F1}"/>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60" name="フローチャート: 判断 859">
          <a:extLst>
            <a:ext uri="{FF2B5EF4-FFF2-40B4-BE49-F238E27FC236}">
              <a16:creationId xmlns:a16="http://schemas.microsoft.com/office/drawing/2014/main" id="{483FE688-D0BE-430E-9028-AF5C1F5A359E}"/>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1" name="フローチャート: 判断 860">
          <a:extLst>
            <a:ext uri="{FF2B5EF4-FFF2-40B4-BE49-F238E27FC236}">
              <a16:creationId xmlns:a16="http://schemas.microsoft.com/office/drawing/2014/main" id="{67ADCAEB-FB09-405D-ADFE-63226B8F1E2F}"/>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2" name="フローチャート: 判断 861">
          <a:extLst>
            <a:ext uri="{FF2B5EF4-FFF2-40B4-BE49-F238E27FC236}">
              <a16:creationId xmlns:a16="http://schemas.microsoft.com/office/drawing/2014/main" id="{B52A1CBD-5C8E-4E84-AD66-B08FADD841A5}"/>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9978B26-F0C0-4911-B456-9060EB5902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D9B6ABA-381D-42A0-ADDB-1842A5D27E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161289C-E9B2-43D7-A76A-46314DDF01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BB39D45-B8CD-4A67-B8CA-2F8ADC6D54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03E67B4-7237-4735-8629-B5D37632A3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149225</xdr:rowOff>
    </xdr:from>
    <xdr:to>
      <xdr:col>85</xdr:col>
      <xdr:colOff>177800</xdr:colOff>
      <xdr:row>100</xdr:row>
      <xdr:rowOff>79375</xdr:rowOff>
    </xdr:to>
    <xdr:sp macro="" textlink="">
      <xdr:nvSpPr>
        <xdr:cNvPr id="868" name="楕円 867">
          <a:extLst>
            <a:ext uri="{FF2B5EF4-FFF2-40B4-BE49-F238E27FC236}">
              <a16:creationId xmlns:a16="http://schemas.microsoft.com/office/drawing/2014/main" id="{7C464537-5F09-4AA3-B7EA-033742556318}"/>
            </a:ext>
          </a:extLst>
        </xdr:cNvPr>
        <xdr:cNvSpPr/>
      </xdr:nvSpPr>
      <xdr:spPr>
        <a:xfrm>
          <a:off x="162687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64152</xdr:rowOff>
    </xdr:from>
    <xdr:ext cx="405111" cy="259045"/>
    <xdr:sp macro="" textlink="">
      <xdr:nvSpPr>
        <xdr:cNvPr id="869" name="【庁舎】&#10;有形固定資産減価償却率該当値テキスト">
          <a:extLst>
            <a:ext uri="{FF2B5EF4-FFF2-40B4-BE49-F238E27FC236}">
              <a16:creationId xmlns:a16="http://schemas.microsoft.com/office/drawing/2014/main" id="{E7EF28B8-BE62-4A83-8405-65F388BD27E3}"/>
            </a:ext>
          </a:extLst>
        </xdr:cNvPr>
        <xdr:cNvSpPr txBox="1"/>
      </xdr:nvSpPr>
      <xdr:spPr>
        <a:xfrm>
          <a:off x="16357600" y="170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93980</xdr:rowOff>
    </xdr:from>
    <xdr:to>
      <xdr:col>81</xdr:col>
      <xdr:colOff>101600</xdr:colOff>
      <xdr:row>100</xdr:row>
      <xdr:rowOff>24130</xdr:rowOff>
    </xdr:to>
    <xdr:sp macro="" textlink="">
      <xdr:nvSpPr>
        <xdr:cNvPr id="870" name="楕円 869">
          <a:extLst>
            <a:ext uri="{FF2B5EF4-FFF2-40B4-BE49-F238E27FC236}">
              <a16:creationId xmlns:a16="http://schemas.microsoft.com/office/drawing/2014/main" id="{5B0E28DF-F539-4879-A9AA-E33A920D71DE}"/>
            </a:ext>
          </a:extLst>
        </xdr:cNvPr>
        <xdr:cNvSpPr/>
      </xdr:nvSpPr>
      <xdr:spPr>
        <a:xfrm>
          <a:off x="15430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144780</xdr:rowOff>
    </xdr:from>
    <xdr:to>
      <xdr:col>85</xdr:col>
      <xdr:colOff>127000</xdr:colOff>
      <xdr:row>100</xdr:row>
      <xdr:rowOff>28575</xdr:rowOff>
    </xdr:to>
    <xdr:cxnSp macro="">
      <xdr:nvCxnSpPr>
        <xdr:cNvPr id="871" name="直線コネクタ 870">
          <a:extLst>
            <a:ext uri="{FF2B5EF4-FFF2-40B4-BE49-F238E27FC236}">
              <a16:creationId xmlns:a16="http://schemas.microsoft.com/office/drawing/2014/main" id="{90F9B5F5-9682-40E0-B608-7F00CF8FA2B9}"/>
            </a:ext>
          </a:extLst>
        </xdr:cNvPr>
        <xdr:cNvCxnSpPr/>
      </xdr:nvCxnSpPr>
      <xdr:spPr>
        <a:xfrm>
          <a:off x="15481300" y="171183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107314</xdr:rowOff>
    </xdr:from>
    <xdr:to>
      <xdr:col>76</xdr:col>
      <xdr:colOff>165100</xdr:colOff>
      <xdr:row>108</xdr:row>
      <xdr:rowOff>37464</xdr:rowOff>
    </xdr:to>
    <xdr:sp macro="" textlink="">
      <xdr:nvSpPr>
        <xdr:cNvPr id="872" name="楕円 871">
          <a:extLst>
            <a:ext uri="{FF2B5EF4-FFF2-40B4-BE49-F238E27FC236}">
              <a16:creationId xmlns:a16="http://schemas.microsoft.com/office/drawing/2014/main" id="{53E1EAC1-01AD-4260-959C-A9D633954E26}"/>
            </a:ext>
          </a:extLst>
        </xdr:cNvPr>
        <xdr:cNvSpPr/>
      </xdr:nvSpPr>
      <xdr:spPr>
        <a:xfrm>
          <a:off x="1454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107</xdr:row>
      <xdr:rowOff>158114</xdr:rowOff>
    </xdr:to>
    <xdr:cxnSp macro="">
      <xdr:nvCxnSpPr>
        <xdr:cNvPr id="873" name="直線コネクタ 872">
          <a:extLst>
            <a:ext uri="{FF2B5EF4-FFF2-40B4-BE49-F238E27FC236}">
              <a16:creationId xmlns:a16="http://schemas.microsoft.com/office/drawing/2014/main" id="{B3C6D5D5-B559-43F8-AD40-3ECDAD68DA8B}"/>
            </a:ext>
          </a:extLst>
        </xdr:cNvPr>
        <xdr:cNvCxnSpPr/>
      </xdr:nvCxnSpPr>
      <xdr:spPr>
        <a:xfrm flipV="1">
          <a:off x="14592300" y="17118330"/>
          <a:ext cx="889000" cy="138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114936</xdr:rowOff>
    </xdr:from>
    <xdr:to>
      <xdr:col>72</xdr:col>
      <xdr:colOff>38100</xdr:colOff>
      <xdr:row>108</xdr:row>
      <xdr:rowOff>45086</xdr:rowOff>
    </xdr:to>
    <xdr:sp macro="" textlink="">
      <xdr:nvSpPr>
        <xdr:cNvPr id="874" name="楕円 873">
          <a:extLst>
            <a:ext uri="{FF2B5EF4-FFF2-40B4-BE49-F238E27FC236}">
              <a16:creationId xmlns:a16="http://schemas.microsoft.com/office/drawing/2014/main" id="{B77E1C66-4280-4758-B5F6-6DDA426E9F86}"/>
            </a:ext>
          </a:extLst>
        </xdr:cNvPr>
        <xdr:cNvSpPr/>
      </xdr:nvSpPr>
      <xdr:spPr>
        <a:xfrm>
          <a:off x="13652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158114</xdr:rowOff>
    </xdr:from>
    <xdr:to>
      <xdr:col>76</xdr:col>
      <xdr:colOff>114300</xdr:colOff>
      <xdr:row>107</xdr:row>
      <xdr:rowOff>165736</xdr:rowOff>
    </xdr:to>
    <xdr:cxnSp macro="">
      <xdr:nvCxnSpPr>
        <xdr:cNvPr id="875" name="直線コネクタ 874">
          <a:extLst>
            <a:ext uri="{FF2B5EF4-FFF2-40B4-BE49-F238E27FC236}">
              <a16:creationId xmlns:a16="http://schemas.microsoft.com/office/drawing/2014/main" id="{E4696561-E400-4B57-9D03-95A6ED256535}"/>
            </a:ext>
          </a:extLst>
        </xdr:cNvPr>
        <xdr:cNvCxnSpPr/>
      </xdr:nvCxnSpPr>
      <xdr:spPr>
        <a:xfrm flipV="1">
          <a:off x="13703300" y="18503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876" name="楕円 875">
          <a:extLst>
            <a:ext uri="{FF2B5EF4-FFF2-40B4-BE49-F238E27FC236}">
              <a16:creationId xmlns:a16="http://schemas.microsoft.com/office/drawing/2014/main" id="{020EFDCE-6DCE-45C9-AF22-B493853A30A5}"/>
            </a:ext>
          </a:extLst>
        </xdr:cNvPr>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165736</xdr:rowOff>
    </xdr:from>
    <xdr:to>
      <xdr:col>71</xdr:col>
      <xdr:colOff>177800</xdr:colOff>
      <xdr:row>107</xdr:row>
      <xdr:rowOff>167639</xdr:rowOff>
    </xdr:to>
    <xdr:cxnSp macro="">
      <xdr:nvCxnSpPr>
        <xdr:cNvPr id="877" name="直線コネクタ 876">
          <a:extLst>
            <a:ext uri="{FF2B5EF4-FFF2-40B4-BE49-F238E27FC236}">
              <a16:creationId xmlns:a16="http://schemas.microsoft.com/office/drawing/2014/main" id="{49DDBA09-4BF3-47B2-A7A0-77B248B096DB}"/>
            </a:ext>
          </a:extLst>
        </xdr:cNvPr>
        <xdr:cNvCxnSpPr/>
      </xdr:nvCxnSpPr>
      <xdr:spPr>
        <a:xfrm flipV="1">
          <a:off x="12814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8" name="n_1aveValue【庁舎】&#10;有形固定資産減価償却率">
          <a:extLst>
            <a:ext uri="{FF2B5EF4-FFF2-40B4-BE49-F238E27FC236}">
              <a16:creationId xmlns:a16="http://schemas.microsoft.com/office/drawing/2014/main" id="{56FED636-9F29-41A3-8814-FD278E935471}"/>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9" name="n_2aveValue【庁舎】&#10;有形固定資産減価償却率">
          <a:extLst>
            <a:ext uri="{FF2B5EF4-FFF2-40B4-BE49-F238E27FC236}">
              <a16:creationId xmlns:a16="http://schemas.microsoft.com/office/drawing/2014/main" id="{21BC143F-65E8-4717-82DF-D49645FC1191}"/>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80" name="n_3aveValue【庁舎】&#10;有形固定資産減価償却率">
          <a:extLst>
            <a:ext uri="{FF2B5EF4-FFF2-40B4-BE49-F238E27FC236}">
              <a16:creationId xmlns:a16="http://schemas.microsoft.com/office/drawing/2014/main" id="{2C2EB52C-1E59-4CD0-AE3D-60315D0B302B}"/>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1" name="n_4aveValue【庁舎】&#10;有形固定資産減価償却率">
          <a:extLst>
            <a:ext uri="{FF2B5EF4-FFF2-40B4-BE49-F238E27FC236}">
              <a16:creationId xmlns:a16="http://schemas.microsoft.com/office/drawing/2014/main" id="{8AC53038-A847-4AE4-BAD0-A768166042F6}"/>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40657</xdr:rowOff>
    </xdr:from>
    <xdr:ext cx="405111" cy="259045"/>
    <xdr:sp macro="" textlink="">
      <xdr:nvSpPr>
        <xdr:cNvPr id="882" name="n_1mainValue【庁舎】&#10;有形固定資産減価償却率">
          <a:extLst>
            <a:ext uri="{FF2B5EF4-FFF2-40B4-BE49-F238E27FC236}">
              <a16:creationId xmlns:a16="http://schemas.microsoft.com/office/drawing/2014/main" id="{E7A922A9-FF15-4E11-86DB-86651078B215}"/>
            </a:ext>
          </a:extLst>
        </xdr:cNvPr>
        <xdr:cNvSpPr txBox="1"/>
      </xdr:nvSpPr>
      <xdr:spPr>
        <a:xfrm>
          <a:off x="152660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28591</xdr:rowOff>
    </xdr:from>
    <xdr:ext cx="405111" cy="259045"/>
    <xdr:sp macro="" textlink="">
      <xdr:nvSpPr>
        <xdr:cNvPr id="883" name="n_2mainValue【庁舎】&#10;有形固定資産減価償却率">
          <a:extLst>
            <a:ext uri="{FF2B5EF4-FFF2-40B4-BE49-F238E27FC236}">
              <a16:creationId xmlns:a16="http://schemas.microsoft.com/office/drawing/2014/main" id="{A6F427F6-896D-4102-B1A1-C32FC9F37FC1}"/>
            </a:ext>
          </a:extLst>
        </xdr:cNvPr>
        <xdr:cNvSpPr txBox="1"/>
      </xdr:nvSpPr>
      <xdr:spPr>
        <a:xfrm>
          <a:off x="14389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36213</xdr:rowOff>
    </xdr:from>
    <xdr:ext cx="405111" cy="259045"/>
    <xdr:sp macro="" textlink="">
      <xdr:nvSpPr>
        <xdr:cNvPr id="884" name="n_3mainValue【庁舎】&#10;有形固定資産減価償却率">
          <a:extLst>
            <a:ext uri="{FF2B5EF4-FFF2-40B4-BE49-F238E27FC236}">
              <a16:creationId xmlns:a16="http://schemas.microsoft.com/office/drawing/2014/main" id="{50B8E186-1F2E-4E4A-8529-2B26C8A3CC91}"/>
            </a:ext>
          </a:extLst>
        </xdr:cNvPr>
        <xdr:cNvSpPr txBox="1"/>
      </xdr:nvSpPr>
      <xdr:spPr>
        <a:xfrm>
          <a:off x="135007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885" name="n_4mainValue【庁舎】&#10;有形固定資産減価償却率">
          <a:extLst>
            <a:ext uri="{FF2B5EF4-FFF2-40B4-BE49-F238E27FC236}">
              <a16:creationId xmlns:a16="http://schemas.microsoft.com/office/drawing/2014/main" id="{1FCE9A68-4AD1-4EEF-9AF4-82E6482A1089}"/>
            </a:ext>
          </a:extLst>
        </xdr:cNvPr>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5682B9B8-5A89-4C7B-9A4C-DF2A2292A0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9701C53A-B9B5-4192-BA71-8F9E1DD4CA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E13E731E-4CFC-4270-B7C7-9B216B5C3A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C08B55F-B727-4868-91DA-BA072F55DB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FF8884DA-F672-4E02-A6FC-62296E4E4C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2FB65C1C-F599-4488-97B2-CE7168F00E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5729C818-CDFB-490C-9024-7BA8DDD31A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D9DB58FB-86FF-4E6C-9AB7-EDB9550D51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43E4CCB7-7E7D-4769-929D-337CB14B88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F0373B7-990C-4DAB-AF98-EF13EFF4FD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B7E2726A-55EE-420B-9ABD-DDB3BEC9736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65FFCAD9-473C-4EFD-8909-558442E7ED3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5AA095AF-DD5C-445D-879D-141EF71032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2289D01C-ED32-4EB4-9895-8E8513A1A9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C7B2259D-8A73-4FAF-997F-EF6DD61C5FC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D5936363-79E2-49FB-B026-DDF55010F5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843C5850-65DB-473A-BC15-B171A0CDE3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711BB007-721F-44A1-B99A-CA4EB83815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B01E255E-9C76-4CEE-A837-8A38207150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B41243E1-ECA6-427B-855D-FF348E617F2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70698970-72E0-4CE9-A304-13088944A5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5AB3F93-56B1-4D79-88F5-9F75D9373A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3632116A-0723-413B-8776-AABBA9F3FD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a:extLst>
            <a:ext uri="{FF2B5EF4-FFF2-40B4-BE49-F238E27FC236}">
              <a16:creationId xmlns:a16="http://schemas.microsoft.com/office/drawing/2014/main" id="{74903990-4D60-4AF7-BDB4-71CC1D6928CE}"/>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a:extLst>
            <a:ext uri="{FF2B5EF4-FFF2-40B4-BE49-F238E27FC236}">
              <a16:creationId xmlns:a16="http://schemas.microsoft.com/office/drawing/2014/main" id="{D207C51F-CF4B-4E6C-8777-86615B722CA3}"/>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a:extLst>
            <a:ext uri="{FF2B5EF4-FFF2-40B4-BE49-F238E27FC236}">
              <a16:creationId xmlns:a16="http://schemas.microsoft.com/office/drawing/2014/main" id="{957A8AB3-302E-419F-8BDC-0F9A65458C48}"/>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a:extLst>
            <a:ext uri="{FF2B5EF4-FFF2-40B4-BE49-F238E27FC236}">
              <a16:creationId xmlns:a16="http://schemas.microsoft.com/office/drawing/2014/main" id="{0C428500-CCDF-435E-B73A-D1D5227B43A5}"/>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a:extLst>
            <a:ext uri="{FF2B5EF4-FFF2-40B4-BE49-F238E27FC236}">
              <a16:creationId xmlns:a16="http://schemas.microsoft.com/office/drawing/2014/main" id="{51C2FF5A-1F4E-4167-B059-7A44A88AB609}"/>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4" name="【庁舎】&#10;一人当たり面積平均値テキスト">
          <a:extLst>
            <a:ext uri="{FF2B5EF4-FFF2-40B4-BE49-F238E27FC236}">
              <a16:creationId xmlns:a16="http://schemas.microsoft.com/office/drawing/2014/main" id="{7A592A62-AE4E-4474-B43D-A80BF38D007D}"/>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a:extLst>
            <a:ext uri="{FF2B5EF4-FFF2-40B4-BE49-F238E27FC236}">
              <a16:creationId xmlns:a16="http://schemas.microsoft.com/office/drawing/2014/main" id="{FA1A6BE7-6FA3-4152-9685-1E0737490088}"/>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a:extLst>
            <a:ext uri="{FF2B5EF4-FFF2-40B4-BE49-F238E27FC236}">
              <a16:creationId xmlns:a16="http://schemas.microsoft.com/office/drawing/2014/main" id="{7EA20913-36AE-4A8B-BA25-6FB337B91C7F}"/>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a:extLst>
            <a:ext uri="{FF2B5EF4-FFF2-40B4-BE49-F238E27FC236}">
              <a16:creationId xmlns:a16="http://schemas.microsoft.com/office/drawing/2014/main" id="{2DA3E04D-B164-4A9A-A902-E8A668180D04}"/>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8" name="フローチャート: 判断 917">
          <a:extLst>
            <a:ext uri="{FF2B5EF4-FFF2-40B4-BE49-F238E27FC236}">
              <a16:creationId xmlns:a16="http://schemas.microsoft.com/office/drawing/2014/main" id="{4D7C1206-05B6-43FC-8D1A-68FAC3899788}"/>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9" name="フローチャート: 判断 918">
          <a:extLst>
            <a:ext uri="{FF2B5EF4-FFF2-40B4-BE49-F238E27FC236}">
              <a16:creationId xmlns:a16="http://schemas.microsoft.com/office/drawing/2014/main" id="{47AF3A8C-BEEC-4F74-8577-4988B0BE922E}"/>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63CFB600-DD52-47D7-9490-12659126C7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36DC297-F5D6-43E0-9FE9-6DE046E4BC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85741F3-6415-48F8-9E44-8AD00FBE5A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93DCD18-37DB-4696-80CB-309773C35F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F8F5A38-1EDB-49B6-B9CC-96613A215F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5" name="楕円 924">
          <a:extLst>
            <a:ext uri="{FF2B5EF4-FFF2-40B4-BE49-F238E27FC236}">
              <a16:creationId xmlns:a16="http://schemas.microsoft.com/office/drawing/2014/main" id="{54669577-8849-47A2-A9C1-78C3AA1A7A86}"/>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26" name="【庁舎】&#10;一人当たり面積該当値テキスト">
          <a:extLst>
            <a:ext uri="{FF2B5EF4-FFF2-40B4-BE49-F238E27FC236}">
              <a16:creationId xmlns:a16="http://schemas.microsoft.com/office/drawing/2014/main" id="{76A7BB69-062B-4A67-89E2-A9FE1355C12B}"/>
            </a:ext>
          </a:extLst>
        </xdr:cNvPr>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27" name="楕円 926">
          <a:extLst>
            <a:ext uri="{FF2B5EF4-FFF2-40B4-BE49-F238E27FC236}">
              <a16:creationId xmlns:a16="http://schemas.microsoft.com/office/drawing/2014/main" id="{D2E23F96-F026-44EF-954B-A3E3135EC678}"/>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107</xdr:row>
      <xdr:rowOff>72389</xdr:rowOff>
    </xdr:to>
    <xdr:cxnSp macro="">
      <xdr:nvCxnSpPr>
        <xdr:cNvPr id="928" name="直線コネクタ 927">
          <a:extLst>
            <a:ext uri="{FF2B5EF4-FFF2-40B4-BE49-F238E27FC236}">
              <a16:creationId xmlns:a16="http://schemas.microsoft.com/office/drawing/2014/main" id="{C2C02A0A-531C-4F6B-900B-79F988392E3A}"/>
            </a:ext>
          </a:extLst>
        </xdr:cNvPr>
        <xdr:cNvCxnSpPr/>
      </xdr:nvCxnSpPr>
      <xdr:spPr>
        <a:xfrm flipV="1">
          <a:off x="21323300" y="18089880"/>
          <a:ext cx="8382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29" name="楕円 928">
          <a:extLst>
            <a:ext uri="{FF2B5EF4-FFF2-40B4-BE49-F238E27FC236}">
              <a16:creationId xmlns:a16="http://schemas.microsoft.com/office/drawing/2014/main" id="{2975E130-1564-4CF7-B97B-E942FC23D0A6}"/>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930" name="直線コネクタ 929">
          <a:extLst>
            <a:ext uri="{FF2B5EF4-FFF2-40B4-BE49-F238E27FC236}">
              <a16:creationId xmlns:a16="http://schemas.microsoft.com/office/drawing/2014/main" id="{A8AD12B3-AE5D-4195-8F28-4BCA77624BEA}"/>
            </a:ext>
          </a:extLst>
        </xdr:cNvPr>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1" name="楕円 930">
          <a:extLst>
            <a:ext uri="{FF2B5EF4-FFF2-40B4-BE49-F238E27FC236}">
              <a16:creationId xmlns:a16="http://schemas.microsoft.com/office/drawing/2014/main" id="{48C0D12A-61FF-40CC-A10C-30B12DB946E7}"/>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32" name="直線コネクタ 931">
          <a:extLst>
            <a:ext uri="{FF2B5EF4-FFF2-40B4-BE49-F238E27FC236}">
              <a16:creationId xmlns:a16="http://schemas.microsoft.com/office/drawing/2014/main" id="{19FF4CA5-3CF2-4A9E-BE7F-76A18E8DFFE0}"/>
            </a:ext>
          </a:extLst>
        </xdr:cNvPr>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3" name="楕円 932">
          <a:extLst>
            <a:ext uri="{FF2B5EF4-FFF2-40B4-BE49-F238E27FC236}">
              <a16:creationId xmlns:a16="http://schemas.microsoft.com/office/drawing/2014/main" id="{83C413B8-5CF5-43AA-AC56-C2F7EDD9E323}"/>
            </a:ext>
          </a:extLst>
        </xdr:cNvPr>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76200</xdr:rowOff>
    </xdr:to>
    <xdr:cxnSp macro="">
      <xdr:nvCxnSpPr>
        <xdr:cNvPr id="934" name="直線コネクタ 933">
          <a:extLst>
            <a:ext uri="{FF2B5EF4-FFF2-40B4-BE49-F238E27FC236}">
              <a16:creationId xmlns:a16="http://schemas.microsoft.com/office/drawing/2014/main" id="{8D36C58E-A9C5-49B2-A8C0-95395F378101}"/>
            </a:ext>
          </a:extLst>
        </xdr:cNvPr>
        <xdr:cNvCxnSpPr/>
      </xdr:nvCxnSpPr>
      <xdr:spPr>
        <a:xfrm flipV="1">
          <a:off x="18656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5" name="n_1aveValue【庁舎】&#10;一人当たり面積">
          <a:extLst>
            <a:ext uri="{FF2B5EF4-FFF2-40B4-BE49-F238E27FC236}">
              <a16:creationId xmlns:a16="http://schemas.microsoft.com/office/drawing/2014/main" id="{AF2A5D26-DE75-4F65-A545-AE3E7BE5DB7A}"/>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6" name="n_2aveValue【庁舎】&#10;一人当たり面積">
          <a:extLst>
            <a:ext uri="{FF2B5EF4-FFF2-40B4-BE49-F238E27FC236}">
              <a16:creationId xmlns:a16="http://schemas.microsoft.com/office/drawing/2014/main" id="{2EE986EE-2A12-4BA3-885B-376C127AB057}"/>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7" name="n_3aveValue【庁舎】&#10;一人当たり面積">
          <a:extLst>
            <a:ext uri="{FF2B5EF4-FFF2-40B4-BE49-F238E27FC236}">
              <a16:creationId xmlns:a16="http://schemas.microsoft.com/office/drawing/2014/main" id="{71C6D109-694A-4648-8124-D9C666E060A2}"/>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8" name="n_4aveValue【庁舎】&#10;一人当たり面積">
          <a:extLst>
            <a:ext uri="{FF2B5EF4-FFF2-40B4-BE49-F238E27FC236}">
              <a16:creationId xmlns:a16="http://schemas.microsoft.com/office/drawing/2014/main" id="{996529AE-FF88-4055-8CBC-339EAF4EF639}"/>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39" name="n_1mainValue【庁舎】&#10;一人当たり面積">
          <a:extLst>
            <a:ext uri="{FF2B5EF4-FFF2-40B4-BE49-F238E27FC236}">
              <a16:creationId xmlns:a16="http://schemas.microsoft.com/office/drawing/2014/main" id="{DDABAB1C-3672-4A61-A3CE-762A545C2E25}"/>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0" name="n_2mainValue【庁舎】&#10;一人当たり面積">
          <a:extLst>
            <a:ext uri="{FF2B5EF4-FFF2-40B4-BE49-F238E27FC236}">
              <a16:creationId xmlns:a16="http://schemas.microsoft.com/office/drawing/2014/main" id="{42D76D4A-CB81-4DE3-AF3B-E68E71360BE7}"/>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1" name="n_3mainValue【庁舎】&#10;一人当たり面積">
          <a:extLst>
            <a:ext uri="{FF2B5EF4-FFF2-40B4-BE49-F238E27FC236}">
              <a16:creationId xmlns:a16="http://schemas.microsoft.com/office/drawing/2014/main" id="{E2CCE466-189E-42A3-8BC4-1A08467AF89D}"/>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2" name="n_4mainValue【庁舎】&#10;一人当たり面積">
          <a:extLst>
            <a:ext uri="{FF2B5EF4-FFF2-40B4-BE49-F238E27FC236}">
              <a16:creationId xmlns:a16="http://schemas.microsoft.com/office/drawing/2014/main" id="{731889B6-9C4C-4142-B0BE-54DB8955E93E}"/>
            </a:ext>
          </a:extLst>
        </xdr:cNvPr>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B93C1368-02AE-416F-BC1C-86797414B6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3814FFE6-C717-4CAD-83FA-43AE86DADB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15D3EE66-A6D3-44BE-B635-4F443A2EBC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類似団体と比較して特に有形固定資産減価償却率が高くなっている施設は、福祉施設であり、類似団体内平均値を特に下回っているものは、庁舎、図書館である。</a:t>
          </a:r>
        </a:p>
        <a:p>
          <a:r>
            <a:rPr kumimoji="1" lang="ja-JP" altLang="en-US" sz="1300">
              <a:latin typeface="ＭＳ Ｐゴシック" panose="020B0600070205080204" pitchFamily="50" charset="-128"/>
              <a:ea typeface="ＭＳ Ｐゴシック" panose="020B0600070205080204" pitchFamily="50" charset="-128"/>
            </a:rPr>
            <a:t>福祉施設については、昭和４０～５０年代に多くの建物が建設されており、有形固定資産減価償却率が高くなっているが、耐震補強工事は完了してるため、使用する上での問題はない。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庁舎及び図書館の有形固定資産減価償却率については、新庁舎の整備、ぎふメディアコスモスの建設などにより、類似団体平均値を大きく下回っている。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また、一般廃棄物処理施設では、令和３年度に新リサイクルセンターが完成したことにより、有形固定資産減価償却率が大きく減少した。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12304;04&#12305;%20%20&#27770;&#31639;&#12539;&#30435;&#26619;\&#24066;&#30010;&#26449;&#36001;&#25919;&#27604;&#36611;&#20998;&#26512;&#34920;&#65288;&#28310;&#20844;&#21547;&#12416;&#65289;\R4\R5.9.28%20&#12304;&#27491;&#24335;&#20381;&#38972;%201017&#12294;&#12305;&#20196;&#21644;&#65299;&#24180;&#24230;&#36001;&#25919;&#29366;&#27841;&#36039;&#26009;&#38598;&#12398;&#20316;&#25104;&#12395;&#12388;&#12356;&#12390;\03%20&#20316;&#25104;\&#26032;&#12304;&#36001;&#25919;&#29366;&#27841;&#36039;&#26009;&#38598;&#12305;_212016_&#23696;&#38428;&#24066;_2021(2&#22238;&#30446;).xlsx" TargetMode="External"/><Relationship Id="rId1" Type="http://schemas.openxmlformats.org/officeDocument/2006/relationships/externalLinkPath" Target="/&#12304;04&#12305;%20%20&#27770;&#31639;&#12539;&#30435;&#26619;/&#24066;&#30010;&#26449;&#36001;&#25919;&#27604;&#36611;&#20998;&#26512;&#34920;&#65288;&#28310;&#20844;&#21547;&#12416;&#65289;/R4/R5.9.28%20&#12304;&#27491;&#24335;&#20381;&#38972;%201017&#12294;&#12305;&#20196;&#21644;&#65299;&#24180;&#24230;&#36001;&#25919;&#29366;&#27841;&#36039;&#26009;&#38598;&#12398;&#20316;&#25104;&#12395;&#12388;&#12356;&#12390;/03%20&#20316;&#25104;/&#26032;&#12304;&#36001;&#25919;&#29366;&#27841;&#36039;&#26009;&#38598;&#12305;_212016_&#23696;&#3842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57.7</v>
          </cell>
          <cell r="BX53">
            <v>59</v>
          </cell>
          <cell r="CF53">
            <v>59.8</v>
          </cell>
          <cell r="CN53">
            <v>58.9</v>
          </cell>
          <cell r="CV53">
            <v>59.9</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row>
        <row r="75">
          <cell r="BP75">
            <v>4.5999999999999996</v>
          </cell>
          <cell r="BX75">
            <v>4.7</v>
          </cell>
          <cell r="CF75">
            <v>4.5</v>
          </cell>
          <cell r="CN75">
            <v>4.0999999999999996</v>
          </cell>
          <cell r="CV75">
            <v>3.5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81</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82</v>
      </c>
      <c r="C2" s="179"/>
      <c r="D2" s="180"/>
    </row>
    <row r="3" spans="1:119" ht="18.75" customHeight="1" thickBot="1" x14ac:dyDescent="0.2">
      <c r="A3" s="178"/>
      <c r="B3" s="596" t="s">
        <v>83</v>
      </c>
      <c r="C3" s="597"/>
      <c r="D3" s="597"/>
      <c r="E3" s="598"/>
      <c r="F3" s="598"/>
      <c r="G3" s="598"/>
      <c r="H3" s="598"/>
      <c r="I3" s="598"/>
      <c r="J3" s="598"/>
      <c r="K3" s="598"/>
      <c r="L3" s="598" t="s">
        <v>84</v>
      </c>
      <c r="M3" s="598"/>
      <c r="N3" s="598"/>
      <c r="O3" s="598"/>
      <c r="P3" s="598"/>
      <c r="Q3" s="598"/>
      <c r="R3" s="601"/>
      <c r="S3" s="601"/>
      <c r="T3" s="601"/>
      <c r="U3" s="601"/>
      <c r="V3" s="602"/>
      <c r="W3" s="492" t="s">
        <v>85</v>
      </c>
      <c r="X3" s="493"/>
      <c r="Y3" s="493"/>
      <c r="Z3" s="493"/>
      <c r="AA3" s="493"/>
      <c r="AB3" s="597"/>
      <c r="AC3" s="601" t="s">
        <v>86</v>
      </c>
      <c r="AD3" s="493"/>
      <c r="AE3" s="493"/>
      <c r="AF3" s="493"/>
      <c r="AG3" s="493"/>
      <c r="AH3" s="493"/>
      <c r="AI3" s="493"/>
      <c r="AJ3" s="493"/>
      <c r="AK3" s="493"/>
      <c r="AL3" s="563"/>
      <c r="AM3" s="492" t="s">
        <v>87</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88</v>
      </c>
      <c r="BO3" s="493"/>
      <c r="BP3" s="493"/>
      <c r="BQ3" s="493"/>
      <c r="BR3" s="493"/>
      <c r="BS3" s="493"/>
      <c r="BT3" s="493"/>
      <c r="BU3" s="563"/>
      <c r="BV3" s="492" t="s">
        <v>89</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90</v>
      </c>
      <c r="CU3" s="493"/>
      <c r="CV3" s="493"/>
      <c r="CW3" s="493"/>
      <c r="CX3" s="493"/>
      <c r="CY3" s="493"/>
      <c r="CZ3" s="493"/>
      <c r="DA3" s="563"/>
      <c r="DB3" s="492" t="s">
        <v>91</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92</v>
      </c>
      <c r="AZ4" s="450"/>
      <c r="BA4" s="450"/>
      <c r="BB4" s="450"/>
      <c r="BC4" s="450"/>
      <c r="BD4" s="450"/>
      <c r="BE4" s="450"/>
      <c r="BF4" s="450"/>
      <c r="BG4" s="450"/>
      <c r="BH4" s="450"/>
      <c r="BI4" s="450"/>
      <c r="BJ4" s="450"/>
      <c r="BK4" s="450"/>
      <c r="BL4" s="450"/>
      <c r="BM4" s="451"/>
      <c r="BN4" s="452">
        <v>202888103</v>
      </c>
      <c r="BO4" s="453"/>
      <c r="BP4" s="453"/>
      <c r="BQ4" s="453"/>
      <c r="BR4" s="453"/>
      <c r="BS4" s="453"/>
      <c r="BT4" s="453"/>
      <c r="BU4" s="454"/>
      <c r="BV4" s="452">
        <v>250156230</v>
      </c>
      <c r="BW4" s="453"/>
      <c r="BX4" s="453"/>
      <c r="BY4" s="453"/>
      <c r="BZ4" s="453"/>
      <c r="CA4" s="453"/>
      <c r="CB4" s="453"/>
      <c r="CC4" s="454"/>
      <c r="CD4" s="589" t="s">
        <v>93</v>
      </c>
      <c r="CE4" s="590"/>
      <c r="CF4" s="590"/>
      <c r="CG4" s="590"/>
      <c r="CH4" s="590"/>
      <c r="CI4" s="590"/>
      <c r="CJ4" s="590"/>
      <c r="CK4" s="590"/>
      <c r="CL4" s="590"/>
      <c r="CM4" s="590"/>
      <c r="CN4" s="590"/>
      <c r="CO4" s="590"/>
      <c r="CP4" s="590"/>
      <c r="CQ4" s="590"/>
      <c r="CR4" s="590"/>
      <c r="CS4" s="591"/>
      <c r="CT4" s="592">
        <v>9.8000000000000007</v>
      </c>
      <c r="CU4" s="593"/>
      <c r="CV4" s="593"/>
      <c r="CW4" s="593"/>
      <c r="CX4" s="593"/>
      <c r="CY4" s="593"/>
      <c r="CZ4" s="593"/>
      <c r="DA4" s="594"/>
      <c r="DB4" s="592">
        <v>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94</v>
      </c>
      <c r="AN5" s="380"/>
      <c r="AO5" s="380"/>
      <c r="AP5" s="380"/>
      <c r="AQ5" s="380"/>
      <c r="AR5" s="380"/>
      <c r="AS5" s="380"/>
      <c r="AT5" s="381"/>
      <c r="AU5" s="481" t="s">
        <v>95</v>
      </c>
      <c r="AV5" s="482"/>
      <c r="AW5" s="482"/>
      <c r="AX5" s="482"/>
      <c r="AY5" s="437" t="s">
        <v>96</v>
      </c>
      <c r="AZ5" s="438"/>
      <c r="BA5" s="438"/>
      <c r="BB5" s="438"/>
      <c r="BC5" s="438"/>
      <c r="BD5" s="438"/>
      <c r="BE5" s="438"/>
      <c r="BF5" s="438"/>
      <c r="BG5" s="438"/>
      <c r="BH5" s="438"/>
      <c r="BI5" s="438"/>
      <c r="BJ5" s="438"/>
      <c r="BK5" s="438"/>
      <c r="BL5" s="438"/>
      <c r="BM5" s="439"/>
      <c r="BN5" s="423">
        <v>193507023</v>
      </c>
      <c r="BO5" s="424"/>
      <c r="BP5" s="424"/>
      <c r="BQ5" s="424"/>
      <c r="BR5" s="424"/>
      <c r="BS5" s="424"/>
      <c r="BT5" s="424"/>
      <c r="BU5" s="425"/>
      <c r="BV5" s="423">
        <v>241894694</v>
      </c>
      <c r="BW5" s="424"/>
      <c r="BX5" s="424"/>
      <c r="BY5" s="424"/>
      <c r="BZ5" s="424"/>
      <c r="CA5" s="424"/>
      <c r="CB5" s="424"/>
      <c r="CC5" s="425"/>
      <c r="CD5" s="463" t="s">
        <v>97</v>
      </c>
      <c r="CE5" s="383"/>
      <c r="CF5" s="383"/>
      <c r="CG5" s="383"/>
      <c r="CH5" s="383"/>
      <c r="CI5" s="383"/>
      <c r="CJ5" s="383"/>
      <c r="CK5" s="383"/>
      <c r="CL5" s="383"/>
      <c r="CM5" s="383"/>
      <c r="CN5" s="383"/>
      <c r="CO5" s="383"/>
      <c r="CP5" s="383"/>
      <c r="CQ5" s="383"/>
      <c r="CR5" s="383"/>
      <c r="CS5" s="464"/>
      <c r="CT5" s="420">
        <v>89.3</v>
      </c>
      <c r="CU5" s="421"/>
      <c r="CV5" s="421"/>
      <c r="CW5" s="421"/>
      <c r="CX5" s="421"/>
      <c r="CY5" s="421"/>
      <c r="CZ5" s="421"/>
      <c r="DA5" s="422"/>
      <c r="DB5" s="420">
        <v>95.3</v>
      </c>
      <c r="DC5" s="421"/>
      <c r="DD5" s="421"/>
      <c r="DE5" s="421"/>
      <c r="DF5" s="421"/>
      <c r="DG5" s="421"/>
      <c r="DH5" s="421"/>
      <c r="DI5" s="422"/>
    </row>
    <row r="6" spans="1:119" ht="18.75" customHeight="1" x14ac:dyDescent="0.15">
      <c r="A6" s="178"/>
      <c r="B6" s="569" t="s">
        <v>98</v>
      </c>
      <c r="C6" s="410"/>
      <c r="D6" s="410"/>
      <c r="E6" s="570"/>
      <c r="F6" s="570"/>
      <c r="G6" s="570"/>
      <c r="H6" s="570"/>
      <c r="I6" s="570"/>
      <c r="J6" s="570"/>
      <c r="K6" s="570"/>
      <c r="L6" s="570" t="s">
        <v>99</v>
      </c>
      <c r="M6" s="570"/>
      <c r="N6" s="570"/>
      <c r="O6" s="570"/>
      <c r="P6" s="570"/>
      <c r="Q6" s="570"/>
      <c r="R6" s="408"/>
      <c r="S6" s="408"/>
      <c r="T6" s="408"/>
      <c r="U6" s="408"/>
      <c r="V6" s="576"/>
      <c r="W6" s="513" t="s">
        <v>100</v>
      </c>
      <c r="X6" s="409"/>
      <c r="Y6" s="409"/>
      <c r="Z6" s="409"/>
      <c r="AA6" s="409"/>
      <c r="AB6" s="410"/>
      <c r="AC6" s="581" t="s">
        <v>101</v>
      </c>
      <c r="AD6" s="582"/>
      <c r="AE6" s="582"/>
      <c r="AF6" s="582"/>
      <c r="AG6" s="582"/>
      <c r="AH6" s="582"/>
      <c r="AI6" s="582"/>
      <c r="AJ6" s="582"/>
      <c r="AK6" s="582"/>
      <c r="AL6" s="583"/>
      <c r="AM6" s="480" t="s">
        <v>102</v>
      </c>
      <c r="AN6" s="380"/>
      <c r="AO6" s="380"/>
      <c r="AP6" s="380"/>
      <c r="AQ6" s="380"/>
      <c r="AR6" s="380"/>
      <c r="AS6" s="380"/>
      <c r="AT6" s="381"/>
      <c r="AU6" s="481" t="s">
        <v>95</v>
      </c>
      <c r="AV6" s="482"/>
      <c r="AW6" s="482"/>
      <c r="AX6" s="482"/>
      <c r="AY6" s="437" t="s">
        <v>103</v>
      </c>
      <c r="AZ6" s="438"/>
      <c r="BA6" s="438"/>
      <c r="BB6" s="438"/>
      <c r="BC6" s="438"/>
      <c r="BD6" s="438"/>
      <c r="BE6" s="438"/>
      <c r="BF6" s="438"/>
      <c r="BG6" s="438"/>
      <c r="BH6" s="438"/>
      <c r="BI6" s="438"/>
      <c r="BJ6" s="438"/>
      <c r="BK6" s="438"/>
      <c r="BL6" s="438"/>
      <c r="BM6" s="439"/>
      <c r="BN6" s="423">
        <v>9381080</v>
      </c>
      <c r="BO6" s="424"/>
      <c r="BP6" s="424"/>
      <c r="BQ6" s="424"/>
      <c r="BR6" s="424"/>
      <c r="BS6" s="424"/>
      <c r="BT6" s="424"/>
      <c r="BU6" s="425"/>
      <c r="BV6" s="423">
        <v>8261536</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101.7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95</v>
      </c>
      <c r="AV7" s="482"/>
      <c r="AW7" s="482"/>
      <c r="AX7" s="482"/>
      <c r="AY7" s="437" t="s">
        <v>106</v>
      </c>
      <c r="AZ7" s="438"/>
      <c r="BA7" s="438"/>
      <c r="BB7" s="438"/>
      <c r="BC7" s="438"/>
      <c r="BD7" s="438"/>
      <c r="BE7" s="438"/>
      <c r="BF7" s="438"/>
      <c r="BG7" s="438"/>
      <c r="BH7" s="438"/>
      <c r="BI7" s="438"/>
      <c r="BJ7" s="438"/>
      <c r="BK7" s="438"/>
      <c r="BL7" s="438"/>
      <c r="BM7" s="439"/>
      <c r="BN7" s="423">
        <v>499693</v>
      </c>
      <c r="BO7" s="424"/>
      <c r="BP7" s="424"/>
      <c r="BQ7" s="424"/>
      <c r="BR7" s="424"/>
      <c r="BS7" s="424"/>
      <c r="BT7" s="424"/>
      <c r="BU7" s="425"/>
      <c r="BV7" s="423">
        <v>588152</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91049608</v>
      </c>
      <c r="CU7" s="424"/>
      <c r="CV7" s="424"/>
      <c r="CW7" s="424"/>
      <c r="CX7" s="424"/>
      <c r="CY7" s="424"/>
      <c r="CZ7" s="424"/>
      <c r="DA7" s="425"/>
      <c r="DB7" s="423">
        <v>85402941</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95</v>
      </c>
      <c r="AV8" s="482"/>
      <c r="AW8" s="482"/>
      <c r="AX8" s="482"/>
      <c r="AY8" s="437" t="s">
        <v>109</v>
      </c>
      <c r="AZ8" s="438"/>
      <c r="BA8" s="438"/>
      <c r="BB8" s="438"/>
      <c r="BC8" s="438"/>
      <c r="BD8" s="438"/>
      <c r="BE8" s="438"/>
      <c r="BF8" s="438"/>
      <c r="BG8" s="438"/>
      <c r="BH8" s="438"/>
      <c r="BI8" s="438"/>
      <c r="BJ8" s="438"/>
      <c r="BK8" s="438"/>
      <c r="BL8" s="438"/>
      <c r="BM8" s="439"/>
      <c r="BN8" s="423">
        <v>8881387</v>
      </c>
      <c r="BO8" s="424"/>
      <c r="BP8" s="424"/>
      <c r="BQ8" s="424"/>
      <c r="BR8" s="424"/>
      <c r="BS8" s="424"/>
      <c r="BT8" s="424"/>
      <c r="BU8" s="425"/>
      <c r="BV8" s="423">
        <v>7673384</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0.85</v>
      </c>
      <c r="CU8" s="527"/>
      <c r="CV8" s="527"/>
      <c r="CW8" s="527"/>
      <c r="CX8" s="527"/>
      <c r="CY8" s="527"/>
      <c r="CZ8" s="527"/>
      <c r="DA8" s="528"/>
      <c r="DB8" s="526">
        <v>0.87</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402557</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1208003</v>
      </c>
      <c r="BO9" s="424"/>
      <c r="BP9" s="424"/>
      <c r="BQ9" s="424"/>
      <c r="BR9" s="424"/>
      <c r="BS9" s="424"/>
      <c r="BT9" s="424"/>
      <c r="BU9" s="425"/>
      <c r="BV9" s="423">
        <v>1103458</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10.9</v>
      </c>
      <c r="CU9" s="421"/>
      <c r="CV9" s="421"/>
      <c r="CW9" s="421"/>
      <c r="CX9" s="421"/>
      <c r="CY9" s="421"/>
      <c r="CZ9" s="421"/>
      <c r="DA9" s="422"/>
      <c r="DB9" s="420">
        <v>11.7</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406735</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95</v>
      </c>
      <c r="AV10" s="482"/>
      <c r="AW10" s="482"/>
      <c r="AX10" s="482"/>
      <c r="AY10" s="437" t="s">
        <v>120</v>
      </c>
      <c r="AZ10" s="438"/>
      <c r="BA10" s="438"/>
      <c r="BB10" s="438"/>
      <c r="BC10" s="438"/>
      <c r="BD10" s="438"/>
      <c r="BE10" s="438"/>
      <c r="BF10" s="438"/>
      <c r="BG10" s="438"/>
      <c r="BH10" s="438"/>
      <c r="BI10" s="438"/>
      <c r="BJ10" s="438"/>
      <c r="BK10" s="438"/>
      <c r="BL10" s="438"/>
      <c r="BM10" s="439"/>
      <c r="BN10" s="423">
        <v>2001207</v>
      </c>
      <c r="BO10" s="424"/>
      <c r="BP10" s="424"/>
      <c r="BQ10" s="424"/>
      <c r="BR10" s="424"/>
      <c r="BS10" s="424"/>
      <c r="BT10" s="424"/>
      <c r="BU10" s="425"/>
      <c r="BV10" s="423">
        <v>1883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404304</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1600000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395443</v>
      </c>
      <c r="S13" s="511"/>
      <c r="T13" s="511"/>
      <c r="U13" s="511"/>
      <c r="V13" s="512"/>
      <c r="W13" s="513" t="s">
        <v>139</v>
      </c>
      <c r="X13" s="409"/>
      <c r="Y13" s="409"/>
      <c r="Z13" s="409"/>
      <c r="AA13" s="409"/>
      <c r="AB13" s="410"/>
      <c r="AC13" s="376">
        <v>2854</v>
      </c>
      <c r="AD13" s="377"/>
      <c r="AE13" s="377"/>
      <c r="AF13" s="377"/>
      <c r="AG13" s="378"/>
      <c r="AH13" s="376">
        <v>3187</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3209210</v>
      </c>
      <c r="BO13" s="424"/>
      <c r="BP13" s="424"/>
      <c r="BQ13" s="424"/>
      <c r="BR13" s="424"/>
      <c r="BS13" s="424"/>
      <c r="BT13" s="424"/>
      <c r="BU13" s="425"/>
      <c r="BV13" s="423">
        <v>-494659</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3.5</v>
      </c>
      <c r="CU13" s="421"/>
      <c r="CV13" s="421"/>
      <c r="CW13" s="421"/>
      <c r="CX13" s="421"/>
      <c r="CY13" s="421"/>
      <c r="CZ13" s="421"/>
      <c r="DA13" s="422"/>
      <c r="DB13" s="420">
        <v>4.0999999999999996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407387</v>
      </c>
      <c r="S14" s="511"/>
      <c r="T14" s="511"/>
      <c r="U14" s="511"/>
      <c r="V14" s="512"/>
      <c r="W14" s="514"/>
      <c r="X14" s="412"/>
      <c r="Y14" s="412"/>
      <c r="Z14" s="412"/>
      <c r="AA14" s="412"/>
      <c r="AB14" s="413"/>
      <c r="AC14" s="503">
        <v>1.5</v>
      </c>
      <c r="AD14" s="504"/>
      <c r="AE14" s="504"/>
      <c r="AF14" s="504"/>
      <c r="AG14" s="505"/>
      <c r="AH14" s="503">
        <v>1.7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146</v>
      </c>
      <c r="N15" s="508"/>
      <c r="O15" s="508"/>
      <c r="P15" s="508"/>
      <c r="Q15" s="509"/>
      <c r="R15" s="510">
        <v>397758</v>
      </c>
      <c r="S15" s="511"/>
      <c r="T15" s="511"/>
      <c r="U15" s="511"/>
      <c r="V15" s="512"/>
      <c r="W15" s="513" t="s">
        <v>147</v>
      </c>
      <c r="X15" s="409"/>
      <c r="Y15" s="409"/>
      <c r="Z15" s="409"/>
      <c r="AA15" s="409"/>
      <c r="AB15" s="410"/>
      <c r="AC15" s="376">
        <v>44827</v>
      </c>
      <c r="AD15" s="377"/>
      <c r="AE15" s="377"/>
      <c r="AF15" s="377"/>
      <c r="AG15" s="378"/>
      <c r="AH15" s="376">
        <v>47019</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54640327</v>
      </c>
      <c r="BO15" s="453"/>
      <c r="BP15" s="453"/>
      <c r="BQ15" s="453"/>
      <c r="BR15" s="453"/>
      <c r="BS15" s="453"/>
      <c r="BT15" s="453"/>
      <c r="BU15" s="454"/>
      <c r="BV15" s="452">
        <v>56864187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23.8</v>
      </c>
      <c r="AD16" s="504"/>
      <c r="AE16" s="504"/>
      <c r="AF16" s="504"/>
      <c r="AG16" s="505"/>
      <c r="AH16" s="503">
        <v>25</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66902896</v>
      </c>
      <c r="BO16" s="424"/>
      <c r="BP16" s="424"/>
      <c r="BQ16" s="424"/>
      <c r="BR16" s="424"/>
      <c r="BS16" s="424"/>
      <c r="BT16" s="424"/>
      <c r="BU16" s="425"/>
      <c r="BV16" s="423">
        <v>65090755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140487</v>
      </c>
      <c r="AD17" s="377"/>
      <c r="AE17" s="377"/>
      <c r="AF17" s="377"/>
      <c r="AG17" s="378"/>
      <c r="AH17" s="376">
        <v>138142</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69993803</v>
      </c>
      <c r="BO17" s="424"/>
      <c r="BP17" s="424"/>
      <c r="BQ17" s="424"/>
      <c r="BR17" s="424"/>
      <c r="BS17" s="424"/>
      <c r="BT17" s="424"/>
      <c r="BU17" s="425"/>
      <c r="BV17" s="423">
        <v>72919577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203.6</v>
      </c>
      <c r="M18" s="476"/>
      <c r="N18" s="476"/>
      <c r="O18" s="476"/>
      <c r="P18" s="476"/>
      <c r="Q18" s="476"/>
      <c r="R18" s="477"/>
      <c r="S18" s="477"/>
      <c r="T18" s="477"/>
      <c r="U18" s="477"/>
      <c r="V18" s="478"/>
      <c r="W18" s="494"/>
      <c r="X18" s="495"/>
      <c r="Y18" s="495"/>
      <c r="Z18" s="495"/>
      <c r="AA18" s="495"/>
      <c r="AB18" s="519"/>
      <c r="AC18" s="393">
        <v>74.7</v>
      </c>
      <c r="AD18" s="394"/>
      <c r="AE18" s="394"/>
      <c r="AF18" s="394"/>
      <c r="AG18" s="479"/>
      <c r="AH18" s="393">
        <v>73.3</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83383765</v>
      </c>
      <c r="BO18" s="424"/>
      <c r="BP18" s="424"/>
      <c r="BQ18" s="424"/>
      <c r="BR18" s="424"/>
      <c r="BS18" s="424"/>
      <c r="BT18" s="424"/>
      <c r="BU18" s="425"/>
      <c r="BV18" s="423">
        <v>82106065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1977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112184043</v>
      </c>
      <c r="BO19" s="424"/>
      <c r="BP19" s="424"/>
      <c r="BQ19" s="424"/>
      <c r="BR19" s="424"/>
      <c r="BS19" s="424"/>
      <c r="BT19" s="424"/>
      <c r="BU19" s="425"/>
      <c r="BV19" s="423">
        <v>106332335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173386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625</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147589045</v>
      </c>
      <c r="BO22" s="453"/>
      <c r="BP22" s="453"/>
      <c r="BQ22" s="453"/>
      <c r="BR22" s="453"/>
      <c r="BS22" s="453"/>
      <c r="BT22" s="453"/>
      <c r="BU22" s="454"/>
      <c r="BV22" s="452">
        <v>144787903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106556196</v>
      </c>
      <c r="BO23" s="424"/>
      <c r="BP23" s="424"/>
      <c r="BQ23" s="424"/>
      <c r="BR23" s="424"/>
      <c r="BS23" s="424"/>
      <c r="BT23" s="424"/>
      <c r="BU23" s="425"/>
      <c r="BV23" s="423">
        <v>100453304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10900</v>
      </c>
      <c r="R24" s="377"/>
      <c r="S24" s="377"/>
      <c r="T24" s="377"/>
      <c r="U24" s="377"/>
      <c r="V24" s="378"/>
      <c r="W24" s="466"/>
      <c r="X24" s="403"/>
      <c r="Y24" s="404"/>
      <c r="Z24" s="379" t="s">
        <v>171</v>
      </c>
      <c r="AA24" s="380"/>
      <c r="AB24" s="380"/>
      <c r="AC24" s="380"/>
      <c r="AD24" s="380"/>
      <c r="AE24" s="380"/>
      <c r="AF24" s="380"/>
      <c r="AG24" s="381"/>
      <c r="AH24" s="376">
        <v>2693</v>
      </c>
      <c r="AI24" s="377"/>
      <c r="AJ24" s="377"/>
      <c r="AK24" s="377"/>
      <c r="AL24" s="378"/>
      <c r="AM24" s="376">
        <v>8219036</v>
      </c>
      <c r="AN24" s="377"/>
      <c r="AO24" s="377"/>
      <c r="AP24" s="377"/>
      <c r="AQ24" s="377"/>
      <c r="AR24" s="378"/>
      <c r="AS24" s="376">
        <v>3052</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78568267</v>
      </c>
      <c r="BO24" s="424"/>
      <c r="BP24" s="424"/>
      <c r="BQ24" s="424"/>
      <c r="BR24" s="424"/>
      <c r="BS24" s="424"/>
      <c r="BT24" s="424"/>
      <c r="BU24" s="425"/>
      <c r="BV24" s="423">
        <v>77509096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2</v>
      </c>
      <c r="M25" s="377"/>
      <c r="N25" s="377"/>
      <c r="O25" s="377"/>
      <c r="P25" s="378"/>
      <c r="Q25" s="376">
        <v>8900</v>
      </c>
      <c r="R25" s="377"/>
      <c r="S25" s="377"/>
      <c r="T25" s="377"/>
      <c r="U25" s="377"/>
      <c r="V25" s="378"/>
      <c r="W25" s="466"/>
      <c r="X25" s="403"/>
      <c r="Y25" s="404"/>
      <c r="Z25" s="379" t="s">
        <v>174</v>
      </c>
      <c r="AA25" s="380"/>
      <c r="AB25" s="380"/>
      <c r="AC25" s="380"/>
      <c r="AD25" s="380"/>
      <c r="AE25" s="380"/>
      <c r="AF25" s="380"/>
      <c r="AG25" s="381"/>
      <c r="AH25" s="376">
        <v>654</v>
      </c>
      <c r="AI25" s="377"/>
      <c r="AJ25" s="377"/>
      <c r="AK25" s="377"/>
      <c r="AL25" s="378"/>
      <c r="AM25" s="376">
        <v>1871748</v>
      </c>
      <c r="AN25" s="377"/>
      <c r="AO25" s="377"/>
      <c r="AP25" s="377"/>
      <c r="AQ25" s="377"/>
      <c r="AR25" s="378"/>
      <c r="AS25" s="376">
        <v>2862</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11136382</v>
      </c>
      <c r="BO25" s="453"/>
      <c r="BP25" s="453"/>
      <c r="BQ25" s="453"/>
      <c r="BR25" s="453"/>
      <c r="BS25" s="453"/>
      <c r="BT25" s="453"/>
      <c r="BU25" s="454"/>
      <c r="BV25" s="452">
        <v>16266970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7800</v>
      </c>
      <c r="R26" s="377"/>
      <c r="S26" s="377"/>
      <c r="T26" s="377"/>
      <c r="U26" s="377"/>
      <c r="V26" s="378"/>
      <c r="W26" s="466"/>
      <c r="X26" s="403"/>
      <c r="Y26" s="404"/>
      <c r="Z26" s="379" t="s">
        <v>177</v>
      </c>
      <c r="AA26" s="434"/>
      <c r="AB26" s="434"/>
      <c r="AC26" s="434"/>
      <c r="AD26" s="434"/>
      <c r="AE26" s="434"/>
      <c r="AF26" s="434"/>
      <c r="AG26" s="435"/>
      <c r="AH26" s="376">
        <v>127</v>
      </c>
      <c r="AI26" s="377"/>
      <c r="AJ26" s="377"/>
      <c r="AK26" s="377"/>
      <c r="AL26" s="378"/>
      <c r="AM26" s="376">
        <v>377571</v>
      </c>
      <c r="AN26" s="377"/>
      <c r="AO26" s="377"/>
      <c r="AP26" s="377"/>
      <c r="AQ26" s="377"/>
      <c r="AR26" s="378"/>
      <c r="AS26" s="376">
        <v>2973</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v>200000</v>
      </c>
      <c r="BO26" s="424"/>
      <c r="BP26" s="424"/>
      <c r="BQ26" s="424"/>
      <c r="BR26" s="424"/>
      <c r="BS26" s="424"/>
      <c r="BT26" s="424"/>
      <c r="BU26" s="425"/>
      <c r="BV26" s="423">
        <v>100000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7700</v>
      </c>
      <c r="R27" s="377"/>
      <c r="S27" s="377"/>
      <c r="T27" s="377"/>
      <c r="U27" s="377"/>
      <c r="V27" s="378"/>
      <c r="W27" s="466"/>
      <c r="X27" s="403"/>
      <c r="Y27" s="404"/>
      <c r="Z27" s="379" t="s">
        <v>180</v>
      </c>
      <c r="AA27" s="380"/>
      <c r="AB27" s="380"/>
      <c r="AC27" s="380"/>
      <c r="AD27" s="380"/>
      <c r="AE27" s="380"/>
      <c r="AF27" s="380"/>
      <c r="AG27" s="381"/>
      <c r="AH27" s="376">
        <v>184</v>
      </c>
      <c r="AI27" s="377"/>
      <c r="AJ27" s="377"/>
      <c r="AK27" s="377"/>
      <c r="AL27" s="378"/>
      <c r="AM27" s="376">
        <v>738459</v>
      </c>
      <c r="AN27" s="377"/>
      <c r="AO27" s="377"/>
      <c r="AP27" s="377"/>
      <c r="AQ27" s="377"/>
      <c r="AR27" s="378"/>
      <c r="AS27" s="376">
        <v>4013</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2229477</v>
      </c>
      <c r="BO27" s="458"/>
      <c r="BP27" s="458"/>
      <c r="BQ27" s="458"/>
      <c r="BR27" s="458"/>
      <c r="BS27" s="458"/>
      <c r="BT27" s="458"/>
      <c r="BU27" s="459"/>
      <c r="BV27" s="457">
        <v>2229424</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7000</v>
      </c>
      <c r="R28" s="377"/>
      <c r="S28" s="377"/>
      <c r="T28" s="377"/>
      <c r="U28" s="377"/>
      <c r="V28" s="378"/>
      <c r="W28" s="466"/>
      <c r="X28" s="403"/>
      <c r="Y28" s="404"/>
      <c r="Z28" s="379" t="s">
        <v>183</v>
      </c>
      <c r="AA28" s="380"/>
      <c r="AB28" s="380"/>
      <c r="AC28" s="380"/>
      <c r="AD28" s="380"/>
      <c r="AE28" s="380"/>
      <c r="AF28" s="380"/>
      <c r="AG28" s="381"/>
      <c r="AH28" s="376" t="s">
        <v>128</v>
      </c>
      <c r="AI28" s="377"/>
      <c r="AJ28" s="377"/>
      <c r="AK28" s="377"/>
      <c r="AL28" s="378"/>
      <c r="AM28" s="376" t="s">
        <v>137</v>
      </c>
      <c r="AN28" s="377"/>
      <c r="AO28" s="377"/>
      <c r="AP28" s="377"/>
      <c r="AQ28" s="377"/>
      <c r="AR28" s="378"/>
      <c r="AS28" s="376" t="s">
        <v>128</v>
      </c>
      <c r="AT28" s="377"/>
      <c r="AU28" s="377"/>
      <c r="AV28" s="377"/>
      <c r="AW28" s="377"/>
      <c r="AX28" s="436"/>
      <c r="AY28" s="440" t="s">
        <v>184</v>
      </c>
      <c r="AZ28" s="441"/>
      <c r="BA28" s="441"/>
      <c r="BB28" s="442"/>
      <c r="BC28" s="449" t="s">
        <v>49</v>
      </c>
      <c r="BD28" s="450"/>
      <c r="BE28" s="450"/>
      <c r="BF28" s="450"/>
      <c r="BG28" s="450"/>
      <c r="BH28" s="450"/>
      <c r="BI28" s="450"/>
      <c r="BJ28" s="450"/>
      <c r="BK28" s="450"/>
      <c r="BL28" s="450"/>
      <c r="BM28" s="451"/>
      <c r="BN28" s="452">
        <v>8689695</v>
      </c>
      <c r="BO28" s="453"/>
      <c r="BP28" s="453"/>
      <c r="BQ28" s="453"/>
      <c r="BR28" s="453"/>
      <c r="BS28" s="453"/>
      <c r="BT28" s="453"/>
      <c r="BU28" s="454"/>
      <c r="BV28" s="452">
        <v>6688488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36</v>
      </c>
      <c r="M29" s="377"/>
      <c r="N29" s="377"/>
      <c r="O29" s="377"/>
      <c r="P29" s="378"/>
      <c r="Q29" s="376">
        <v>6500</v>
      </c>
      <c r="R29" s="377"/>
      <c r="S29" s="377"/>
      <c r="T29" s="377"/>
      <c r="U29" s="377"/>
      <c r="V29" s="378"/>
      <c r="W29" s="467"/>
      <c r="X29" s="468"/>
      <c r="Y29" s="469"/>
      <c r="Z29" s="379" t="s">
        <v>186</v>
      </c>
      <c r="AA29" s="380"/>
      <c r="AB29" s="380"/>
      <c r="AC29" s="380"/>
      <c r="AD29" s="380"/>
      <c r="AE29" s="380"/>
      <c r="AF29" s="380"/>
      <c r="AG29" s="381"/>
      <c r="AH29" s="376">
        <v>2877</v>
      </c>
      <c r="AI29" s="377"/>
      <c r="AJ29" s="377"/>
      <c r="AK29" s="377"/>
      <c r="AL29" s="378"/>
      <c r="AM29" s="376">
        <v>8957495</v>
      </c>
      <c r="AN29" s="377"/>
      <c r="AO29" s="377"/>
      <c r="AP29" s="377"/>
      <c r="AQ29" s="377"/>
      <c r="AR29" s="378"/>
      <c r="AS29" s="376">
        <v>3113</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t="s">
        <v>128</v>
      </c>
      <c r="BO29" s="424"/>
      <c r="BP29" s="424"/>
      <c r="BQ29" s="424"/>
      <c r="BR29" s="424"/>
      <c r="BS29" s="424"/>
      <c r="BT29" s="424"/>
      <c r="BU29" s="425"/>
      <c r="BV29" s="423" t="s">
        <v>137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101.1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51</v>
      </c>
      <c r="BD30" s="397"/>
      <c r="BE30" s="397"/>
      <c r="BF30" s="397"/>
      <c r="BG30" s="397"/>
      <c r="BH30" s="397"/>
      <c r="BI30" s="397"/>
      <c r="BJ30" s="397"/>
      <c r="BK30" s="397"/>
      <c r="BL30" s="397"/>
      <c r="BM30" s="398"/>
      <c r="BN30" s="457">
        <v>14683691</v>
      </c>
      <c r="BO30" s="458"/>
      <c r="BP30" s="458"/>
      <c r="BQ30" s="458"/>
      <c r="BR30" s="458"/>
      <c r="BS30" s="458"/>
      <c r="BT30" s="458"/>
      <c r="BU30" s="459"/>
      <c r="BV30" s="457">
        <v>11826500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196</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78"/>
      <c r="BE34" s="371">
        <f>IF(BG34="","",MAX(C34:D43,U34:V43,AM34:AN43)+1)</f>
        <v>14</v>
      </c>
      <c r="BF34" s="371"/>
      <c r="BG34" s="372" t="str">
        <f>IF('各会計、関係団体の財政状況及び健全化判断比率'!B37="","",'各会計、関係団体の財政状況及び健全化判断比率'!B37)</f>
        <v>廃棄物発電事業特別会計</v>
      </c>
      <c r="BH34" s="372"/>
      <c r="BI34" s="372"/>
      <c r="BJ34" s="372"/>
      <c r="BK34" s="372"/>
      <c r="BL34" s="372"/>
      <c r="BM34" s="372"/>
      <c r="BN34" s="372"/>
      <c r="BO34" s="372"/>
      <c r="BP34" s="372"/>
      <c r="BQ34" s="372"/>
      <c r="BR34" s="372"/>
      <c r="BS34" s="372"/>
      <c r="BT34" s="372"/>
      <c r="BU34" s="372"/>
      <c r="BV34" s="178"/>
      <c r="BW34" s="371">
        <f>IF(BY34="","",MAX(C34:D43,U34:V43,AM34:AN43,BE34:BF43)+1)</f>
        <v>17</v>
      </c>
      <c r="BX34" s="371"/>
      <c r="BY34" s="372" t="str">
        <f>IF('各会計、関係団体の財政状況及び健全化判断比率'!B68="","",'各会計、関係団体の財政状況及び健全化判断比率'!B68)</f>
        <v>岐阜県後期高齢者医療広域連合（一般会計）</v>
      </c>
      <c r="BZ34" s="372"/>
      <c r="CA34" s="372"/>
      <c r="CB34" s="372"/>
      <c r="CC34" s="372"/>
      <c r="CD34" s="372"/>
      <c r="CE34" s="372"/>
      <c r="CF34" s="372"/>
      <c r="CG34" s="372"/>
      <c r="CH34" s="372"/>
      <c r="CI34" s="372"/>
      <c r="CJ34" s="372"/>
      <c r="CK34" s="372"/>
      <c r="CL34" s="372"/>
      <c r="CM34" s="372"/>
      <c r="CN34" s="178"/>
      <c r="CO34" s="371">
        <f>IF(CQ34="","",MAX(C34:D43,U34:V43,AM34:AN43,BE34:BF43,BW34:BX43)+1)</f>
        <v>24</v>
      </c>
      <c r="CP34" s="371"/>
      <c r="CQ34" s="372" t="str">
        <f>IF('各会計、関係団体の財政状況及び健全化判断比率'!BS7="","",'各会計、関係団体の財政状況及び健全化判断比率'!BS7)</f>
        <v>岐阜市にぎわいまち公社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育英資金貸付事業特別会計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IF('各会計、関係団体の財政状況及び健全化判断比率'!B34="","",'各会計、関係団体の財政状況及び健全化判断比率'!B34)</f>
        <v>中央卸売市場事業会計</v>
      </c>
      <c r="AP35" s="372"/>
      <c r="AQ35" s="372"/>
      <c r="AR35" s="372"/>
      <c r="AS35" s="372"/>
      <c r="AT35" s="372"/>
      <c r="AU35" s="372"/>
      <c r="AV35" s="372"/>
      <c r="AW35" s="372"/>
      <c r="AX35" s="372"/>
      <c r="AY35" s="372"/>
      <c r="AZ35" s="372"/>
      <c r="BA35" s="372"/>
      <c r="BB35" s="372"/>
      <c r="BC35" s="372"/>
      <c r="BD35" s="178"/>
      <c r="BE35" s="371">
        <f t="shared" ref="BE35:BE43" si="1">IF(BG35="","",BE34+1)</f>
        <v>15</v>
      </c>
      <c r="BF35" s="371"/>
      <c r="BG35" s="372" t="str">
        <f>IF('各会計、関係団体の財政状況及び健全化判断比率'!B38="","",'各会計、関係団体の財政状況及び健全化判断比率'!B38)</f>
        <v>食肉地方卸売市場事業特別会計</v>
      </c>
      <c r="BH35" s="372"/>
      <c r="BI35" s="372"/>
      <c r="BJ35" s="372"/>
      <c r="BK35" s="372"/>
      <c r="BL35" s="372"/>
      <c r="BM35" s="372"/>
      <c r="BN35" s="372"/>
      <c r="BO35" s="372"/>
      <c r="BP35" s="372"/>
      <c r="BQ35" s="372"/>
      <c r="BR35" s="372"/>
      <c r="BS35" s="372"/>
      <c r="BT35" s="372"/>
      <c r="BU35" s="372"/>
      <c r="BV35" s="178"/>
      <c r="BW35" s="371">
        <f t="shared" ref="BW35:BW43" si="2">IF(BY35="","",BW34+1)</f>
        <v>18</v>
      </c>
      <c r="BX35" s="371"/>
      <c r="BY35" s="372" t="str">
        <f>IF('各会計、関係団体の財政状況及び健全化判断比率'!B69="","",'各会計、関係団体の財政状況及び健全化判断比率'!B69)</f>
        <v>岐阜県後期高齢者医療広域連合（後期高齢者医療特別会計）</v>
      </c>
      <c r="BZ35" s="372"/>
      <c r="CA35" s="372"/>
      <c r="CB35" s="372"/>
      <c r="CC35" s="372"/>
      <c r="CD35" s="372"/>
      <c r="CE35" s="372"/>
      <c r="CF35" s="372"/>
      <c r="CG35" s="372"/>
      <c r="CH35" s="372"/>
      <c r="CI35" s="372"/>
      <c r="CJ35" s="372"/>
      <c r="CK35" s="372"/>
      <c r="CL35" s="372"/>
      <c r="CM35" s="372"/>
      <c r="CN35" s="178"/>
      <c r="CO35" s="371">
        <f t="shared" ref="CO35:CO43" si="3">IF(CQ35="","",CO34+1)</f>
        <v>25</v>
      </c>
      <c r="CP35" s="371"/>
      <c r="CQ35" s="372" t="str">
        <f>IF('各会計、関係団体の財政状況及び健全化判断比率'!BS8="","",'各会計、関係団体の財政状況及び健全化判断比率'!BS8)</f>
        <v>岐阜産業会館</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f t="shared" si="0"/>
        <v>12</v>
      </c>
      <c r="AN36" s="371"/>
      <c r="AO36" s="372" t="str">
        <f>IF('各会計、関係団体の財政状況及び健全化判断比率'!B35="","",'各会計、関係団体の財政状況及び健全化判断比率'!B35)</f>
        <v>水道事業会計</v>
      </c>
      <c r="AP36" s="372"/>
      <c r="AQ36" s="372"/>
      <c r="AR36" s="372"/>
      <c r="AS36" s="372"/>
      <c r="AT36" s="372"/>
      <c r="AU36" s="372"/>
      <c r="AV36" s="372"/>
      <c r="AW36" s="372"/>
      <c r="AX36" s="372"/>
      <c r="AY36" s="372"/>
      <c r="AZ36" s="372"/>
      <c r="BA36" s="372"/>
      <c r="BB36" s="372"/>
      <c r="BC36" s="372"/>
      <c r="BD36" s="178"/>
      <c r="BE36" s="371">
        <f t="shared" si="1"/>
        <v>16</v>
      </c>
      <c r="BF36" s="371"/>
      <c r="BG36" s="372" t="str">
        <f>IF('各会計、関係団体の財政状況及び健全化判断比率'!B39="","",'各会計、関係団体の財政状況及び健全化判断比率'!B39)</f>
        <v>観光事業特別会計</v>
      </c>
      <c r="BH36" s="372"/>
      <c r="BI36" s="372"/>
      <c r="BJ36" s="372"/>
      <c r="BK36" s="372"/>
      <c r="BL36" s="372"/>
      <c r="BM36" s="372"/>
      <c r="BN36" s="372"/>
      <c r="BO36" s="372"/>
      <c r="BP36" s="372"/>
      <c r="BQ36" s="372"/>
      <c r="BR36" s="372"/>
      <c r="BS36" s="372"/>
      <c r="BT36" s="372"/>
      <c r="BU36" s="372"/>
      <c r="BV36" s="178"/>
      <c r="BW36" s="371">
        <f t="shared" si="2"/>
        <v>19</v>
      </c>
      <c r="BX36" s="371"/>
      <c r="BY36" s="372" t="str">
        <f>IF('各会計、関係団体の財政状況及び健全化判断比率'!B70="","",'各会計、関係団体の財政状況及び健全化判断比率'!B70)</f>
        <v>岐阜県市町村会館組合</v>
      </c>
      <c r="BZ36" s="372"/>
      <c r="CA36" s="372"/>
      <c r="CB36" s="372"/>
      <c r="CC36" s="372"/>
      <c r="CD36" s="372"/>
      <c r="CE36" s="372"/>
      <c r="CF36" s="372"/>
      <c r="CG36" s="372"/>
      <c r="CH36" s="372"/>
      <c r="CI36" s="372"/>
      <c r="CJ36" s="372"/>
      <c r="CK36" s="372"/>
      <c r="CL36" s="372"/>
      <c r="CM36" s="372"/>
      <c r="CN36" s="178"/>
      <c r="CO36" s="371">
        <f t="shared" si="3"/>
        <v>26</v>
      </c>
      <c r="CP36" s="371"/>
      <c r="CQ36" s="372" t="str">
        <f>IF('各会計、関係団体の財政状況及び健全化判断比率'!BS9="","",'各会計、関係団体の財政状況及び健全化判断比率'!BS9)</f>
        <v>岐阜市学校給食会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薬科大学附属薬局事業特別会計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8"/>
      <c r="AM37" s="371">
        <f t="shared" si="0"/>
        <v>13</v>
      </c>
      <c r="AN37" s="371"/>
      <c r="AO37" s="372" t="str">
        <f>IF('各会計、関係団体の財政状況及び健全化判断比率'!B36="","",'各会計、関係団体の財政状況及び健全化判断比率'!B36)</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20</v>
      </c>
      <c r="BX37" s="371"/>
      <c r="BY37" s="372" t="str">
        <f>IF('各会計、関係団体の財政状況及び健全化判断比率'!B71="","",'各会計、関係団体の財政状況及び健全化判断比率'!B71)</f>
        <v>岐阜県地域児童発達支援センター組合</v>
      </c>
      <c r="BZ37" s="372"/>
      <c r="CA37" s="372"/>
      <c r="CB37" s="372"/>
      <c r="CC37" s="372"/>
      <c r="CD37" s="372"/>
      <c r="CE37" s="372"/>
      <c r="CF37" s="372"/>
      <c r="CG37" s="372"/>
      <c r="CH37" s="372"/>
      <c r="CI37" s="372"/>
      <c r="CJ37" s="372"/>
      <c r="CK37" s="372"/>
      <c r="CL37" s="372"/>
      <c r="CM37" s="372"/>
      <c r="CN37" s="178"/>
      <c r="CO37" s="371">
        <f t="shared" si="3"/>
        <v>27</v>
      </c>
      <c r="CP37" s="371"/>
      <c r="CQ37" s="372" t="str">
        <f>IF('各会計、関係団体の財政状況及び健全化判断比率'!BS10="","",'各会計、関係団体の財政状況及び健全化判断比率'!BS10)</f>
        <v>岐阜市みどりのまち推進財団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9</v>
      </c>
      <c r="V38" s="371"/>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21</v>
      </c>
      <c r="BX38" s="371"/>
      <c r="BY38" s="372" t="str">
        <f>IF('各会計、関係団体の財政状況及び健全化判断比率'!B72="","",'各会計、関係団体の財政状況及び健全化判断比率'!B72)</f>
        <v>岐阜羽島衛生施設組合（一般会計）</v>
      </c>
      <c r="BZ38" s="372"/>
      <c r="CA38" s="372"/>
      <c r="CB38" s="372"/>
      <c r="CC38" s="372"/>
      <c r="CD38" s="372"/>
      <c r="CE38" s="372"/>
      <c r="CF38" s="372"/>
      <c r="CG38" s="372"/>
      <c r="CH38" s="372"/>
      <c r="CI38" s="372"/>
      <c r="CJ38" s="372"/>
      <c r="CK38" s="372"/>
      <c r="CL38" s="372"/>
      <c r="CM38" s="372"/>
      <c r="CN38" s="178"/>
      <c r="CO38" s="371">
        <f t="shared" si="3"/>
        <v>28</v>
      </c>
      <c r="CP38" s="371"/>
      <c r="CQ38" s="372" t="str">
        <f>IF('各会計、関係団体の財政状況及び健全化判断比率'!BS11="","",'各会計、関係団体の財政状況及び健全化判断比率'!BS11)</f>
        <v>岐阜市教育文化振興事業団</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22</v>
      </c>
      <c r="BX39" s="371"/>
      <c r="BY39" s="372" t="str">
        <f>IF('各会計、関係団体の財政状況及び健全化判断比率'!B73="","",'各会計、関係団体の財政状況及び健全化判断比率'!B73)</f>
        <v>岐阜羽島衛生施設組合（公共用地取得事業特別会計）</v>
      </c>
      <c r="BZ39" s="372"/>
      <c r="CA39" s="372"/>
      <c r="CB39" s="372"/>
      <c r="CC39" s="372"/>
      <c r="CD39" s="372"/>
      <c r="CE39" s="372"/>
      <c r="CF39" s="372"/>
      <c r="CG39" s="372"/>
      <c r="CH39" s="372"/>
      <c r="CI39" s="372"/>
      <c r="CJ39" s="372"/>
      <c r="CK39" s="372"/>
      <c r="CL39" s="372"/>
      <c r="CM39" s="372"/>
      <c r="CN39" s="178"/>
      <c r="CO39" s="371">
        <f t="shared" si="3"/>
        <v>29</v>
      </c>
      <c r="CP39" s="371"/>
      <c r="CQ39" s="372" t="str">
        <f>IF('各会計、関係団体の財政状況及び健全化判断比率'!BS12="","",'各会計、関係団体の財政状況及び健全化判断比率'!BS12)</f>
        <v>岐阜観光コンベンション協会</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23</v>
      </c>
      <c r="BX40" s="371"/>
      <c r="BY40" s="372" t="str">
        <f>IF('各会計、関係団体の財政状況及び健全化判断比率'!B74="","",'各会計、関係団体の財政状況及び健全化判断比率'!B74)</f>
        <v>木曽川右岸地帯水防事務組合</v>
      </c>
      <c r="BZ40" s="372"/>
      <c r="CA40" s="372"/>
      <c r="CB40" s="372"/>
      <c r="CC40" s="372"/>
      <c r="CD40" s="372"/>
      <c r="CE40" s="372"/>
      <c r="CF40" s="372"/>
      <c r="CG40" s="372"/>
      <c r="CH40" s="372"/>
      <c r="CI40" s="372"/>
      <c r="CJ40" s="372"/>
      <c r="CK40" s="372"/>
      <c r="CL40" s="372"/>
      <c r="CM40" s="372"/>
      <c r="CN40" s="178"/>
      <c r="CO40" s="371">
        <f t="shared" si="3"/>
        <v>30</v>
      </c>
      <c r="CP40" s="371"/>
      <c r="CQ40" s="372" t="str">
        <f>IF('各会計、関係団体の財政状況及び健全化判断比率'!BS13="","",'各会計、関係団体の財政状況及び健全化判断比率'!BS13)</f>
        <v>岐阜市国際交流協会</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31</v>
      </c>
      <c r="CP41" s="371"/>
      <c r="CQ41" s="372" t="str">
        <f>IF('各会計、関係団体の財政状況及び健全化判断比率'!BS14="","",'各会計、関係団体の財政状況及び健全化判断比率'!BS14)</f>
        <v>岐阜市土地開発公社</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〇</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32</v>
      </c>
      <c r="CP42" s="371"/>
      <c r="CQ42" s="372" t="str">
        <f>IF('各会計、関係団体の財政状況及び健全化判断比率'!BS15="","",'各会計、関係団体の財政状況及び健全化判断比率'!BS15)</f>
        <v>岐阜市公共ホール管理財団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33</v>
      </c>
      <c r="CP43" s="371"/>
      <c r="CQ43" s="372" t="str">
        <f>IF('各会計、関係団体の財政状況及び健全化判断比率'!BS16="","",'各会計、関係団体の財政状況及び健全化判断比率'!BS16)</f>
        <v>岐阜乗合自動車</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626</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6" t="s">
        <v>226</v>
      </c>
      <c r="C5" s="697"/>
      <c r="D5" s="697"/>
      <c r="E5" s="697"/>
      <c r="F5" s="697"/>
      <c r="G5" s="697"/>
      <c r="H5" s="697"/>
      <c r="I5" s="697"/>
      <c r="J5" s="697"/>
      <c r="K5" s="697"/>
      <c r="L5" s="697"/>
      <c r="M5" s="697"/>
      <c r="N5" s="697"/>
      <c r="O5" s="697"/>
      <c r="P5" s="697"/>
      <c r="Q5" s="698"/>
      <c r="R5" s="682">
        <v>64963748</v>
      </c>
      <c r="S5" s="683"/>
      <c r="T5" s="683"/>
      <c r="U5" s="683"/>
      <c r="V5" s="683"/>
      <c r="W5" s="683"/>
      <c r="X5" s="683"/>
      <c r="Y5" s="726"/>
      <c r="Z5" s="744">
        <v>32</v>
      </c>
      <c r="AA5" s="744"/>
      <c r="AB5" s="744"/>
      <c r="AC5" s="744"/>
      <c r="AD5" s="745">
        <v>59514088</v>
      </c>
      <c r="AE5" s="745"/>
      <c r="AF5" s="745"/>
      <c r="AG5" s="745"/>
      <c r="AH5" s="745"/>
      <c r="AI5" s="745"/>
      <c r="AJ5" s="745"/>
      <c r="AK5" s="745"/>
      <c r="AL5" s="727">
        <v>68.5</v>
      </c>
      <c r="AM5" s="701"/>
      <c r="AN5" s="701"/>
      <c r="AO5" s="728"/>
      <c r="AP5" s="696" t="s">
        <v>227</v>
      </c>
      <c r="AQ5" s="697"/>
      <c r="AR5" s="697"/>
      <c r="AS5" s="697"/>
      <c r="AT5" s="697"/>
      <c r="AU5" s="697"/>
      <c r="AV5" s="697"/>
      <c r="AW5" s="697"/>
      <c r="AX5" s="697"/>
      <c r="AY5" s="697"/>
      <c r="AZ5" s="697"/>
      <c r="BA5" s="697"/>
      <c r="BB5" s="697"/>
      <c r="BC5" s="697"/>
      <c r="BD5" s="697"/>
      <c r="BE5" s="697"/>
      <c r="BF5" s="698"/>
      <c r="BG5" s="629">
        <v>57881224</v>
      </c>
      <c r="BH5" s="630"/>
      <c r="BI5" s="630"/>
      <c r="BJ5" s="630"/>
      <c r="BK5" s="630"/>
      <c r="BL5" s="630"/>
      <c r="BM5" s="630"/>
      <c r="BN5" s="631"/>
      <c r="BO5" s="656">
        <v>89.1</v>
      </c>
      <c r="BP5" s="656"/>
      <c r="BQ5" s="656"/>
      <c r="BR5" s="656"/>
      <c r="BS5" s="657" t="s">
        <v>228</v>
      </c>
      <c r="BT5" s="657"/>
      <c r="BU5" s="657"/>
      <c r="BV5" s="657"/>
      <c r="BW5" s="657"/>
      <c r="BX5" s="657"/>
      <c r="BY5" s="657"/>
      <c r="BZ5" s="657"/>
      <c r="CA5" s="657"/>
      <c r="CB5" s="724"/>
      <c r="CD5" s="731" t="s">
        <v>222</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220</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6" t="s">
        <v>232</v>
      </c>
      <c r="C6" s="627"/>
      <c r="D6" s="627"/>
      <c r="E6" s="627"/>
      <c r="F6" s="627"/>
      <c r="G6" s="627"/>
      <c r="H6" s="627"/>
      <c r="I6" s="627"/>
      <c r="J6" s="627"/>
      <c r="K6" s="627"/>
      <c r="L6" s="627"/>
      <c r="M6" s="627"/>
      <c r="N6" s="627"/>
      <c r="O6" s="627"/>
      <c r="P6" s="627"/>
      <c r="Q6" s="628"/>
      <c r="R6" s="629">
        <v>1124678</v>
      </c>
      <c r="S6" s="630"/>
      <c r="T6" s="630"/>
      <c r="U6" s="630"/>
      <c r="V6" s="630"/>
      <c r="W6" s="630"/>
      <c r="X6" s="630"/>
      <c r="Y6" s="631"/>
      <c r="Z6" s="656">
        <v>0.6</v>
      </c>
      <c r="AA6" s="656"/>
      <c r="AB6" s="656"/>
      <c r="AC6" s="656"/>
      <c r="AD6" s="657">
        <v>1124678</v>
      </c>
      <c r="AE6" s="657"/>
      <c r="AF6" s="657"/>
      <c r="AG6" s="657"/>
      <c r="AH6" s="657"/>
      <c r="AI6" s="657"/>
      <c r="AJ6" s="657"/>
      <c r="AK6" s="657"/>
      <c r="AL6" s="632">
        <v>1.3</v>
      </c>
      <c r="AM6" s="633"/>
      <c r="AN6" s="633"/>
      <c r="AO6" s="658"/>
      <c r="AP6" s="626" t="s">
        <v>233</v>
      </c>
      <c r="AQ6" s="627"/>
      <c r="AR6" s="627"/>
      <c r="AS6" s="627"/>
      <c r="AT6" s="627"/>
      <c r="AU6" s="627"/>
      <c r="AV6" s="627"/>
      <c r="AW6" s="627"/>
      <c r="AX6" s="627"/>
      <c r="AY6" s="627"/>
      <c r="AZ6" s="627"/>
      <c r="BA6" s="627"/>
      <c r="BB6" s="627"/>
      <c r="BC6" s="627"/>
      <c r="BD6" s="627"/>
      <c r="BE6" s="627"/>
      <c r="BF6" s="628"/>
      <c r="BG6" s="629">
        <v>57881224</v>
      </c>
      <c r="BH6" s="630"/>
      <c r="BI6" s="630"/>
      <c r="BJ6" s="630"/>
      <c r="BK6" s="630"/>
      <c r="BL6" s="630"/>
      <c r="BM6" s="630"/>
      <c r="BN6" s="631"/>
      <c r="BO6" s="656">
        <v>89.1</v>
      </c>
      <c r="BP6" s="656"/>
      <c r="BQ6" s="656"/>
      <c r="BR6" s="656"/>
      <c r="BS6" s="657" t="s">
        <v>128</v>
      </c>
      <c r="BT6" s="657"/>
      <c r="BU6" s="657"/>
      <c r="BV6" s="657"/>
      <c r="BW6" s="657"/>
      <c r="BX6" s="657"/>
      <c r="BY6" s="657"/>
      <c r="BZ6" s="657"/>
      <c r="CA6" s="657"/>
      <c r="CB6" s="724"/>
      <c r="CD6" s="685" t="s">
        <v>234</v>
      </c>
      <c r="CE6" s="686"/>
      <c r="CF6" s="686"/>
      <c r="CG6" s="686"/>
      <c r="CH6" s="686"/>
      <c r="CI6" s="686"/>
      <c r="CJ6" s="686"/>
      <c r="CK6" s="686"/>
      <c r="CL6" s="686"/>
      <c r="CM6" s="686"/>
      <c r="CN6" s="686"/>
      <c r="CO6" s="686"/>
      <c r="CP6" s="686"/>
      <c r="CQ6" s="687"/>
      <c r="CR6" s="629">
        <v>749336</v>
      </c>
      <c r="CS6" s="630"/>
      <c r="CT6" s="630"/>
      <c r="CU6" s="630"/>
      <c r="CV6" s="630"/>
      <c r="CW6" s="630"/>
      <c r="CX6" s="630"/>
      <c r="CY6" s="631"/>
      <c r="CZ6" s="727">
        <v>0.4</v>
      </c>
      <c r="DA6" s="701"/>
      <c r="DB6" s="701"/>
      <c r="DC6" s="730"/>
      <c r="DD6" s="635" t="s">
        <v>228</v>
      </c>
      <c r="DE6" s="630"/>
      <c r="DF6" s="630"/>
      <c r="DG6" s="630"/>
      <c r="DH6" s="630"/>
      <c r="DI6" s="630"/>
      <c r="DJ6" s="630"/>
      <c r="DK6" s="630"/>
      <c r="DL6" s="630"/>
      <c r="DM6" s="630"/>
      <c r="DN6" s="630"/>
      <c r="DO6" s="630"/>
      <c r="DP6" s="631"/>
      <c r="DQ6" s="635">
        <v>749294</v>
      </c>
      <c r="DR6" s="630"/>
      <c r="DS6" s="630"/>
      <c r="DT6" s="630"/>
      <c r="DU6" s="630"/>
      <c r="DV6" s="630"/>
      <c r="DW6" s="630"/>
      <c r="DX6" s="630"/>
      <c r="DY6" s="630"/>
      <c r="DZ6" s="630"/>
      <c r="EA6" s="630"/>
      <c r="EB6" s="630"/>
      <c r="EC6" s="670"/>
    </row>
    <row r="7" spans="2:143" ht="11.25" customHeight="1" x14ac:dyDescent="0.15">
      <c r="B7" s="626" t="s">
        <v>235</v>
      </c>
      <c r="C7" s="627"/>
      <c r="D7" s="627"/>
      <c r="E7" s="627"/>
      <c r="F7" s="627"/>
      <c r="G7" s="627"/>
      <c r="H7" s="627"/>
      <c r="I7" s="627"/>
      <c r="J7" s="627"/>
      <c r="K7" s="627"/>
      <c r="L7" s="627"/>
      <c r="M7" s="627"/>
      <c r="N7" s="627"/>
      <c r="O7" s="627"/>
      <c r="P7" s="627"/>
      <c r="Q7" s="628"/>
      <c r="R7" s="629">
        <v>46323</v>
      </c>
      <c r="S7" s="630"/>
      <c r="T7" s="630"/>
      <c r="U7" s="630"/>
      <c r="V7" s="630"/>
      <c r="W7" s="630"/>
      <c r="X7" s="630"/>
      <c r="Y7" s="631"/>
      <c r="Z7" s="656">
        <v>0</v>
      </c>
      <c r="AA7" s="656"/>
      <c r="AB7" s="656"/>
      <c r="AC7" s="656"/>
      <c r="AD7" s="657">
        <v>46323</v>
      </c>
      <c r="AE7" s="657"/>
      <c r="AF7" s="657"/>
      <c r="AG7" s="657"/>
      <c r="AH7" s="657"/>
      <c r="AI7" s="657"/>
      <c r="AJ7" s="657"/>
      <c r="AK7" s="657"/>
      <c r="AL7" s="632">
        <v>0.1</v>
      </c>
      <c r="AM7" s="633"/>
      <c r="AN7" s="633"/>
      <c r="AO7" s="658"/>
      <c r="AP7" s="626" t="s">
        <v>236</v>
      </c>
      <c r="AQ7" s="627"/>
      <c r="AR7" s="627"/>
      <c r="AS7" s="627"/>
      <c r="AT7" s="627"/>
      <c r="AU7" s="627"/>
      <c r="AV7" s="627"/>
      <c r="AW7" s="627"/>
      <c r="AX7" s="627"/>
      <c r="AY7" s="627"/>
      <c r="AZ7" s="627"/>
      <c r="BA7" s="627"/>
      <c r="BB7" s="627"/>
      <c r="BC7" s="627"/>
      <c r="BD7" s="627"/>
      <c r="BE7" s="627"/>
      <c r="BF7" s="628"/>
      <c r="BG7" s="629">
        <v>28836783</v>
      </c>
      <c r="BH7" s="630"/>
      <c r="BI7" s="630"/>
      <c r="BJ7" s="630"/>
      <c r="BK7" s="630"/>
      <c r="BL7" s="630"/>
      <c r="BM7" s="630"/>
      <c r="BN7" s="631"/>
      <c r="BO7" s="656">
        <v>44.4</v>
      </c>
      <c r="BP7" s="656"/>
      <c r="BQ7" s="656"/>
      <c r="BR7" s="656"/>
      <c r="BS7" s="657" t="s">
        <v>128</v>
      </c>
      <c r="BT7" s="657"/>
      <c r="BU7" s="657"/>
      <c r="BV7" s="657"/>
      <c r="BW7" s="657"/>
      <c r="BX7" s="657"/>
      <c r="BY7" s="657"/>
      <c r="BZ7" s="657"/>
      <c r="CA7" s="657"/>
      <c r="CB7" s="724"/>
      <c r="CD7" s="671" t="s">
        <v>237</v>
      </c>
      <c r="CE7" s="668"/>
      <c r="CF7" s="668"/>
      <c r="CG7" s="668"/>
      <c r="CH7" s="668"/>
      <c r="CI7" s="668"/>
      <c r="CJ7" s="668"/>
      <c r="CK7" s="668"/>
      <c r="CL7" s="668"/>
      <c r="CM7" s="668"/>
      <c r="CN7" s="668"/>
      <c r="CO7" s="668"/>
      <c r="CP7" s="668"/>
      <c r="CQ7" s="669"/>
      <c r="CR7" s="629">
        <v>17848704</v>
      </c>
      <c r="CS7" s="630"/>
      <c r="CT7" s="630"/>
      <c r="CU7" s="630"/>
      <c r="CV7" s="630"/>
      <c r="CW7" s="630"/>
      <c r="CX7" s="630"/>
      <c r="CY7" s="631"/>
      <c r="CZ7" s="656">
        <v>9.1999999999999993</v>
      </c>
      <c r="DA7" s="656"/>
      <c r="DB7" s="656"/>
      <c r="DC7" s="656"/>
      <c r="DD7" s="635">
        <v>330053</v>
      </c>
      <c r="DE7" s="630"/>
      <c r="DF7" s="630"/>
      <c r="DG7" s="630"/>
      <c r="DH7" s="630"/>
      <c r="DI7" s="630"/>
      <c r="DJ7" s="630"/>
      <c r="DK7" s="630"/>
      <c r="DL7" s="630"/>
      <c r="DM7" s="630"/>
      <c r="DN7" s="630"/>
      <c r="DO7" s="630"/>
      <c r="DP7" s="631"/>
      <c r="DQ7" s="635">
        <v>15733752</v>
      </c>
      <c r="DR7" s="630"/>
      <c r="DS7" s="630"/>
      <c r="DT7" s="630"/>
      <c r="DU7" s="630"/>
      <c r="DV7" s="630"/>
      <c r="DW7" s="630"/>
      <c r="DX7" s="630"/>
      <c r="DY7" s="630"/>
      <c r="DZ7" s="630"/>
      <c r="EA7" s="630"/>
      <c r="EB7" s="630"/>
      <c r="EC7" s="670"/>
    </row>
    <row r="8" spans="2:143" ht="11.25" customHeight="1" x14ac:dyDescent="0.15">
      <c r="B8" s="626" t="s">
        <v>238</v>
      </c>
      <c r="C8" s="627"/>
      <c r="D8" s="627"/>
      <c r="E8" s="627"/>
      <c r="F8" s="627"/>
      <c r="G8" s="627"/>
      <c r="H8" s="627"/>
      <c r="I8" s="627"/>
      <c r="J8" s="627"/>
      <c r="K8" s="627"/>
      <c r="L8" s="627"/>
      <c r="M8" s="627"/>
      <c r="N8" s="627"/>
      <c r="O8" s="627"/>
      <c r="P8" s="627"/>
      <c r="Q8" s="628"/>
      <c r="R8" s="629">
        <v>388755</v>
      </c>
      <c r="S8" s="630"/>
      <c r="T8" s="630"/>
      <c r="U8" s="630"/>
      <c r="V8" s="630"/>
      <c r="W8" s="630"/>
      <c r="X8" s="630"/>
      <c r="Y8" s="631"/>
      <c r="Z8" s="656">
        <v>0.2</v>
      </c>
      <c r="AA8" s="656"/>
      <c r="AB8" s="656"/>
      <c r="AC8" s="656"/>
      <c r="AD8" s="657">
        <v>388755</v>
      </c>
      <c r="AE8" s="657"/>
      <c r="AF8" s="657"/>
      <c r="AG8" s="657"/>
      <c r="AH8" s="657"/>
      <c r="AI8" s="657"/>
      <c r="AJ8" s="657"/>
      <c r="AK8" s="657"/>
      <c r="AL8" s="632">
        <v>0.4</v>
      </c>
      <c r="AM8" s="633"/>
      <c r="AN8" s="633"/>
      <c r="AO8" s="658"/>
      <c r="AP8" s="626" t="s">
        <v>239</v>
      </c>
      <c r="AQ8" s="627"/>
      <c r="AR8" s="627"/>
      <c r="AS8" s="627"/>
      <c r="AT8" s="627"/>
      <c r="AU8" s="627"/>
      <c r="AV8" s="627"/>
      <c r="AW8" s="627"/>
      <c r="AX8" s="627"/>
      <c r="AY8" s="627"/>
      <c r="AZ8" s="627"/>
      <c r="BA8" s="627"/>
      <c r="BB8" s="627"/>
      <c r="BC8" s="627"/>
      <c r="BD8" s="627"/>
      <c r="BE8" s="627"/>
      <c r="BF8" s="628"/>
      <c r="BG8" s="629">
        <v>712777</v>
      </c>
      <c r="BH8" s="630"/>
      <c r="BI8" s="630"/>
      <c r="BJ8" s="630"/>
      <c r="BK8" s="630"/>
      <c r="BL8" s="630"/>
      <c r="BM8" s="630"/>
      <c r="BN8" s="631"/>
      <c r="BO8" s="656">
        <v>1.1000000000000001</v>
      </c>
      <c r="BP8" s="656"/>
      <c r="BQ8" s="656"/>
      <c r="BR8" s="656"/>
      <c r="BS8" s="657" t="s">
        <v>128</v>
      </c>
      <c r="BT8" s="657"/>
      <c r="BU8" s="657"/>
      <c r="BV8" s="657"/>
      <c r="BW8" s="657"/>
      <c r="BX8" s="657"/>
      <c r="BY8" s="657"/>
      <c r="BZ8" s="657"/>
      <c r="CA8" s="657"/>
      <c r="CB8" s="724"/>
      <c r="CD8" s="671" t="s">
        <v>240</v>
      </c>
      <c r="CE8" s="668"/>
      <c r="CF8" s="668"/>
      <c r="CG8" s="668"/>
      <c r="CH8" s="668"/>
      <c r="CI8" s="668"/>
      <c r="CJ8" s="668"/>
      <c r="CK8" s="668"/>
      <c r="CL8" s="668"/>
      <c r="CM8" s="668"/>
      <c r="CN8" s="668"/>
      <c r="CO8" s="668"/>
      <c r="CP8" s="668"/>
      <c r="CQ8" s="669"/>
      <c r="CR8" s="629">
        <v>73297839</v>
      </c>
      <c r="CS8" s="630"/>
      <c r="CT8" s="630"/>
      <c r="CU8" s="630"/>
      <c r="CV8" s="630"/>
      <c r="CW8" s="630"/>
      <c r="CX8" s="630"/>
      <c r="CY8" s="631"/>
      <c r="CZ8" s="656">
        <v>37.9</v>
      </c>
      <c r="DA8" s="656"/>
      <c r="DB8" s="656"/>
      <c r="DC8" s="656"/>
      <c r="DD8" s="635">
        <v>960003</v>
      </c>
      <c r="DE8" s="630"/>
      <c r="DF8" s="630"/>
      <c r="DG8" s="630"/>
      <c r="DH8" s="630"/>
      <c r="DI8" s="630"/>
      <c r="DJ8" s="630"/>
      <c r="DK8" s="630"/>
      <c r="DL8" s="630"/>
      <c r="DM8" s="630"/>
      <c r="DN8" s="630"/>
      <c r="DO8" s="630"/>
      <c r="DP8" s="631"/>
      <c r="DQ8" s="635">
        <v>30538388</v>
      </c>
      <c r="DR8" s="630"/>
      <c r="DS8" s="630"/>
      <c r="DT8" s="630"/>
      <c r="DU8" s="630"/>
      <c r="DV8" s="630"/>
      <c r="DW8" s="630"/>
      <c r="DX8" s="630"/>
      <c r="DY8" s="630"/>
      <c r="DZ8" s="630"/>
      <c r="EA8" s="630"/>
      <c r="EB8" s="630"/>
      <c r="EC8" s="670"/>
    </row>
    <row r="9" spans="2:143" ht="11.25" customHeight="1" x14ac:dyDescent="0.15">
      <c r="B9" s="626" t="s">
        <v>241</v>
      </c>
      <c r="C9" s="627"/>
      <c r="D9" s="627"/>
      <c r="E9" s="627"/>
      <c r="F9" s="627"/>
      <c r="G9" s="627"/>
      <c r="H9" s="627"/>
      <c r="I9" s="627"/>
      <c r="J9" s="627"/>
      <c r="K9" s="627"/>
      <c r="L9" s="627"/>
      <c r="M9" s="627"/>
      <c r="N9" s="627"/>
      <c r="O9" s="627"/>
      <c r="P9" s="627"/>
      <c r="Q9" s="628"/>
      <c r="R9" s="629">
        <v>440742</v>
      </c>
      <c r="S9" s="630"/>
      <c r="T9" s="630"/>
      <c r="U9" s="630"/>
      <c r="V9" s="630"/>
      <c r="W9" s="630"/>
      <c r="X9" s="630"/>
      <c r="Y9" s="631"/>
      <c r="Z9" s="656">
        <v>0.2</v>
      </c>
      <c r="AA9" s="656"/>
      <c r="AB9" s="656"/>
      <c r="AC9" s="656"/>
      <c r="AD9" s="657">
        <v>440742</v>
      </c>
      <c r="AE9" s="657"/>
      <c r="AF9" s="657"/>
      <c r="AG9" s="657"/>
      <c r="AH9" s="657"/>
      <c r="AI9" s="657"/>
      <c r="AJ9" s="657"/>
      <c r="AK9" s="657"/>
      <c r="AL9" s="632">
        <v>0.5</v>
      </c>
      <c r="AM9" s="633"/>
      <c r="AN9" s="633"/>
      <c r="AO9" s="658"/>
      <c r="AP9" s="626" t="s">
        <v>242</v>
      </c>
      <c r="AQ9" s="627"/>
      <c r="AR9" s="627"/>
      <c r="AS9" s="627"/>
      <c r="AT9" s="627"/>
      <c r="AU9" s="627"/>
      <c r="AV9" s="627"/>
      <c r="AW9" s="627"/>
      <c r="AX9" s="627"/>
      <c r="AY9" s="627"/>
      <c r="AZ9" s="627"/>
      <c r="BA9" s="627"/>
      <c r="BB9" s="627"/>
      <c r="BC9" s="627"/>
      <c r="BD9" s="627"/>
      <c r="BE9" s="627"/>
      <c r="BF9" s="628"/>
      <c r="BG9" s="629">
        <v>23917178</v>
      </c>
      <c r="BH9" s="630"/>
      <c r="BI9" s="630"/>
      <c r="BJ9" s="630"/>
      <c r="BK9" s="630"/>
      <c r="BL9" s="630"/>
      <c r="BM9" s="630"/>
      <c r="BN9" s="631"/>
      <c r="BO9" s="656">
        <v>36.799999999999997</v>
      </c>
      <c r="BP9" s="656"/>
      <c r="BQ9" s="656"/>
      <c r="BR9" s="656"/>
      <c r="BS9" s="657" t="s">
        <v>128</v>
      </c>
      <c r="BT9" s="657"/>
      <c r="BU9" s="657"/>
      <c r="BV9" s="657"/>
      <c r="BW9" s="657"/>
      <c r="BX9" s="657"/>
      <c r="BY9" s="657"/>
      <c r="BZ9" s="657"/>
      <c r="CA9" s="657"/>
      <c r="CB9" s="724"/>
      <c r="CD9" s="671" t="s">
        <v>243</v>
      </c>
      <c r="CE9" s="668"/>
      <c r="CF9" s="668"/>
      <c r="CG9" s="668"/>
      <c r="CH9" s="668"/>
      <c r="CI9" s="668"/>
      <c r="CJ9" s="668"/>
      <c r="CK9" s="668"/>
      <c r="CL9" s="668"/>
      <c r="CM9" s="668"/>
      <c r="CN9" s="668"/>
      <c r="CO9" s="668"/>
      <c r="CP9" s="668"/>
      <c r="CQ9" s="669"/>
      <c r="CR9" s="629">
        <v>20568383</v>
      </c>
      <c r="CS9" s="630"/>
      <c r="CT9" s="630"/>
      <c r="CU9" s="630"/>
      <c r="CV9" s="630"/>
      <c r="CW9" s="630"/>
      <c r="CX9" s="630"/>
      <c r="CY9" s="631"/>
      <c r="CZ9" s="656">
        <v>10.6</v>
      </c>
      <c r="DA9" s="656"/>
      <c r="DB9" s="656"/>
      <c r="DC9" s="656"/>
      <c r="DD9" s="635">
        <v>3997873</v>
      </c>
      <c r="DE9" s="630"/>
      <c r="DF9" s="630"/>
      <c r="DG9" s="630"/>
      <c r="DH9" s="630"/>
      <c r="DI9" s="630"/>
      <c r="DJ9" s="630"/>
      <c r="DK9" s="630"/>
      <c r="DL9" s="630"/>
      <c r="DM9" s="630"/>
      <c r="DN9" s="630"/>
      <c r="DO9" s="630"/>
      <c r="DP9" s="631"/>
      <c r="DQ9" s="635">
        <v>11513028</v>
      </c>
      <c r="DR9" s="630"/>
      <c r="DS9" s="630"/>
      <c r="DT9" s="630"/>
      <c r="DU9" s="630"/>
      <c r="DV9" s="630"/>
      <c r="DW9" s="630"/>
      <c r="DX9" s="630"/>
      <c r="DY9" s="630"/>
      <c r="DZ9" s="630"/>
      <c r="EA9" s="630"/>
      <c r="EB9" s="630"/>
      <c r="EC9" s="670"/>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228</v>
      </c>
      <c r="S10" s="630"/>
      <c r="T10" s="630"/>
      <c r="U10" s="630"/>
      <c r="V10" s="630"/>
      <c r="W10" s="630"/>
      <c r="X10" s="630"/>
      <c r="Y10" s="631"/>
      <c r="Z10" s="656" t="s">
        <v>245</v>
      </c>
      <c r="AA10" s="656"/>
      <c r="AB10" s="656"/>
      <c r="AC10" s="656"/>
      <c r="AD10" s="657" t="s">
        <v>128</v>
      </c>
      <c r="AE10" s="657"/>
      <c r="AF10" s="657"/>
      <c r="AG10" s="657"/>
      <c r="AH10" s="657"/>
      <c r="AI10" s="657"/>
      <c r="AJ10" s="657"/>
      <c r="AK10" s="657"/>
      <c r="AL10" s="632" t="s">
        <v>228</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1369090</v>
      </c>
      <c r="BH10" s="630"/>
      <c r="BI10" s="630"/>
      <c r="BJ10" s="630"/>
      <c r="BK10" s="630"/>
      <c r="BL10" s="630"/>
      <c r="BM10" s="630"/>
      <c r="BN10" s="631"/>
      <c r="BO10" s="656">
        <v>2.1</v>
      </c>
      <c r="BP10" s="656"/>
      <c r="BQ10" s="656"/>
      <c r="BR10" s="656"/>
      <c r="BS10" s="657" t="s">
        <v>128</v>
      </c>
      <c r="BT10" s="657"/>
      <c r="BU10" s="657"/>
      <c r="BV10" s="657"/>
      <c r="BW10" s="657"/>
      <c r="BX10" s="657"/>
      <c r="BY10" s="657"/>
      <c r="BZ10" s="657"/>
      <c r="CA10" s="657"/>
      <c r="CB10" s="724"/>
      <c r="CD10" s="671" t="s">
        <v>247</v>
      </c>
      <c r="CE10" s="668"/>
      <c r="CF10" s="668"/>
      <c r="CG10" s="668"/>
      <c r="CH10" s="668"/>
      <c r="CI10" s="668"/>
      <c r="CJ10" s="668"/>
      <c r="CK10" s="668"/>
      <c r="CL10" s="668"/>
      <c r="CM10" s="668"/>
      <c r="CN10" s="668"/>
      <c r="CO10" s="668"/>
      <c r="CP10" s="668"/>
      <c r="CQ10" s="669"/>
      <c r="CR10" s="629">
        <v>94341</v>
      </c>
      <c r="CS10" s="630"/>
      <c r="CT10" s="630"/>
      <c r="CU10" s="630"/>
      <c r="CV10" s="630"/>
      <c r="CW10" s="630"/>
      <c r="CX10" s="630"/>
      <c r="CY10" s="631"/>
      <c r="CZ10" s="656">
        <v>0</v>
      </c>
      <c r="DA10" s="656"/>
      <c r="DB10" s="656"/>
      <c r="DC10" s="656"/>
      <c r="DD10" s="635">
        <v>8470</v>
      </c>
      <c r="DE10" s="630"/>
      <c r="DF10" s="630"/>
      <c r="DG10" s="630"/>
      <c r="DH10" s="630"/>
      <c r="DI10" s="630"/>
      <c r="DJ10" s="630"/>
      <c r="DK10" s="630"/>
      <c r="DL10" s="630"/>
      <c r="DM10" s="630"/>
      <c r="DN10" s="630"/>
      <c r="DO10" s="630"/>
      <c r="DP10" s="631"/>
      <c r="DQ10" s="635">
        <v>80322</v>
      </c>
      <c r="DR10" s="630"/>
      <c r="DS10" s="630"/>
      <c r="DT10" s="630"/>
      <c r="DU10" s="630"/>
      <c r="DV10" s="630"/>
      <c r="DW10" s="630"/>
      <c r="DX10" s="630"/>
      <c r="DY10" s="630"/>
      <c r="DZ10" s="630"/>
      <c r="EA10" s="630"/>
      <c r="EB10" s="630"/>
      <c r="EC10" s="670"/>
    </row>
    <row r="11" spans="2:143" ht="11.25" customHeight="1" x14ac:dyDescent="0.15">
      <c r="B11" s="626" t="s">
        <v>248</v>
      </c>
      <c r="C11" s="627"/>
      <c r="D11" s="627"/>
      <c r="E11" s="627"/>
      <c r="F11" s="627"/>
      <c r="G11" s="627"/>
      <c r="H11" s="627"/>
      <c r="I11" s="627"/>
      <c r="J11" s="627"/>
      <c r="K11" s="627"/>
      <c r="L11" s="627"/>
      <c r="M11" s="627"/>
      <c r="N11" s="627"/>
      <c r="O11" s="627"/>
      <c r="P11" s="627"/>
      <c r="Q11" s="628"/>
      <c r="R11" s="629">
        <v>9987197</v>
      </c>
      <c r="S11" s="630"/>
      <c r="T11" s="630"/>
      <c r="U11" s="630"/>
      <c r="V11" s="630"/>
      <c r="W11" s="630"/>
      <c r="X11" s="630"/>
      <c r="Y11" s="631"/>
      <c r="Z11" s="632">
        <v>4.9000000000000004</v>
      </c>
      <c r="AA11" s="633"/>
      <c r="AB11" s="633"/>
      <c r="AC11" s="634"/>
      <c r="AD11" s="635">
        <v>9987197</v>
      </c>
      <c r="AE11" s="630"/>
      <c r="AF11" s="630"/>
      <c r="AG11" s="630"/>
      <c r="AH11" s="630"/>
      <c r="AI11" s="630"/>
      <c r="AJ11" s="630"/>
      <c r="AK11" s="631"/>
      <c r="AL11" s="632">
        <v>11.5</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2837738</v>
      </c>
      <c r="BH11" s="630"/>
      <c r="BI11" s="630"/>
      <c r="BJ11" s="630"/>
      <c r="BK11" s="630"/>
      <c r="BL11" s="630"/>
      <c r="BM11" s="630"/>
      <c r="BN11" s="631"/>
      <c r="BO11" s="656">
        <v>4.4000000000000004</v>
      </c>
      <c r="BP11" s="656"/>
      <c r="BQ11" s="656"/>
      <c r="BR11" s="656"/>
      <c r="BS11" s="657" t="s">
        <v>228</v>
      </c>
      <c r="BT11" s="657"/>
      <c r="BU11" s="657"/>
      <c r="BV11" s="657"/>
      <c r="BW11" s="657"/>
      <c r="BX11" s="657"/>
      <c r="BY11" s="657"/>
      <c r="BZ11" s="657"/>
      <c r="CA11" s="657"/>
      <c r="CB11" s="724"/>
      <c r="CD11" s="671" t="s">
        <v>250</v>
      </c>
      <c r="CE11" s="668"/>
      <c r="CF11" s="668"/>
      <c r="CG11" s="668"/>
      <c r="CH11" s="668"/>
      <c r="CI11" s="668"/>
      <c r="CJ11" s="668"/>
      <c r="CK11" s="668"/>
      <c r="CL11" s="668"/>
      <c r="CM11" s="668"/>
      <c r="CN11" s="668"/>
      <c r="CO11" s="668"/>
      <c r="CP11" s="668"/>
      <c r="CQ11" s="669"/>
      <c r="CR11" s="629">
        <v>1172483</v>
      </c>
      <c r="CS11" s="630"/>
      <c r="CT11" s="630"/>
      <c r="CU11" s="630"/>
      <c r="CV11" s="630"/>
      <c r="CW11" s="630"/>
      <c r="CX11" s="630"/>
      <c r="CY11" s="631"/>
      <c r="CZ11" s="656">
        <v>0.6</v>
      </c>
      <c r="DA11" s="656"/>
      <c r="DB11" s="656"/>
      <c r="DC11" s="656"/>
      <c r="DD11" s="635">
        <v>431134</v>
      </c>
      <c r="DE11" s="630"/>
      <c r="DF11" s="630"/>
      <c r="DG11" s="630"/>
      <c r="DH11" s="630"/>
      <c r="DI11" s="630"/>
      <c r="DJ11" s="630"/>
      <c r="DK11" s="630"/>
      <c r="DL11" s="630"/>
      <c r="DM11" s="630"/>
      <c r="DN11" s="630"/>
      <c r="DO11" s="630"/>
      <c r="DP11" s="631"/>
      <c r="DQ11" s="635">
        <v>897809</v>
      </c>
      <c r="DR11" s="630"/>
      <c r="DS11" s="630"/>
      <c r="DT11" s="630"/>
      <c r="DU11" s="630"/>
      <c r="DV11" s="630"/>
      <c r="DW11" s="630"/>
      <c r="DX11" s="630"/>
      <c r="DY11" s="630"/>
      <c r="DZ11" s="630"/>
      <c r="EA11" s="630"/>
      <c r="EB11" s="630"/>
      <c r="EC11" s="670"/>
    </row>
    <row r="12" spans="2:143" ht="11.25" customHeight="1" x14ac:dyDescent="0.15">
      <c r="B12" s="626" t="s">
        <v>251</v>
      </c>
      <c r="C12" s="627"/>
      <c r="D12" s="627"/>
      <c r="E12" s="627"/>
      <c r="F12" s="627"/>
      <c r="G12" s="627"/>
      <c r="H12" s="627"/>
      <c r="I12" s="627"/>
      <c r="J12" s="627"/>
      <c r="K12" s="627"/>
      <c r="L12" s="627"/>
      <c r="M12" s="627"/>
      <c r="N12" s="627"/>
      <c r="O12" s="627"/>
      <c r="P12" s="627"/>
      <c r="Q12" s="628"/>
      <c r="R12" s="629">
        <v>25237</v>
      </c>
      <c r="S12" s="630"/>
      <c r="T12" s="630"/>
      <c r="U12" s="630"/>
      <c r="V12" s="630"/>
      <c r="W12" s="630"/>
      <c r="X12" s="630"/>
      <c r="Y12" s="631"/>
      <c r="Z12" s="656">
        <v>0</v>
      </c>
      <c r="AA12" s="656"/>
      <c r="AB12" s="656"/>
      <c r="AC12" s="656"/>
      <c r="AD12" s="657">
        <v>25237</v>
      </c>
      <c r="AE12" s="657"/>
      <c r="AF12" s="657"/>
      <c r="AG12" s="657"/>
      <c r="AH12" s="657"/>
      <c r="AI12" s="657"/>
      <c r="AJ12" s="657"/>
      <c r="AK12" s="657"/>
      <c r="AL12" s="632">
        <v>0</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25447007</v>
      </c>
      <c r="BH12" s="630"/>
      <c r="BI12" s="630"/>
      <c r="BJ12" s="630"/>
      <c r="BK12" s="630"/>
      <c r="BL12" s="630"/>
      <c r="BM12" s="630"/>
      <c r="BN12" s="631"/>
      <c r="BO12" s="656">
        <v>39.200000000000003</v>
      </c>
      <c r="BP12" s="656"/>
      <c r="BQ12" s="656"/>
      <c r="BR12" s="656"/>
      <c r="BS12" s="657" t="s">
        <v>128</v>
      </c>
      <c r="BT12" s="657"/>
      <c r="BU12" s="657"/>
      <c r="BV12" s="657"/>
      <c r="BW12" s="657"/>
      <c r="BX12" s="657"/>
      <c r="BY12" s="657"/>
      <c r="BZ12" s="657"/>
      <c r="CA12" s="657"/>
      <c r="CB12" s="724"/>
      <c r="CD12" s="671" t="s">
        <v>253</v>
      </c>
      <c r="CE12" s="668"/>
      <c r="CF12" s="668"/>
      <c r="CG12" s="668"/>
      <c r="CH12" s="668"/>
      <c r="CI12" s="668"/>
      <c r="CJ12" s="668"/>
      <c r="CK12" s="668"/>
      <c r="CL12" s="668"/>
      <c r="CM12" s="668"/>
      <c r="CN12" s="668"/>
      <c r="CO12" s="668"/>
      <c r="CP12" s="668"/>
      <c r="CQ12" s="669"/>
      <c r="CR12" s="629">
        <v>25552538</v>
      </c>
      <c r="CS12" s="630"/>
      <c r="CT12" s="630"/>
      <c r="CU12" s="630"/>
      <c r="CV12" s="630"/>
      <c r="CW12" s="630"/>
      <c r="CX12" s="630"/>
      <c r="CY12" s="631"/>
      <c r="CZ12" s="656">
        <v>13.2</v>
      </c>
      <c r="DA12" s="656"/>
      <c r="DB12" s="656"/>
      <c r="DC12" s="656"/>
      <c r="DD12" s="635">
        <v>53121</v>
      </c>
      <c r="DE12" s="630"/>
      <c r="DF12" s="630"/>
      <c r="DG12" s="630"/>
      <c r="DH12" s="630"/>
      <c r="DI12" s="630"/>
      <c r="DJ12" s="630"/>
      <c r="DK12" s="630"/>
      <c r="DL12" s="630"/>
      <c r="DM12" s="630"/>
      <c r="DN12" s="630"/>
      <c r="DO12" s="630"/>
      <c r="DP12" s="631"/>
      <c r="DQ12" s="635">
        <v>4687437</v>
      </c>
      <c r="DR12" s="630"/>
      <c r="DS12" s="630"/>
      <c r="DT12" s="630"/>
      <c r="DU12" s="630"/>
      <c r="DV12" s="630"/>
      <c r="DW12" s="630"/>
      <c r="DX12" s="630"/>
      <c r="DY12" s="630"/>
      <c r="DZ12" s="630"/>
      <c r="EA12" s="630"/>
      <c r="EB12" s="630"/>
      <c r="EC12" s="670"/>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245</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25397259</v>
      </c>
      <c r="BH13" s="630"/>
      <c r="BI13" s="630"/>
      <c r="BJ13" s="630"/>
      <c r="BK13" s="630"/>
      <c r="BL13" s="630"/>
      <c r="BM13" s="630"/>
      <c r="BN13" s="631"/>
      <c r="BO13" s="656">
        <v>39.1</v>
      </c>
      <c r="BP13" s="656"/>
      <c r="BQ13" s="656"/>
      <c r="BR13" s="656"/>
      <c r="BS13" s="657" t="s">
        <v>128</v>
      </c>
      <c r="BT13" s="657"/>
      <c r="BU13" s="657"/>
      <c r="BV13" s="657"/>
      <c r="BW13" s="657"/>
      <c r="BX13" s="657"/>
      <c r="BY13" s="657"/>
      <c r="BZ13" s="657"/>
      <c r="CA13" s="657"/>
      <c r="CB13" s="724"/>
      <c r="CD13" s="671" t="s">
        <v>256</v>
      </c>
      <c r="CE13" s="668"/>
      <c r="CF13" s="668"/>
      <c r="CG13" s="668"/>
      <c r="CH13" s="668"/>
      <c r="CI13" s="668"/>
      <c r="CJ13" s="668"/>
      <c r="CK13" s="668"/>
      <c r="CL13" s="668"/>
      <c r="CM13" s="668"/>
      <c r="CN13" s="668"/>
      <c r="CO13" s="668"/>
      <c r="CP13" s="668"/>
      <c r="CQ13" s="669"/>
      <c r="CR13" s="629">
        <v>16747764</v>
      </c>
      <c r="CS13" s="630"/>
      <c r="CT13" s="630"/>
      <c r="CU13" s="630"/>
      <c r="CV13" s="630"/>
      <c r="CW13" s="630"/>
      <c r="CX13" s="630"/>
      <c r="CY13" s="631"/>
      <c r="CZ13" s="656">
        <v>8.6999999999999993</v>
      </c>
      <c r="DA13" s="656"/>
      <c r="DB13" s="656"/>
      <c r="DC13" s="656"/>
      <c r="DD13" s="635">
        <v>10131147</v>
      </c>
      <c r="DE13" s="630"/>
      <c r="DF13" s="630"/>
      <c r="DG13" s="630"/>
      <c r="DH13" s="630"/>
      <c r="DI13" s="630"/>
      <c r="DJ13" s="630"/>
      <c r="DK13" s="630"/>
      <c r="DL13" s="630"/>
      <c r="DM13" s="630"/>
      <c r="DN13" s="630"/>
      <c r="DO13" s="630"/>
      <c r="DP13" s="631"/>
      <c r="DQ13" s="635">
        <v>8750365</v>
      </c>
      <c r="DR13" s="630"/>
      <c r="DS13" s="630"/>
      <c r="DT13" s="630"/>
      <c r="DU13" s="630"/>
      <c r="DV13" s="630"/>
      <c r="DW13" s="630"/>
      <c r="DX13" s="630"/>
      <c r="DY13" s="630"/>
      <c r="DZ13" s="630"/>
      <c r="EA13" s="630"/>
      <c r="EB13" s="630"/>
      <c r="EC13" s="670"/>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973123</v>
      </c>
      <c r="BH14" s="630"/>
      <c r="BI14" s="630"/>
      <c r="BJ14" s="630"/>
      <c r="BK14" s="630"/>
      <c r="BL14" s="630"/>
      <c r="BM14" s="630"/>
      <c r="BN14" s="631"/>
      <c r="BO14" s="656">
        <v>1.5</v>
      </c>
      <c r="BP14" s="656"/>
      <c r="BQ14" s="656"/>
      <c r="BR14" s="656"/>
      <c r="BS14" s="657" t="s">
        <v>228</v>
      </c>
      <c r="BT14" s="657"/>
      <c r="BU14" s="657"/>
      <c r="BV14" s="657"/>
      <c r="BW14" s="657"/>
      <c r="BX14" s="657"/>
      <c r="BY14" s="657"/>
      <c r="BZ14" s="657"/>
      <c r="CA14" s="657"/>
      <c r="CB14" s="724"/>
      <c r="CD14" s="671" t="s">
        <v>259</v>
      </c>
      <c r="CE14" s="668"/>
      <c r="CF14" s="668"/>
      <c r="CG14" s="668"/>
      <c r="CH14" s="668"/>
      <c r="CI14" s="668"/>
      <c r="CJ14" s="668"/>
      <c r="CK14" s="668"/>
      <c r="CL14" s="668"/>
      <c r="CM14" s="668"/>
      <c r="CN14" s="668"/>
      <c r="CO14" s="668"/>
      <c r="CP14" s="668"/>
      <c r="CQ14" s="669"/>
      <c r="CR14" s="629">
        <v>6797879</v>
      </c>
      <c r="CS14" s="630"/>
      <c r="CT14" s="630"/>
      <c r="CU14" s="630"/>
      <c r="CV14" s="630"/>
      <c r="CW14" s="630"/>
      <c r="CX14" s="630"/>
      <c r="CY14" s="631"/>
      <c r="CZ14" s="656">
        <v>3.5</v>
      </c>
      <c r="DA14" s="656"/>
      <c r="DB14" s="656"/>
      <c r="DC14" s="656"/>
      <c r="DD14" s="635">
        <v>420335</v>
      </c>
      <c r="DE14" s="630"/>
      <c r="DF14" s="630"/>
      <c r="DG14" s="630"/>
      <c r="DH14" s="630"/>
      <c r="DI14" s="630"/>
      <c r="DJ14" s="630"/>
      <c r="DK14" s="630"/>
      <c r="DL14" s="630"/>
      <c r="DM14" s="630"/>
      <c r="DN14" s="630"/>
      <c r="DO14" s="630"/>
      <c r="DP14" s="631"/>
      <c r="DQ14" s="635">
        <v>4433657</v>
      </c>
      <c r="DR14" s="630"/>
      <c r="DS14" s="630"/>
      <c r="DT14" s="630"/>
      <c r="DU14" s="630"/>
      <c r="DV14" s="630"/>
      <c r="DW14" s="630"/>
      <c r="DX14" s="630"/>
      <c r="DY14" s="630"/>
      <c r="DZ14" s="630"/>
      <c r="EA14" s="630"/>
      <c r="EB14" s="630"/>
      <c r="EC14" s="670"/>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228</v>
      </c>
      <c r="S15" s="630"/>
      <c r="T15" s="630"/>
      <c r="U15" s="630"/>
      <c r="V15" s="630"/>
      <c r="W15" s="630"/>
      <c r="X15" s="630"/>
      <c r="Y15" s="631"/>
      <c r="Z15" s="656" t="s">
        <v>128</v>
      </c>
      <c r="AA15" s="656"/>
      <c r="AB15" s="656"/>
      <c r="AC15" s="656"/>
      <c r="AD15" s="657" t="s">
        <v>228</v>
      </c>
      <c r="AE15" s="657"/>
      <c r="AF15" s="657"/>
      <c r="AG15" s="657"/>
      <c r="AH15" s="657"/>
      <c r="AI15" s="657"/>
      <c r="AJ15" s="657"/>
      <c r="AK15" s="657"/>
      <c r="AL15" s="632" t="s">
        <v>128</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2624311</v>
      </c>
      <c r="BH15" s="630"/>
      <c r="BI15" s="630"/>
      <c r="BJ15" s="630"/>
      <c r="BK15" s="630"/>
      <c r="BL15" s="630"/>
      <c r="BM15" s="630"/>
      <c r="BN15" s="631"/>
      <c r="BO15" s="656">
        <v>4</v>
      </c>
      <c r="BP15" s="656"/>
      <c r="BQ15" s="656"/>
      <c r="BR15" s="656"/>
      <c r="BS15" s="657" t="s">
        <v>245</v>
      </c>
      <c r="BT15" s="657"/>
      <c r="BU15" s="657"/>
      <c r="BV15" s="657"/>
      <c r="BW15" s="657"/>
      <c r="BX15" s="657"/>
      <c r="BY15" s="657"/>
      <c r="BZ15" s="657"/>
      <c r="CA15" s="657"/>
      <c r="CB15" s="724"/>
      <c r="CD15" s="671" t="s">
        <v>262</v>
      </c>
      <c r="CE15" s="668"/>
      <c r="CF15" s="668"/>
      <c r="CG15" s="668"/>
      <c r="CH15" s="668"/>
      <c r="CI15" s="668"/>
      <c r="CJ15" s="668"/>
      <c r="CK15" s="668"/>
      <c r="CL15" s="668"/>
      <c r="CM15" s="668"/>
      <c r="CN15" s="668"/>
      <c r="CO15" s="668"/>
      <c r="CP15" s="668"/>
      <c r="CQ15" s="669"/>
      <c r="CR15" s="629">
        <v>18368178</v>
      </c>
      <c r="CS15" s="630"/>
      <c r="CT15" s="630"/>
      <c r="CU15" s="630"/>
      <c r="CV15" s="630"/>
      <c r="CW15" s="630"/>
      <c r="CX15" s="630"/>
      <c r="CY15" s="631"/>
      <c r="CZ15" s="656">
        <v>9.5</v>
      </c>
      <c r="DA15" s="656"/>
      <c r="DB15" s="656"/>
      <c r="DC15" s="656"/>
      <c r="DD15" s="635">
        <v>1789250</v>
      </c>
      <c r="DE15" s="630"/>
      <c r="DF15" s="630"/>
      <c r="DG15" s="630"/>
      <c r="DH15" s="630"/>
      <c r="DI15" s="630"/>
      <c r="DJ15" s="630"/>
      <c r="DK15" s="630"/>
      <c r="DL15" s="630"/>
      <c r="DM15" s="630"/>
      <c r="DN15" s="630"/>
      <c r="DO15" s="630"/>
      <c r="DP15" s="631"/>
      <c r="DQ15" s="635">
        <v>13194045</v>
      </c>
      <c r="DR15" s="630"/>
      <c r="DS15" s="630"/>
      <c r="DT15" s="630"/>
      <c r="DU15" s="630"/>
      <c r="DV15" s="630"/>
      <c r="DW15" s="630"/>
      <c r="DX15" s="630"/>
      <c r="DY15" s="630"/>
      <c r="DZ15" s="630"/>
      <c r="EA15" s="630"/>
      <c r="EB15" s="630"/>
      <c r="EC15" s="670"/>
    </row>
    <row r="16" spans="2:143" ht="11.25" customHeight="1" x14ac:dyDescent="0.15">
      <c r="B16" s="626" t="s">
        <v>263</v>
      </c>
      <c r="C16" s="627"/>
      <c r="D16" s="627"/>
      <c r="E16" s="627"/>
      <c r="F16" s="627"/>
      <c r="G16" s="627"/>
      <c r="H16" s="627"/>
      <c r="I16" s="627"/>
      <c r="J16" s="627"/>
      <c r="K16" s="627"/>
      <c r="L16" s="627"/>
      <c r="M16" s="627"/>
      <c r="N16" s="627"/>
      <c r="O16" s="627"/>
      <c r="P16" s="627"/>
      <c r="Q16" s="628"/>
      <c r="R16" s="629">
        <v>111486</v>
      </c>
      <c r="S16" s="630"/>
      <c r="T16" s="630"/>
      <c r="U16" s="630"/>
      <c r="V16" s="630"/>
      <c r="W16" s="630"/>
      <c r="X16" s="630"/>
      <c r="Y16" s="631"/>
      <c r="Z16" s="656">
        <v>0.1</v>
      </c>
      <c r="AA16" s="656"/>
      <c r="AB16" s="656"/>
      <c r="AC16" s="656"/>
      <c r="AD16" s="657">
        <v>111486</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245</v>
      </c>
      <c r="BH16" s="630"/>
      <c r="BI16" s="630"/>
      <c r="BJ16" s="630"/>
      <c r="BK16" s="630"/>
      <c r="BL16" s="630"/>
      <c r="BM16" s="630"/>
      <c r="BN16" s="631"/>
      <c r="BO16" s="656" t="s">
        <v>228</v>
      </c>
      <c r="BP16" s="656"/>
      <c r="BQ16" s="656"/>
      <c r="BR16" s="656"/>
      <c r="BS16" s="657" t="s">
        <v>245</v>
      </c>
      <c r="BT16" s="657"/>
      <c r="BU16" s="657"/>
      <c r="BV16" s="657"/>
      <c r="BW16" s="657"/>
      <c r="BX16" s="657"/>
      <c r="BY16" s="657"/>
      <c r="BZ16" s="657"/>
      <c r="CA16" s="657"/>
      <c r="CB16" s="724"/>
      <c r="CD16" s="671" t="s">
        <v>265</v>
      </c>
      <c r="CE16" s="668"/>
      <c r="CF16" s="668"/>
      <c r="CG16" s="668"/>
      <c r="CH16" s="668"/>
      <c r="CI16" s="668"/>
      <c r="CJ16" s="668"/>
      <c r="CK16" s="668"/>
      <c r="CL16" s="668"/>
      <c r="CM16" s="668"/>
      <c r="CN16" s="668"/>
      <c r="CO16" s="668"/>
      <c r="CP16" s="668"/>
      <c r="CQ16" s="669"/>
      <c r="CR16" s="629" t="s">
        <v>228</v>
      </c>
      <c r="CS16" s="630"/>
      <c r="CT16" s="630"/>
      <c r="CU16" s="630"/>
      <c r="CV16" s="630"/>
      <c r="CW16" s="630"/>
      <c r="CX16" s="630"/>
      <c r="CY16" s="631"/>
      <c r="CZ16" s="656" t="s">
        <v>245</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0"/>
    </row>
    <row r="17" spans="2:133" ht="11.25" customHeight="1" x14ac:dyDescent="0.15">
      <c r="B17" s="626" t="s">
        <v>266</v>
      </c>
      <c r="C17" s="627"/>
      <c r="D17" s="627"/>
      <c r="E17" s="627"/>
      <c r="F17" s="627"/>
      <c r="G17" s="627"/>
      <c r="H17" s="627"/>
      <c r="I17" s="627"/>
      <c r="J17" s="627"/>
      <c r="K17" s="627"/>
      <c r="L17" s="627"/>
      <c r="M17" s="627"/>
      <c r="N17" s="627"/>
      <c r="O17" s="627"/>
      <c r="P17" s="627"/>
      <c r="Q17" s="628"/>
      <c r="R17" s="629">
        <v>977113</v>
      </c>
      <c r="S17" s="630"/>
      <c r="T17" s="630"/>
      <c r="U17" s="630"/>
      <c r="V17" s="630"/>
      <c r="W17" s="630"/>
      <c r="X17" s="630"/>
      <c r="Y17" s="631"/>
      <c r="Z17" s="656">
        <v>0.5</v>
      </c>
      <c r="AA17" s="656"/>
      <c r="AB17" s="656"/>
      <c r="AC17" s="656"/>
      <c r="AD17" s="657">
        <v>977113</v>
      </c>
      <c r="AE17" s="657"/>
      <c r="AF17" s="657"/>
      <c r="AG17" s="657"/>
      <c r="AH17" s="657"/>
      <c r="AI17" s="657"/>
      <c r="AJ17" s="657"/>
      <c r="AK17" s="657"/>
      <c r="AL17" s="632">
        <v>1.1000000000000001</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228</v>
      </c>
      <c r="BH17" s="630"/>
      <c r="BI17" s="630"/>
      <c r="BJ17" s="630"/>
      <c r="BK17" s="630"/>
      <c r="BL17" s="630"/>
      <c r="BM17" s="630"/>
      <c r="BN17" s="631"/>
      <c r="BO17" s="656" t="s">
        <v>228</v>
      </c>
      <c r="BP17" s="656"/>
      <c r="BQ17" s="656"/>
      <c r="BR17" s="656"/>
      <c r="BS17" s="657" t="s">
        <v>228</v>
      </c>
      <c r="BT17" s="657"/>
      <c r="BU17" s="657"/>
      <c r="BV17" s="657"/>
      <c r="BW17" s="657"/>
      <c r="BX17" s="657"/>
      <c r="BY17" s="657"/>
      <c r="BZ17" s="657"/>
      <c r="CA17" s="657"/>
      <c r="CB17" s="724"/>
      <c r="CD17" s="671" t="s">
        <v>268</v>
      </c>
      <c r="CE17" s="668"/>
      <c r="CF17" s="668"/>
      <c r="CG17" s="668"/>
      <c r="CH17" s="668"/>
      <c r="CI17" s="668"/>
      <c r="CJ17" s="668"/>
      <c r="CK17" s="668"/>
      <c r="CL17" s="668"/>
      <c r="CM17" s="668"/>
      <c r="CN17" s="668"/>
      <c r="CO17" s="668"/>
      <c r="CP17" s="668"/>
      <c r="CQ17" s="669"/>
      <c r="CR17" s="629">
        <v>12309578</v>
      </c>
      <c r="CS17" s="630"/>
      <c r="CT17" s="630"/>
      <c r="CU17" s="630"/>
      <c r="CV17" s="630"/>
      <c r="CW17" s="630"/>
      <c r="CX17" s="630"/>
      <c r="CY17" s="631"/>
      <c r="CZ17" s="656">
        <v>6.4</v>
      </c>
      <c r="DA17" s="656"/>
      <c r="DB17" s="656"/>
      <c r="DC17" s="656"/>
      <c r="DD17" s="635" t="s">
        <v>128</v>
      </c>
      <c r="DE17" s="630"/>
      <c r="DF17" s="630"/>
      <c r="DG17" s="630"/>
      <c r="DH17" s="630"/>
      <c r="DI17" s="630"/>
      <c r="DJ17" s="630"/>
      <c r="DK17" s="630"/>
      <c r="DL17" s="630"/>
      <c r="DM17" s="630"/>
      <c r="DN17" s="630"/>
      <c r="DO17" s="630"/>
      <c r="DP17" s="631"/>
      <c r="DQ17" s="635">
        <v>12224866</v>
      </c>
      <c r="DR17" s="630"/>
      <c r="DS17" s="630"/>
      <c r="DT17" s="630"/>
      <c r="DU17" s="630"/>
      <c r="DV17" s="630"/>
      <c r="DW17" s="630"/>
      <c r="DX17" s="630"/>
      <c r="DY17" s="630"/>
      <c r="DZ17" s="630"/>
      <c r="EA17" s="630"/>
      <c r="EB17" s="630"/>
      <c r="EC17" s="670"/>
    </row>
    <row r="18" spans="2:133" ht="11.25" customHeight="1" x14ac:dyDescent="0.15">
      <c r="B18" s="626" t="s">
        <v>269</v>
      </c>
      <c r="C18" s="627"/>
      <c r="D18" s="627"/>
      <c r="E18" s="627"/>
      <c r="F18" s="627"/>
      <c r="G18" s="627"/>
      <c r="H18" s="627"/>
      <c r="I18" s="627"/>
      <c r="J18" s="627"/>
      <c r="K18" s="627"/>
      <c r="L18" s="627"/>
      <c r="M18" s="627"/>
      <c r="N18" s="627"/>
      <c r="O18" s="627"/>
      <c r="P18" s="627"/>
      <c r="Q18" s="628"/>
      <c r="R18" s="629">
        <v>1191898</v>
      </c>
      <c r="S18" s="630"/>
      <c r="T18" s="630"/>
      <c r="U18" s="630"/>
      <c r="V18" s="630"/>
      <c r="W18" s="630"/>
      <c r="X18" s="630"/>
      <c r="Y18" s="631"/>
      <c r="Z18" s="656">
        <v>0.6</v>
      </c>
      <c r="AA18" s="656"/>
      <c r="AB18" s="656"/>
      <c r="AC18" s="656"/>
      <c r="AD18" s="657">
        <v>1099529</v>
      </c>
      <c r="AE18" s="657"/>
      <c r="AF18" s="657"/>
      <c r="AG18" s="657"/>
      <c r="AH18" s="657"/>
      <c r="AI18" s="657"/>
      <c r="AJ18" s="657"/>
      <c r="AK18" s="657"/>
      <c r="AL18" s="632">
        <v>1.3</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228</v>
      </c>
      <c r="BP18" s="656"/>
      <c r="BQ18" s="656"/>
      <c r="BR18" s="656"/>
      <c r="BS18" s="657" t="s">
        <v>228</v>
      </c>
      <c r="BT18" s="657"/>
      <c r="BU18" s="657"/>
      <c r="BV18" s="657"/>
      <c r="BW18" s="657"/>
      <c r="BX18" s="657"/>
      <c r="BY18" s="657"/>
      <c r="BZ18" s="657"/>
      <c r="CA18" s="657"/>
      <c r="CB18" s="724"/>
      <c r="CD18" s="671" t="s">
        <v>271</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228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15">
      <c r="B19" s="626" t="s">
        <v>272</v>
      </c>
      <c r="C19" s="627"/>
      <c r="D19" s="627"/>
      <c r="E19" s="627"/>
      <c r="F19" s="627"/>
      <c r="G19" s="627"/>
      <c r="H19" s="627"/>
      <c r="I19" s="627"/>
      <c r="J19" s="627"/>
      <c r="K19" s="627"/>
      <c r="L19" s="627"/>
      <c r="M19" s="627"/>
      <c r="N19" s="627"/>
      <c r="O19" s="627"/>
      <c r="P19" s="627"/>
      <c r="Q19" s="628"/>
      <c r="R19" s="629">
        <v>382097</v>
      </c>
      <c r="S19" s="630"/>
      <c r="T19" s="630"/>
      <c r="U19" s="630"/>
      <c r="V19" s="630"/>
      <c r="W19" s="630"/>
      <c r="X19" s="630"/>
      <c r="Y19" s="631"/>
      <c r="Z19" s="656">
        <v>0.2</v>
      </c>
      <c r="AA19" s="656"/>
      <c r="AB19" s="656"/>
      <c r="AC19" s="656"/>
      <c r="AD19" s="657">
        <v>382097</v>
      </c>
      <c r="AE19" s="657"/>
      <c r="AF19" s="657"/>
      <c r="AG19" s="657"/>
      <c r="AH19" s="657"/>
      <c r="AI19" s="657"/>
      <c r="AJ19" s="657"/>
      <c r="AK19" s="657"/>
      <c r="AL19" s="632">
        <v>0.4</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7082524</v>
      </c>
      <c r="BH19" s="630"/>
      <c r="BI19" s="630"/>
      <c r="BJ19" s="630"/>
      <c r="BK19" s="630"/>
      <c r="BL19" s="630"/>
      <c r="BM19" s="630"/>
      <c r="BN19" s="631"/>
      <c r="BO19" s="656">
        <v>10.9</v>
      </c>
      <c r="BP19" s="656"/>
      <c r="BQ19" s="656"/>
      <c r="BR19" s="656"/>
      <c r="BS19" s="657" t="s">
        <v>128</v>
      </c>
      <c r="BT19" s="657"/>
      <c r="BU19" s="657"/>
      <c r="BV19" s="657"/>
      <c r="BW19" s="657"/>
      <c r="BX19" s="657"/>
      <c r="BY19" s="657"/>
      <c r="BZ19" s="657"/>
      <c r="CA19" s="657"/>
      <c r="CB19" s="724"/>
      <c r="CD19" s="671" t="s">
        <v>274</v>
      </c>
      <c r="CE19" s="668"/>
      <c r="CF19" s="668"/>
      <c r="CG19" s="668"/>
      <c r="CH19" s="668"/>
      <c r="CI19" s="668"/>
      <c r="CJ19" s="668"/>
      <c r="CK19" s="668"/>
      <c r="CL19" s="668"/>
      <c r="CM19" s="668"/>
      <c r="CN19" s="668"/>
      <c r="CO19" s="668"/>
      <c r="CP19" s="668"/>
      <c r="CQ19" s="669"/>
      <c r="CR19" s="629" t="s">
        <v>228</v>
      </c>
      <c r="CS19" s="630"/>
      <c r="CT19" s="630"/>
      <c r="CU19" s="630"/>
      <c r="CV19" s="630"/>
      <c r="CW19" s="630"/>
      <c r="CX19" s="630"/>
      <c r="CY19" s="631"/>
      <c r="CZ19" s="656" t="s">
        <v>245</v>
      </c>
      <c r="DA19" s="656"/>
      <c r="DB19" s="656"/>
      <c r="DC19" s="656"/>
      <c r="DD19" s="635" t="s">
        <v>228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15">
      <c r="B20" s="626" t="s">
        <v>275</v>
      </c>
      <c r="C20" s="627"/>
      <c r="D20" s="627"/>
      <c r="E20" s="627"/>
      <c r="F20" s="627"/>
      <c r="G20" s="627"/>
      <c r="H20" s="627"/>
      <c r="I20" s="627"/>
      <c r="J20" s="627"/>
      <c r="K20" s="627"/>
      <c r="L20" s="627"/>
      <c r="M20" s="627"/>
      <c r="N20" s="627"/>
      <c r="O20" s="627"/>
      <c r="P20" s="627"/>
      <c r="Q20" s="628"/>
      <c r="R20" s="629">
        <v>35072</v>
      </c>
      <c r="S20" s="630"/>
      <c r="T20" s="630"/>
      <c r="U20" s="630"/>
      <c r="V20" s="630"/>
      <c r="W20" s="630"/>
      <c r="X20" s="630"/>
      <c r="Y20" s="631"/>
      <c r="Z20" s="656">
        <v>0</v>
      </c>
      <c r="AA20" s="656"/>
      <c r="AB20" s="656"/>
      <c r="AC20" s="656"/>
      <c r="AD20" s="657">
        <v>35072</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7082524</v>
      </c>
      <c r="BH20" s="630"/>
      <c r="BI20" s="630"/>
      <c r="BJ20" s="630"/>
      <c r="BK20" s="630"/>
      <c r="BL20" s="630"/>
      <c r="BM20" s="630"/>
      <c r="BN20" s="631"/>
      <c r="BO20" s="656">
        <v>10.9</v>
      </c>
      <c r="BP20" s="656"/>
      <c r="BQ20" s="656"/>
      <c r="BR20" s="656"/>
      <c r="BS20" s="657" t="s">
        <v>128</v>
      </c>
      <c r="BT20" s="657"/>
      <c r="BU20" s="657"/>
      <c r="BV20" s="657"/>
      <c r="BW20" s="657"/>
      <c r="BX20" s="657"/>
      <c r="BY20" s="657"/>
      <c r="BZ20" s="657"/>
      <c r="CA20" s="657"/>
      <c r="CB20" s="724"/>
      <c r="CD20" s="671" t="s">
        <v>277</v>
      </c>
      <c r="CE20" s="668"/>
      <c r="CF20" s="668"/>
      <c r="CG20" s="668"/>
      <c r="CH20" s="668"/>
      <c r="CI20" s="668"/>
      <c r="CJ20" s="668"/>
      <c r="CK20" s="668"/>
      <c r="CL20" s="668"/>
      <c r="CM20" s="668"/>
      <c r="CN20" s="668"/>
      <c r="CO20" s="668"/>
      <c r="CP20" s="668"/>
      <c r="CQ20" s="669"/>
      <c r="CR20" s="629">
        <v>193507023</v>
      </c>
      <c r="CS20" s="630"/>
      <c r="CT20" s="630"/>
      <c r="CU20" s="630"/>
      <c r="CV20" s="630"/>
      <c r="CW20" s="630"/>
      <c r="CX20" s="630"/>
      <c r="CY20" s="631"/>
      <c r="CZ20" s="656">
        <v>100</v>
      </c>
      <c r="DA20" s="656"/>
      <c r="DB20" s="656"/>
      <c r="DC20" s="656"/>
      <c r="DD20" s="635">
        <v>18121386</v>
      </c>
      <c r="DE20" s="630"/>
      <c r="DF20" s="630"/>
      <c r="DG20" s="630"/>
      <c r="DH20" s="630"/>
      <c r="DI20" s="630"/>
      <c r="DJ20" s="630"/>
      <c r="DK20" s="630"/>
      <c r="DL20" s="630"/>
      <c r="DM20" s="630"/>
      <c r="DN20" s="630"/>
      <c r="DO20" s="630"/>
      <c r="DP20" s="631"/>
      <c r="DQ20" s="635">
        <v>102802963</v>
      </c>
      <c r="DR20" s="630"/>
      <c r="DS20" s="630"/>
      <c r="DT20" s="630"/>
      <c r="DU20" s="630"/>
      <c r="DV20" s="630"/>
      <c r="DW20" s="630"/>
      <c r="DX20" s="630"/>
      <c r="DY20" s="630"/>
      <c r="DZ20" s="630"/>
      <c r="EA20" s="630"/>
      <c r="EB20" s="630"/>
      <c r="EC20" s="670"/>
    </row>
    <row r="21" spans="2:133" ht="11.25" customHeight="1" x14ac:dyDescent="0.15">
      <c r="B21" s="626" t="s">
        <v>278</v>
      </c>
      <c r="C21" s="627"/>
      <c r="D21" s="627"/>
      <c r="E21" s="627"/>
      <c r="F21" s="627"/>
      <c r="G21" s="627"/>
      <c r="H21" s="627"/>
      <c r="I21" s="627"/>
      <c r="J21" s="627"/>
      <c r="K21" s="627"/>
      <c r="L21" s="627"/>
      <c r="M21" s="627"/>
      <c r="N21" s="627"/>
      <c r="O21" s="627"/>
      <c r="P21" s="627"/>
      <c r="Q21" s="628"/>
      <c r="R21" s="629">
        <v>22663</v>
      </c>
      <c r="S21" s="630"/>
      <c r="T21" s="630"/>
      <c r="U21" s="630"/>
      <c r="V21" s="630"/>
      <c r="W21" s="630"/>
      <c r="X21" s="630"/>
      <c r="Y21" s="631"/>
      <c r="Z21" s="656">
        <v>0</v>
      </c>
      <c r="AA21" s="656"/>
      <c r="AB21" s="656"/>
      <c r="AC21" s="656"/>
      <c r="AD21" s="657">
        <v>22663</v>
      </c>
      <c r="AE21" s="657"/>
      <c r="AF21" s="657"/>
      <c r="AG21" s="657"/>
      <c r="AH21" s="657"/>
      <c r="AI21" s="657"/>
      <c r="AJ21" s="657"/>
      <c r="AK21" s="657"/>
      <c r="AL21" s="632">
        <v>0</v>
      </c>
      <c r="AM21" s="633"/>
      <c r="AN21" s="633"/>
      <c r="AO21" s="658"/>
      <c r="AP21" s="721" t="s">
        <v>279</v>
      </c>
      <c r="AQ21" s="729"/>
      <c r="AR21" s="729"/>
      <c r="AS21" s="729"/>
      <c r="AT21" s="729"/>
      <c r="AU21" s="729"/>
      <c r="AV21" s="729"/>
      <c r="AW21" s="729"/>
      <c r="AX21" s="729"/>
      <c r="AY21" s="729"/>
      <c r="AZ21" s="729"/>
      <c r="BA21" s="729"/>
      <c r="BB21" s="729"/>
      <c r="BC21" s="729"/>
      <c r="BD21" s="729"/>
      <c r="BE21" s="729"/>
      <c r="BF21" s="723"/>
      <c r="BG21" s="629">
        <v>21120</v>
      </c>
      <c r="BH21" s="630"/>
      <c r="BI21" s="630"/>
      <c r="BJ21" s="630"/>
      <c r="BK21" s="630"/>
      <c r="BL21" s="630"/>
      <c r="BM21" s="630"/>
      <c r="BN21" s="631"/>
      <c r="BO21" s="656">
        <v>0</v>
      </c>
      <c r="BP21" s="656"/>
      <c r="BQ21" s="656"/>
      <c r="BR21" s="656"/>
      <c r="BS21" s="657" t="s">
        <v>228</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280</v>
      </c>
      <c r="C22" s="693"/>
      <c r="D22" s="693"/>
      <c r="E22" s="693"/>
      <c r="F22" s="693"/>
      <c r="G22" s="693"/>
      <c r="H22" s="693"/>
      <c r="I22" s="693"/>
      <c r="J22" s="693"/>
      <c r="K22" s="693"/>
      <c r="L22" s="693"/>
      <c r="M22" s="693"/>
      <c r="N22" s="693"/>
      <c r="O22" s="693"/>
      <c r="P22" s="693"/>
      <c r="Q22" s="694"/>
      <c r="R22" s="629">
        <v>752066</v>
      </c>
      <c r="S22" s="630"/>
      <c r="T22" s="630"/>
      <c r="U22" s="630"/>
      <c r="V22" s="630"/>
      <c r="W22" s="630"/>
      <c r="X22" s="630"/>
      <c r="Y22" s="631"/>
      <c r="Z22" s="656">
        <v>0.4</v>
      </c>
      <c r="AA22" s="656"/>
      <c r="AB22" s="656"/>
      <c r="AC22" s="656"/>
      <c r="AD22" s="657">
        <v>659697</v>
      </c>
      <c r="AE22" s="657"/>
      <c r="AF22" s="657"/>
      <c r="AG22" s="657"/>
      <c r="AH22" s="657"/>
      <c r="AI22" s="657"/>
      <c r="AJ22" s="657"/>
      <c r="AK22" s="657"/>
      <c r="AL22" s="632">
        <v>0.8</v>
      </c>
      <c r="AM22" s="633"/>
      <c r="AN22" s="633"/>
      <c r="AO22" s="658"/>
      <c r="AP22" s="721" t="s">
        <v>281</v>
      </c>
      <c r="AQ22" s="729"/>
      <c r="AR22" s="729"/>
      <c r="AS22" s="729"/>
      <c r="AT22" s="729"/>
      <c r="AU22" s="729"/>
      <c r="AV22" s="729"/>
      <c r="AW22" s="729"/>
      <c r="AX22" s="729"/>
      <c r="AY22" s="729"/>
      <c r="AZ22" s="729"/>
      <c r="BA22" s="729"/>
      <c r="BB22" s="729"/>
      <c r="BC22" s="729"/>
      <c r="BD22" s="729"/>
      <c r="BE22" s="729"/>
      <c r="BF22" s="723"/>
      <c r="BG22" s="629">
        <v>1611744</v>
      </c>
      <c r="BH22" s="630"/>
      <c r="BI22" s="630"/>
      <c r="BJ22" s="630"/>
      <c r="BK22" s="630"/>
      <c r="BL22" s="630"/>
      <c r="BM22" s="630"/>
      <c r="BN22" s="631"/>
      <c r="BO22" s="656">
        <v>2.5</v>
      </c>
      <c r="BP22" s="656"/>
      <c r="BQ22" s="656"/>
      <c r="BR22" s="656"/>
      <c r="BS22" s="657" t="s">
        <v>228</v>
      </c>
      <c r="BT22" s="657"/>
      <c r="BU22" s="657"/>
      <c r="BV22" s="657"/>
      <c r="BW22" s="657"/>
      <c r="BX22" s="657"/>
      <c r="BY22" s="657"/>
      <c r="BZ22" s="657"/>
      <c r="CA22" s="657"/>
      <c r="CB22" s="724"/>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13168224</v>
      </c>
      <c r="S23" s="630"/>
      <c r="T23" s="630"/>
      <c r="U23" s="630"/>
      <c r="V23" s="630"/>
      <c r="W23" s="630"/>
      <c r="X23" s="630"/>
      <c r="Y23" s="631"/>
      <c r="Z23" s="656">
        <v>6.5</v>
      </c>
      <c r="AA23" s="656"/>
      <c r="AB23" s="656"/>
      <c r="AC23" s="656"/>
      <c r="AD23" s="657">
        <v>12262569</v>
      </c>
      <c r="AE23" s="657"/>
      <c r="AF23" s="657"/>
      <c r="AG23" s="657"/>
      <c r="AH23" s="657"/>
      <c r="AI23" s="657"/>
      <c r="AJ23" s="657"/>
      <c r="AK23" s="657"/>
      <c r="AL23" s="632">
        <v>14.1</v>
      </c>
      <c r="AM23" s="633"/>
      <c r="AN23" s="633"/>
      <c r="AO23" s="658"/>
      <c r="AP23" s="721" t="s">
        <v>284</v>
      </c>
      <c r="AQ23" s="729"/>
      <c r="AR23" s="729"/>
      <c r="AS23" s="729"/>
      <c r="AT23" s="729"/>
      <c r="AU23" s="729"/>
      <c r="AV23" s="729"/>
      <c r="AW23" s="729"/>
      <c r="AX23" s="729"/>
      <c r="AY23" s="729"/>
      <c r="AZ23" s="729"/>
      <c r="BA23" s="729"/>
      <c r="BB23" s="729"/>
      <c r="BC23" s="729"/>
      <c r="BD23" s="729"/>
      <c r="BE23" s="729"/>
      <c r="BF23" s="723"/>
      <c r="BG23" s="629">
        <v>5449660</v>
      </c>
      <c r="BH23" s="630"/>
      <c r="BI23" s="630"/>
      <c r="BJ23" s="630"/>
      <c r="BK23" s="630"/>
      <c r="BL23" s="630"/>
      <c r="BM23" s="630"/>
      <c r="BN23" s="631"/>
      <c r="BO23" s="656">
        <v>8.4</v>
      </c>
      <c r="BP23" s="656"/>
      <c r="BQ23" s="656"/>
      <c r="BR23" s="656"/>
      <c r="BS23" s="657" t="s">
        <v>228</v>
      </c>
      <c r="BT23" s="657"/>
      <c r="BU23" s="657"/>
      <c r="BV23" s="657"/>
      <c r="BW23" s="657"/>
      <c r="BX23" s="657"/>
      <c r="BY23" s="657"/>
      <c r="BZ23" s="657"/>
      <c r="CA23" s="657"/>
      <c r="CB23" s="724"/>
      <c r="CD23" s="731" t="s">
        <v>222</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12262569</v>
      </c>
      <c r="S24" s="630"/>
      <c r="T24" s="630"/>
      <c r="U24" s="630"/>
      <c r="V24" s="630"/>
      <c r="W24" s="630"/>
      <c r="X24" s="630"/>
      <c r="Y24" s="631"/>
      <c r="Z24" s="656">
        <v>6</v>
      </c>
      <c r="AA24" s="656"/>
      <c r="AB24" s="656"/>
      <c r="AC24" s="656"/>
      <c r="AD24" s="657">
        <v>12262569</v>
      </c>
      <c r="AE24" s="657"/>
      <c r="AF24" s="657"/>
      <c r="AG24" s="657"/>
      <c r="AH24" s="657"/>
      <c r="AI24" s="657"/>
      <c r="AJ24" s="657"/>
      <c r="AK24" s="657"/>
      <c r="AL24" s="632">
        <v>14.1</v>
      </c>
      <c r="AM24" s="633"/>
      <c r="AN24" s="633"/>
      <c r="AO24" s="658"/>
      <c r="AP24" s="721" t="s">
        <v>291</v>
      </c>
      <c r="AQ24" s="729"/>
      <c r="AR24" s="729"/>
      <c r="AS24" s="729"/>
      <c r="AT24" s="729"/>
      <c r="AU24" s="729"/>
      <c r="AV24" s="729"/>
      <c r="AW24" s="729"/>
      <c r="AX24" s="729"/>
      <c r="AY24" s="729"/>
      <c r="AZ24" s="729"/>
      <c r="BA24" s="729"/>
      <c r="BB24" s="729"/>
      <c r="BC24" s="729"/>
      <c r="BD24" s="729"/>
      <c r="BE24" s="729"/>
      <c r="BF24" s="723"/>
      <c r="BG24" s="629" t="s">
        <v>228</v>
      </c>
      <c r="BH24" s="630"/>
      <c r="BI24" s="630"/>
      <c r="BJ24" s="630"/>
      <c r="BK24" s="630"/>
      <c r="BL24" s="630"/>
      <c r="BM24" s="630"/>
      <c r="BN24" s="631"/>
      <c r="BO24" s="656" t="s">
        <v>245</v>
      </c>
      <c r="BP24" s="656"/>
      <c r="BQ24" s="656"/>
      <c r="BR24" s="656"/>
      <c r="BS24" s="657" t="s">
        <v>128</v>
      </c>
      <c r="BT24" s="657"/>
      <c r="BU24" s="657"/>
      <c r="BV24" s="657"/>
      <c r="BW24" s="657"/>
      <c r="BX24" s="657"/>
      <c r="BY24" s="657"/>
      <c r="BZ24" s="657"/>
      <c r="CA24" s="657"/>
      <c r="CB24" s="724"/>
      <c r="CD24" s="685" t="s">
        <v>292</v>
      </c>
      <c r="CE24" s="686"/>
      <c r="CF24" s="686"/>
      <c r="CG24" s="686"/>
      <c r="CH24" s="686"/>
      <c r="CI24" s="686"/>
      <c r="CJ24" s="686"/>
      <c r="CK24" s="686"/>
      <c r="CL24" s="686"/>
      <c r="CM24" s="686"/>
      <c r="CN24" s="686"/>
      <c r="CO24" s="686"/>
      <c r="CP24" s="686"/>
      <c r="CQ24" s="687"/>
      <c r="CR24" s="682">
        <v>92868083</v>
      </c>
      <c r="CS24" s="683"/>
      <c r="CT24" s="683"/>
      <c r="CU24" s="683"/>
      <c r="CV24" s="683"/>
      <c r="CW24" s="683"/>
      <c r="CX24" s="683"/>
      <c r="CY24" s="726"/>
      <c r="CZ24" s="727">
        <v>48</v>
      </c>
      <c r="DA24" s="701"/>
      <c r="DB24" s="701"/>
      <c r="DC24" s="730"/>
      <c r="DD24" s="725">
        <v>49172981</v>
      </c>
      <c r="DE24" s="683"/>
      <c r="DF24" s="683"/>
      <c r="DG24" s="683"/>
      <c r="DH24" s="683"/>
      <c r="DI24" s="683"/>
      <c r="DJ24" s="683"/>
      <c r="DK24" s="726"/>
      <c r="DL24" s="725">
        <v>48682418</v>
      </c>
      <c r="DM24" s="683"/>
      <c r="DN24" s="683"/>
      <c r="DO24" s="683"/>
      <c r="DP24" s="683"/>
      <c r="DQ24" s="683"/>
      <c r="DR24" s="683"/>
      <c r="DS24" s="683"/>
      <c r="DT24" s="683"/>
      <c r="DU24" s="683"/>
      <c r="DV24" s="726"/>
      <c r="DW24" s="727">
        <v>52.2</v>
      </c>
      <c r="DX24" s="701"/>
      <c r="DY24" s="701"/>
      <c r="DZ24" s="701"/>
      <c r="EA24" s="701"/>
      <c r="EB24" s="701"/>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905655</v>
      </c>
      <c r="S25" s="630"/>
      <c r="T25" s="630"/>
      <c r="U25" s="630"/>
      <c r="V25" s="630"/>
      <c r="W25" s="630"/>
      <c r="X25" s="630"/>
      <c r="Y25" s="631"/>
      <c r="Z25" s="656">
        <v>0.4</v>
      </c>
      <c r="AA25" s="656"/>
      <c r="AB25" s="656"/>
      <c r="AC25" s="656"/>
      <c r="AD25" s="657" t="s">
        <v>128</v>
      </c>
      <c r="AE25" s="657"/>
      <c r="AF25" s="657"/>
      <c r="AG25" s="657"/>
      <c r="AH25" s="657"/>
      <c r="AI25" s="657"/>
      <c r="AJ25" s="657"/>
      <c r="AK25" s="657"/>
      <c r="AL25" s="632" t="s">
        <v>245</v>
      </c>
      <c r="AM25" s="633"/>
      <c r="AN25" s="633"/>
      <c r="AO25" s="658"/>
      <c r="AP25" s="721" t="s">
        <v>294</v>
      </c>
      <c r="AQ25" s="729"/>
      <c r="AR25" s="729"/>
      <c r="AS25" s="729"/>
      <c r="AT25" s="729"/>
      <c r="AU25" s="729"/>
      <c r="AV25" s="729"/>
      <c r="AW25" s="729"/>
      <c r="AX25" s="729"/>
      <c r="AY25" s="729"/>
      <c r="AZ25" s="729"/>
      <c r="BA25" s="729"/>
      <c r="BB25" s="729"/>
      <c r="BC25" s="729"/>
      <c r="BD25" s="729"/>
      <c r="BE25" s="729"/>
      <c r="BF25" s="723"/>
      <c r="BG25" s="629" t="s">
        <v>245</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24"/>
      <c r="CD25" s="671" t="s">
        <v>295</v>
      </c>
      <c r="CE25" s="668"/>
      <c r="CF25" s="668"/>
      <c r="CG25" s="668"/>
      <c r="CH25" s="668"/>
      <c r="CI25" s="668"/>
      <c r="CJ25" s="668"/>
      <c r="CK25" s="668"/>
      <c r="CL25" s="668"/>
      <c r="CM25" s="668"/>
      <c r="CN25" s="668"/>
      <c r="CO25" s="668"/>
      <c r="CP25" s="668"/>
      <c r="CQ25" s="669"/>
      <c r="CR25" s="629">
        <v>28612616</v>
      </c>
      <c r="CS25" s="640"/>
      <c r="CT25" s="640"/>
      <c r="CU25" s="640"/>
      <c r="CV25" s="640"/>
      <c r="CW25" s="640"/>
      <c r="CX25" s="640"/>
      <c r="CY25" s="641"/>
      <c r="CZ25" s="632">
        <v>14.8</v>
      </c>
      <c r="DA25" s="642"/>
      <c r="DB25" s="642"/>
      <c r="DC25" s="643"/>
      <c r="DD25" s="635">
        <v>24039069</v>
      </c>
      <c r="DE25" s="640"/>
      <c r="DF25" s="640"/>
      <c r="DG25" s="640"/>
      <c r="DH25" s="640"/>
      <c r="DI25" s="640"/>
      <c r="DJ25" s="640"/>
      <c r="DK25" s="641"/>
      <c r="DL25" s="635">
        <v>23579111</v>
      </c>
      <c r="DM25" s="640"/>
      <c r="DN25" s="640"/>
      <c r="DO25" s="640"/>
      <c r="DP25" s="640"/>
      <c r="DQ25" s="640"/>
      <c r="DR25" s="640"/>
      <c r="DS25" s="640"/>
      <c r="DT25" s="640"/>
      <c r="DU25" s="640"/>
      <c r="DV25" s="641"/>
      <c r="DW25" s="632">
        <v>25.3</v>
      </c>
      <c r="DX25" s="642"/>
      <c r="DY25" s="642"/>
      <c r="DZ25" s="642"/>
      <c r="EA25" s="642"/>
      <c r="EB25" s="642"/>
      <c r="EC25" s="663"/>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228</v>
      </c>
      <c r="S26" s="630"/>
      <c r="T26" s="630"/>
      <c r="U26" s="630"/>
      <c r="V26" s="630"/>
      <c r="W26" s="630"/>
      <c r="X26" s="630"/>
      <c r="Y26" s="631"/>
      <c r="Z26" s="656" t="s">
        <v>245</v>
      </c>
      <c r="AA26" s="656"/>
      <c r="AB26" s="656"/>
      <c r="AC26" s="656"/>
      <c r="AD26" s="657" t="s">
        <v>128</v>
      </c>
      <c r="AE26" s="657"/>
      <c r="AF26" s="657"/>
      <c r="AG26" s="657"/>
      <c r="AH26" s="657"/>
      <c r="AI26" s="657"/>
      <c r="AJ26" s="657"/>
      <c r="AK26" s="657"/>
      <c r="AL26" s="632" t="s">
        <v>228</v>
      </c>
      <c r="AM26" s="633"/>
      <c r="AN26" s="633"/>
      <c r="AO26" s="658"/>
      <c r="AP26" s="721" t="s">
        <v>297</v>
      </c>
      <c r="AQ26" s="722"/>
      <c r="AR26" s="722"/>
      <c r="AS26" s="722"/>
      <c r="AT26" s="722"/>
      <c r="AU26" s="722"/>
      <c r="AV26" s="722"/>
      <c r="AW26" s="722"/>
      <c r="AX26" s="722"/>
      <c r="AY26" s="722"/>
      <c r="AZ26" s="722"/>
      <c r="BA26" s="722"/>
      <c r="BB26" s="722"/>
      <c r="BC26" s="722"/>
      <c r="BD26" s="722"/>
      <c r="BE26" s="722"/>
      <c r="BF26" s="723"/>
      <c r="BG26" s="629" t="s">
        <v>245</v>
      </c>
      <c r="BH26" s="630"/>
      <c r="BI26" s="630"/>
      <c r="BJ26" s="630"/>
      <c r="BK26" s="630"/>
      <c r="BL26" s="630"/>
      <c r="BM26" s="630"/>
      <c r="BN26" s="631"/>
      <c r="BO26" s="656" t="s">
        <v>228</v>
      </c>
      <c r="BP26" s="656"/>
      <c r="BQ26" s="656"/>
      <c r="BR26" s="656"/>
      <c r="BS26" s="657" t="s">
        <v>128</v>
      </c>
      <c r="BT26" s="657"/>
      <c r="BU26" s="657"/>
      <c r="BV26" s="657"/>
      <c r="BW26" s="657"/>
      <c r="BX26" s="657"/>
      <c r="BY26" s="657"/>
      <c r="BZ26" s="657"/>
      <c r="CA26" s="657"/>
      <c r="CB26" s="724"/>
      <c r="CD26" s="671" t="s">
        <v>298</v>
      </c>
      <c r="CE26" s="668"/>
      <c r="CF26" s="668"/>
      <c r="CG26" s="668"/>
      <c r="CH26" s="668"/>
      <c r="CI26" s="668"/>
      <c r="CJ26" s="668"/>
      <c r="CK26" s="668"/>
      <c r="CL26" s="668"/>
      <c r="CM26" s="668"/>
      <c r="CN26" s="668"/>
      <c r="CO26" s="668"/>
      <c r="CP26" s="668"/>
      <c r="CQ26" s="669"/>
      <c r="CR26" s="629">
        <v>18197023</v>
      </c>
      <c r="CS26" s="630"/>
      <c r="CT26" s="630"/>
      <c r="CU26" s="630"/>
      <c r="CV26" s="630"/>
      <c r="CW26" s="630"/>
      <c r="CX26" s="630"/>
      <c r="CY26" s="631"/>
      <c r="CZ26" s="632">
        <v>9.4</v>
      </c>
      <c r="DA26" s="642"/>
      <c r="DB26" s="642"/>
      <c r="DC26" s="643"/>
      <c r="DD26" s="635">
        <v>14907327</v>
      </c>
      <c r="DE26" s="630"/>
      <c r="DF26" s="630"/>
      <c r="DG26" s="630"/>
      <c r="DH26" s="630"/>
      <c r="DI26" s="630"/>
      <c r="DJ26" s="630"/>
      <c r="DK26" s="631"/>
      <c r="DL26" s="635" t="s">
        <v>228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15">
      <c r="B27" s="626" t="s">
        <v>299</v>
      </c>
      <c r="C27" s="627"/>
      <c r="D27" s="627"/>
      <c r="E27" s="627"/>
      <c r="F27" s="627"/>
      <c r="G27" s="627"/>
      <c r="H27" s="627"/>
      <c r="I27" s="627"/>
      <c r="J27" s="627"/>
      <c r="K27" s="627"/>
      <c r="L27" s="627"/>
      <c r="M27" s="627"/>
      <c r="N27" s="627"/>
      <c r="O27" s="627"/>
      <c r="P27" s="627"/>
      <c r="Q27" s="628"/>
      <c r="R27" s="629">
        <v>92425401</v>
      </c>
      <c r="S27" s="630"/>
      <c r="T27" s="630"/>
      <c r="U27" s="630"/>
      <c r="V27" s="630"/>
      <c r="W27" s="630"/>
      <c r="X27" s="630"/>
      <c r="Y27" s="631"/>
      <c r="Z27" s="656">
        <v>45.6</v>
      </c>
      <c r="AA27" s="656"/>
      <c r="AB27" s="656"/>
      <c r="AC27" s="656"/>
      <c r="AD27" s="657">
        <v>85977717</v>
      </c>
      <c r="AE27" s="657"/>
      <c r="AF27" s="657"/>
      <c r="AG27" s="657"/>
      <c r="AH27" s="657"/>
      <c r="AI27" s="657"/>
      <c r="AJ27" s="657"/>
      <c r="AK27" s="657"/>
      <c r="AL27" s="632">
        <v>98.9</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64963748</v>
      </c>
      <c r="BH27" s="630"/>
      <c r="BI27" s="630"/>
      <c r="BJ27" s="630"/>
      <c r="BK27" s="630"/>
      <c r="BL27" s="630"/>
      <c r="BM27" s="630"/>
      <c r="BN27" s="631"/>
      <c r="BO27" s="656">
        <v>100</v>
      </c>
      <c r="BP27" s="656"/>
      <c r="BQ27" s="656"/>
      <c r="BR27" s="656"/>
      <c r="BS27" s="657" t="s">
        <v>228</v>
      </c>
      <c r="BT27" s="657"/>
      <c r="BU27" s="657"/>
      <c r="BV27" s="657"/>
      <c r="BW27" s="657"/>
      <c r="BX27" s="657"/>
      <c r="BY27" s="657"/>
      <c r="BZ27" s="657"/>
      <c r="CA27" s="657"/>
      <c r="CB27" s="724"/>
      <c r="CD27" s="671" t="s">
        <v>301</v>
      </c>
      <c r="CE27" s="668"/>
      <c r="CF27" s="668"/>
      <c r="CG27" s="668"/>
      <c r="CH27" s="668"/>
      <c r="CI27" s="668"/>
      <c r="CJ27" s="668"/>
      <c r="CK27" s="668"/>
      <c r="CL27" s="668"/>
      <c r="CM27" s="668"/>
      <c r="CN27" s="668"/>
      <c r="CO27" s="668"/>
      <c r="CP27" s="668"/>
      <c r="CQ27" s="669"/>
      <c r="CR27" s="629">
        <v>51945889</v>
      </c>
      <c r="CS27" s="640"/>
      <c r="CT27" s="640"/>
      <c r="CU27" s="640"/>
      <c r="CV27" s="640"/>
      <c r="CW27" s="640"/>
      <c r="CX27" s="640"/>
      <c r="CY27" s="641"/>
      <c r="CZ27" s="632">
        <v>26.8</v>
      </c>
      <c r="DA27" s="642"/>
      <c r="DB27" s="642"/>
      <c r="DC27" s="643"/>
      <c r="DD27" s="635">
        <v>12909046</v>
      </c>
      <c r="DE27" s="640"/>
      <c r="DF27" s="640"/>
      <c r="DG27" s="640"/>
      <c r="DH27" s="640"/>
      <c r="DI27" s="640"/>
      <c r="DJ27" s="640"/>
      <c r="DK27" s="641"/>
      <c r="DL27" s="635">
        <v>12878441</v>
      </c>
      <c r="DM27" s="640"/>
      <c r="DN27" s="640"/>
      <c r="DO27" s="640"/>
      <c r="DP27" s="640"/>
      <c r="DQ27" s="640"/>
      <c r="DR27" s="640"/>
      <c r="DS27" s="640"/>
      <c r="DT27" s="640"/>
      <c r="DU27" s="640"/>
      <c r="DV27" s="641"/>
      <c r="DW27" s="632">
        <v>13.8</v>
      </c>
      <c r="DX27" s="642"/>
      <c r="DY27" s="642"/>
      <c r="DZ27" s="642"/>
      <c r="EA27" s="642"/>
      <c r="EB27" s="642"/>
      <c r="EC27" s="663"/>
    </row>
    <row r="28" spans="2:133" ht="11.25" customHeight="1" x14ac:dyDescent="0.15">
      <c r="B28" s="626" t="s">
        <v>302</v>
      </c>
      <c r="C28" s="627"/>
      <c r="D28" s="627"/>
      <c r="E28" s="627"/>
      <c r="F28" s="627"/>
      <c r="G28" s="627"/>
      <c r="H28" s="627"/>
      <c r="I28" s="627"/>
      <c r="J28" s="627"/>
      <c r="K28" s="627"/>
      <c r="L28" s="627"/>
      <c r="M28" s="627"/>
      <c r="N28" s="627"/>
      <c r="O28" s="627"/>
      <c r="P28" s="627"/>
      <c r="Q28" s="628"/>
      <c r="R28" s="629">
        <v>58852</v>
      </c>
      <c r="S28" s="630"/>
      <c r="T28" s="630"/>
      <c r="U28" s="630"/>
      <c r="V28" s="630"/>
      <c r="W28" s="630"/>
      <c r="X28" s="630"/>
      <c r="Y28" s="631"/>
      <c r="Z28" s="656">
        <v>0</v>
      </c>
      <c r="AA28" s="656"/>
      <c r="AB28" s="656"/>
      <c r="AC28" s="656"/>
      <c r="AD28" s="657">
        <v>58852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12309578</v>
      </c>
      <c r="CS28" s="630"/>
      <c r="CT28" s="630"/>
      <c r="CU28" s="630"/>
      <c r="CV28" s="630"/>
      <c r="CW28" s="630"/>
      <c r="CX28" s="630"/>
      <c r="CY28" s="631"/>
      <c r="CZ28" s="632">
        <v>6.4</v>
      </c>
      <c r="DA28" s="642"/>
      <c r="DB28" s="642"/>
      <c r="DC28" s="643"/>
      <c r="DD28" s="635">
        <v>12224866</v>
      </c>
      <c r="DE28" s="630"/>
      <c r="DF28" s="630"/>
      <c r="DG28" s="630"/>
      <c r="DH28" s="630"/>
      <c r="DI28" s="630"/>
      <c r="DJ28" s="630"/>
      <c r="DK28" s="631"/>
      <c r="DL28" s="635">
        <v>12224866</v>
      </c>
      <c r="DM28" s="630"/>
      <c r="DN28" s="630"/>
      <c r="DO28" s="630"/>
      <c r="DP28" s="630"/>
      <c r="DQ28" s="630"/>
      <c r="DR28" s="630"/>
      <c r="DS28" s="630"/>
      <c r="DT28" s="630"/>
      <c r="DU28" s="630"/>
      <c r="DV28" s="631"/>
      <c r="DW28" s="632">
        <v>13.1</v>
      </c>
      <c r="DX28" s="642"/>
      <c r="DY28" s="642"/>
      <c r="DZ28" s="642"/>
      <c r="EA28" s="642"/>
      <c r="EB28" s="642"/>
      <c r="EC28" s="663"/>
    </row>
    <row r="29" spans="2:133" ht="11.25" customHeight="1" x14ac:dyDescent="0.15">
      <c r="B29" s="626" t="s">
        <v>304</v>
      </c>
      <c r="C29" s="627"/>
      <c r="D29" s="627"/>
      <c r="E29" s="627"/>
      <c r="F29" s="627"/>
      <c r="G29" s="627"/>
      <c r="H29" s="627"/>
      <c r="I29" s="627"/>
      <c r="J29" s="627"/>
      <c r="K29" s="627"/>
      <c r="L29" s="627"/>
      <c r="M29" s="627"/>
      <c r="N29" s="627"/>
      <c r="O29" s="627"/>
      <c r="P29" s="627"/>
      <c r="Q29" s="628"/>
      <c r="R29" s="629">
        <v>2362730</v>
      </c>
      <c r="S29" s="630"/>
      <c r="T29" s="630"/>
      <c r="U29" s="630"/>
      <c r="V29" s="630"/>
      <c r="W29" s="630"/>
      <c r="X29" s="630"/>
      <c r="Y29" s="631"/>
      <c r="Z29" s="656">
        <v>1.2</v>
      </c>
      <c r="AA29" s="656"/>
      <c r="AB29" s="656"/>
      <c r="AC29" s="656"/>
      <c r="AD29" s="657" t="s">
        <v>228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305</v>
      </c>
      <c r="CE29" s="716"/>
      <c r="CF29" s="671" t="s">
        <v>306</v>
      </c>
      <c r="CG29" s="668"/>
      <c r="CH29" s="668"/>
      <c r="CI29" s="668"/>
      <c r="CJ29" s="668"/>
      <c r="CK29" s="668"/>
      <c r="CL29" s="668"/>
      <c r="CM29" s="668"/>
      <c r="CN29" s="668"/>
      <c r="CO29" s="668"/>
      <c r="CP29" s="668"/>
      <c r="CQ29" s="669"/>
      <c r="CR29" s="629">
        <v>12309357</v>
      </c>
      <c r="CS29" s="640"/>
      <c r="CT29" s="640"/>
      <c r="CU29" s="640"/>
      <c r="CV29" s="640"/>
      <c r="CW29" s="640"/>
      <c r="CX29" s="640"/>
      <c r="CY29" s="641"/>
      <c r="CZ29" s="632">
        <v>6.4</v>
      </c>
      <c r="DA29" s="642"/>
      <c r="DB29" s="642"/>
      <c r="DC29" s="643"/>
      <c r="DD29" s="635">
        <v>12224645</v>
      </c>
      <c r="DE29" s="640"/>
      <c r="DF29" s="640"/>
      <c r="DG29" s="640"/>
      <c r="DH29" s="640"/>
      <c r="DI29" s="640"/>
      <c r="DJ29" s="640"/>
      <c r="DK29" s="641"/>
      <c r="DL29" s="635">
        <v>12224645</v>
      </c>
      <c r="DM29" s="640"/>
      <c r="DN29" s="640"/>
      <c r="DO29" s="640"/>
      <c r="DP29" s="640"/>
      <c r="DQ29" s="640"/>
      <c r="DR29" s="640"/>
      <c r="DS29" s="640"/>
      <c r="DT29" s="640"/>
      <c r="DU29" s="640"/>
      <c r="DV29" s="641"/>
      <c r="DW29" s="632">
        <v>13.1</v>
      </c>
      <c r="DX29" s="642"/>
      <c r="DY29" s="642"/>
      <c r="DZ29" s="642"/>
      <c r="EA29" s="642"/>
      <c r="EB29" s="642"/>
      <c r="EC29" s="663"/>
    </row>
    <row r="30" spans="2:133" ht="11.25" customHeight="1" x14ac:dyDescent="0.15">
      <c r="B30" s="626" t="s">
        <v>307</v>
      </c>
      <c r="C30" s="627"/>
      <c r="D30" s="627"/>
      <c r="E30" s="627"/>
      <c r="F30" s="627"/>
      <c r="G30" s="627"/>
      <c r="H30" s="627"/>
      <c r="I30" s="627"/>
      <c r="J30" s="627"/>
      <c r="K30" s="627"/>
      <c r="L30" s="627"/>
      <c r="M30" s="627"/>
      <c r="N30" s="627"/>
      <c r="O30" s="627"/>
      <c r="P30" s="627"/>
      <c r="Q30" s="628"/>
      <c r="R30" s="629">
        <v>2450437</v>
      </c>
      <c r="S30" s="630"/>
      <c r="T30" s="630"/>
      <c r="U30" s="630"/>
      <c r="V30" s="630"/>
      <c r="W30" s="630"/>
      <c r="X30" s="630"/>
      <c r="Y30" s="631"/>
      <c r="Z30" s="656">
        <v>1.2</v>
      </c>
      <c r="AA30" s="656"/>
      <c r="AB30" s="656"/>
      <c r="AC30" s="656"/>
      <c r="AD30" s="657">
        <v>449312</v>
      </c>
      <c r="AE30" s="657"/>
      <c r="AF30" s="657"/>
      <c r="AG30" s="657"/>
      <c r="AH30" s="657"/>
      <c r="AI30" s="657"/>
      <c r="AJ30" s="657"/>
      <c r="AK30" s="657"/>
      <c r="AL30" s="632">
        <v>0.5</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7"/>
      <c r="CE30" s="718"/>
      <c r="CF30" s="671" t="s">
        <v>310</v>
      </c>
      <c r="CG30" s="668"/>
      <c r="CH30" s="668"/>
      <c r="CI30" s="668"/>
      <c r="CJ30" s="668"/>
      <c r="CK30" s="668"/>
      <c r="CL30" s="668"/>
      <c r="CM30" s="668"/>
      <c r="CN30" s="668"/>
      <c r="CO30" s="668"/>
      <c r="CP30" s="668"/>
      <c r="CQ30" s="669"/>
      <c r="CR30" s="629">
        <v>11747158</v>
      </c>
      <c r="CS30" s="630"/>
      <c r="CT30" s="630"/>
      <c r="CU30" s="630"/>
      <c r="CV30" s="630"/>
      <c r="CW30" s="630"/>
      <c r="CX30" s="630"/>
      <c r="CY30" s="631"/>
      <c r="CZ30" s="632">
        <v>6.1</v>
      </c>
      <c r="DA30" s="642"/>
      <c r="DB30" s="642"/>
      <c r="DC30" s="643"/>
      <c r="DD30" s="635">
        <v>11670106</v>
      </c>
      <c r="DE30" s="630"/>
      <c r="DF30" s="630"/>
      <c r="DG30" s="630"/>
      <c r="DH30" s="630"/>
      <c r="DI30" s="630"/>
      <c r="DJ30" s="630"/>
      <c r="DK30" s="631"/>
      <c r="DL30" s="635">
        <v>11670106</v>
      </c>
      <c r="DM30" s="630"/>
      <c r="DN30" s="630"/>
      <c r="DO30" s="630"/>
      <c r="DP30" s="630"/>
      <c r="DQ30" s="630"/>
      <c r="DR30" s="630"/>
      <c r="DS30" s="630"/>
      <c r="DT30" s="630"/>
      <c r="DU30" s="630"/>
      <c r="DV30" s="631"/>
      <c r="DW30" s="632">
        <v>12.5</v>
      </c>
      <c r="DX30" s="642"/>
      <c r="DY30" s="642"/>
      <c r="DZ30" s="642"/>
      <c r="EA30" s="642"/>
      <c r="EB30" s="642"/>
      <c r="EC30" s="663"/>
    </row>
    <row r="31" spans="2:133" ht="11.25" customHeight="1" x14ac:dyDescent="0.15">
      <c r="B31" s="626" t="s">
        <v>311</v>
      </c>
      <c r="C31" s="627"/>
      <c r="D31" s="627"/>
      <c r="E31" s="627"/>
      <c r="F31" s="627"/>
      <c r="G31" s="627"/>
      <c r="H31" s="627"/>
      <c r="I31" s="627"/>
      <c r="J31" s="627"/>
      <c r="K31" s="627"/>
      <c r="L31" s="627"/>
      <c r="M31" s="627"/>
      <c r="N31" s="627"/>
      <c r="O31" s="627"/>
      <c r="P31" s="627"/>
      <c r="Q31" s="628"/>
      <c r="R31" s="629">
        <v>627354</v>
      </c>
      <c r="S31" s="630"/>
      <c r="T31" s="630"/>
      <c r="U31" s="630"/>
      <c r="V31" s="630"/>
      <c r="W31" s="630"/>
      <c r="X31" s="630"/>
      <c r="Y31" s="631"/>
      <c r="Z31" s="656">
        <v>0.3</v>
      </c>
      <c r="AA31" s="656"/>
      <c r="AB31" s="656"/>
      <c r="AC31" s="656"/>
      <c r="AD31" s="657">
        <v>35201</v>
      </c>
      <c r="AE31" s="657"/>
      <c r="AF31" s="657"/>
      <c r="AG31" s="657"/>
      <c r="AH31" s="657"/>
      <c r="AI31" s="657"/>
      <c r="AJ31" s="657"/>
      <c r="AK31" s="657"/>
      <c r="AL31" s="632">
        <v>0</v>
      </c>
      <c r="AM31" s="633"/>
      <c r="AN31" s="633"/>
      <c r="AO31" s="658"/>
      <c r="AP31" s="704" t="s">
        <v>312</v>
      </c>
      <c r="AQ31" s="705"/>
      <c r="AR31" s="705"/>
      <c r="AS31" s="705"/>
      <c r="AT31" s="710" t="s">
        <v>313</v>
      </c>
      <c r="AU31" s="217"/>
      <c r="AV31" s="217"/>
      <c r="AW31" s="217"/>
      <c r="AX31" s="696" t="s">
        <v>186</v>
      </c>
      <c r="AY31" s="697"/>
      <c r="AZ31" s="697"/>
      <c r="BA31" s="697"/>
      <c r="BB31" s="697"/>
      <c r="BC31" s="697"/>
      <c r="BD31" s="697"/>
      <c r="BE31" s="697"/>
      <c r="BF31" s="698"/>
      <c r="BG31" s="699">
        <v>99.1</v>
      </c>
      <c r="BH31" s="700"/>
      <c r="BI31" s="700"/>
      <c r="BJ31" s="700"/>
      <c r="BK31" s="700"/>
      <c r="BL31" s="700"/>
      <c r="BM31" s="701">
        <v>95.7</v>
      </c>
      <c r="BN31" s="700"/>
      <c r="BO31" s="700"/>
      <c r="BP31" s="700"/>
      <c r="BQ31" s="702"/>
      <c r="BR31" s="699">
        <v>98.7</v>
      </c>
      <c r="BS31" s="700"/>
      <c r="BT31" s="700"/>
      <c r="BU31" s="700"/>
      <c r="BV31" s="700"/>
      <c r="BW31" s="700"/>
      <c r="BX31" s="701">
        <v>95.2</v>
      </c>
      <c r="BY31" s="700"/>
      <c r="BZ31" s="700"/>
      <c r="CA31" s="700"/>
      <c r="CB31" s="702"/>
      <c r="CD31" s="717"/>
      <c r="CE31" s="718"/>
      <c r="CF31" s="671" t="s">
        <v>314</v>
      </c>
      <c r="CG31" s="668"/>
      <c r="CH31" s="668"/>
      <c r="CI31" s="668"/>
      <c r="CJ31" s="668"/>
      <c r="CK31" s="668"/>
      <c r="CL31" s="668"/>
      <c r="CM31" s="668"/>
      <c r="CN31" s="668"/>
      <c r="CO31" s="668"/>
      <c r="CP31" s="668"/>
      <c r="CQ31" s="669"/>
      <c r="CR31" s="629">
        <v>562199</v>
      </c>
      <c r="CS31" s="640"/>
      <c r="CT31" s="640"/>
      <c r="CU31" s="640"/>
      <c r="CV31" s="640"/>
      <c r="CW31" s="640"/>
      <c r="CX31" s="640"/>
      <c r="CY31" s="641"/>
      <c r="CZ31" s="632">
        <v>0.3</v>
      </c>
      <c r="DA31" s="642"/>
      <c r="DB31" s="642"/>
      <c r="DC31" s="643"/>
      <c r="DD31" s="635">
        <v>554539</v>
      </c>
      <c r="DE31" s="640"/>
      <c r="DF31" s="640"/>
      <c r="DG31" s="640"/>
      <c r="DH31" s="640"/>
      <c r="DI31" s="640"/>
      <c r="DJ31" s="640"/>
      <c r="DK31" s="641"/>
      <c r="DL31" s="635">
        <v>554539</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15">
      <c r="B32" s="626" t="s">
        <v>315</v>
      </c>
      <c r="C32" s="627"/>
      <c r="D32" s="627"/>
      <c r="E32" s="627"/>
      <c r="F32" s="627"/>
      <c r="G32" s="627"/>
      <c r="H32" s="627"/>
      <c r="I32" s="627"/>
      <c r="J32" s="627"/>
      <c r="K32" s="627"/>
      <c r="L32" s="627"/>
      <c r="M32" s="627"/>
      <c r="N32" s="627"/>
      <c r="O32" s="627"/>
      <c r="P32" s="627"/>
      <c r="Q32" s="628"/>
      <c r="R32" s="629">
        <v>45161140</v>
      </c>
      <c r="S32" s="630"/>
      <c r="T32" s="630"/>
      <c r="U32" s="630"/>
      <c r="V32" s="630"/>
      <c r="W32" s="630"/>
      <c r="X32" s="630"/>
      <c r="Y32" s="631"/>
      <c r="Z32" s="656">
        <v>22.3</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216" t="s">
        <v>316</v>
      </c>
      <c r="AV32" s="216"/>
      <c r="AW32" s="216"/>
      <c r="AX32" s="626" t="s">
        <v>317</v>
      </c>
      <c r="AY32" s="627"/>
      <c r="AZ32" s="627"/>
      <c r="BA32" s="627"/>
      <c r="BB32" s="627"/>
      <c r="BC32" s="627"/>
      <c r="BD32" s="627"/>
      <c r="BE32" s="627"/>
      <c r="BF32" s="628"/>
      <c r="BG32" s="703">
        <v>99</v>
      </c>
      <c r="BH32" s="640"/>
      <c r="BI32" s="640"/>
      <c r="BJ32" s="640"/>
      <c r="BK32" s="640"/>
      <c r="BL32" s="640"/>
      <c r="BM32" s="633">
        <v>95.9</v>
      </c>
      <c r="BN32" s="695"/>
      <c r="BO32" s="695"/>
      <c r="BP32" s="695"/>
      <c r="BQ32" s="667"/>
      <c r="BR32" s="703">
        <v>98.7</v>
      </c>
      <c r="BS32" s="640"/>
      <c r="BT32" s="640"/>
      <c r="BU32" s="640"/>
      <c r="BV32" s="640"/>
      <c r="BW32" s="640"/>
      <c r="BX32" s="633">
        <v>95.4</v>
      </c>
      <c r="BY32" s="695"/>
      <c r="BZ32" s="695"/>
      <c r="CA32" s="695"/>
      <c r="CB32" s="667"/>
      <c r="CD32" s="719"/>
      <c r="CE32" s="720"/>
      <c r="CF32" s="671" t="s">
        <v>318</v>
      </c>
      <c r="CG32" s="668"/>
      <c r="CH32" s="668"/>
      <c r="CI32" s="668"/>
      <c r="CJ32" s="668"/>
      <c r="CK32" s="668"/>
      <c r="CL32" s="668"/>
      <c r="CM32" s="668"/>
      <c r="CN32" s="668"/>
      <c r="CO32" s="668"/>
      <c r="CP32" s="668"/>
      <c r="CQ32" s="669"/>
      <c r="CR32" s="629">
        <v>221</v>
      </c>
      <c r="CS32" s="630"/>
      <c r="CT32" s="630"/>
      <c r="CU32" s="630"/>
      <c r="CV32" s="630"/>
      <c r="CW32" s="630"/>
      <c r="CX32" s="630"/>
      <c r="CY32" s="631"/>
      <c r="CZ32" s="632">
        <v>0</v>
      </c>
      <c r="DA32" s="642"/>
      <c r="DB32" s="642"/>
      <c r="DC32" s="643"/>
      <c r="DD32" s="635">
        <v>221</v>
      </c>
      <c r="DE32" s="630"/>
      <c r="DF32" s="630"/>
      <c r="DG32" s="630"/>
      <c r="DH32" s="630"/>
      <c r="DI32" s="630"/>
      <c r="DJ32" s="630"/>
      <c r="DK32" s="631"/>
      <c r="DL32" s="635">
        <v>221</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319</v>
      </c>
      <c r="C33" s="693"/>
      <c r="D33" s="693"/>
      <c r="E33" s="693"/>
      <c r="F33" s="693"/>
      <c r="G33" s="693"/>
      <c r="H33" s="693"/>
      <c r="I33" s="693"/>
      <c r="J33" s="693"/>
      <c r="K33" s="693"/>
      <c r="L33" s="693"/>
      <c r="M33" s="693"/>
      <c r="N33" s="693"/>
      <c r="O33" s="693"/>
      <c r="P33" s="693"/>
      <c r="Q33" s="694"/>
      <c r="R33" s="629">
        <v>10680</v>
      </c>
      <c r="S33" s="630"/>
      <c r="T33" s="630"/>
      <c r="U33" s="630"/>
      <c r="V33" s="630"/>
      <c r="W33" s="630"/>
      <c r="X33" s="630"/>
      <c r="Y33" s="631"/>
      <c r="Z33" s="656">
        <v>0</v>
      </c>
      <c r="AA33" s="656"/>
      <c r="AB33" s="656"/>
      <c r="AC33" s="656"/>
      <c r="AD33" s="657">
        <v>10680</v>
      </c>
      <c r="AE33" s="657"/>
      <c r="AF33" s="657"/>
      <c r="AG33" s="657"/>
      <c r="AH33" s="657"/>
      <c r="AI33" s="657"/>
      <c r="AJ33" s="657"/>
      <c r="AK33" s="657"/>
      <c r="AL33" s="632">
        <v>0</v>
      </c>
      <c r="AM33" s="633"/>
      <c r="AN33" s="633"/>
      <c r="AO33" s="658"/>
      <c r="AP33" s="708"/>
      <c r="AQ33" s="709"/>
      <c r="AR33" s="709"/>
      <c r="AS33" s="709"/>
      <c r="AT33" s="712"/>
      <c r="AU33" s="218"/>
      <c r="AV33" s="218"/>
      <c r="AW33" s="218"/>
      <c r="AX33" s="606" t="s">
        <v>320</v>
      </c>
      <c r="AY33" s="607"/>
      <c r="AZ33" s="607"/>
      <c r="BA33" s="607"/>
      <c r="BB33" s="607"/>
      <c r="BC33" s="607"/>
      <c r="BD33" s="607"/>
      <c r="BE33" s="607"/>
      <c r="BF33" s="608"/>
      <c r="BG33" s="691">
        <v>99</v>
      </c>
      <c r="BH33" s="610"/>
      <c r="BI33" s="610"/>
      <c r="BJ33" s="610"/>
      <c r="BK33" s="610"/>
      <c r="BL33" s="610"/>
      <c r="BM33" s="648">
        <v>95</v>
      </c>
      <c r="BN33" s="610"/>
      <c r="BO33" s="610"/>
      <c r="BP33" s="610"/>
      <c r="BQ33" s="659"/>
      <c r="BR33" s="691">
        <v>98.7</v>
      </c>
      <c r="BS33" s="610"/>
      <c r="BT33" s="610"/>
      <c r="BU33" s="610"/>
      <c r="BV33" s="610"/>
      <c r="BW33" s="610"/>
      <c r="BX33" s="648">
        <v>94.5</v>
      </c>
      <c r="BY33" s="610"/>
      <c r="BZ33" s="610"/>
      <c r="CA33" s="610"/>
      <c r="CB33" s="659"/>
      <c r="CD33" s="671" t="s">
        <v>321</v>
      </c>
      <c r="CE33" s="668"/>
      <c r="CF33" s="668"/>
      <c r="CG33" s="668"/>
      <c r="CH33" s="668"/>
      <c r="CI33" s="668"/>
      <c r="CJ33" s="668"/>
      <c r="CK33" s="668"/>
      <c r="CL33" s="668"/>
      <c r="CM33" s="668"/>
      <c r="CN33" s="668"/>
      <c r="CO33" s="668"/>
      <c r="CP33" s="668"/>
      <c r="CQ33" s="669"/>
      <c r="CR33" s="629">
        <v>82517554</v>
      </c>
      <c r="CS33" s="640"/>
      <c r="CT33" s="640"/>
      <c r="CU33" s="640"/>
      <c r="CV33" s="640"/>
      <c r="CW33" s="640"/>
      <c r="CX33" s="640"/>
      <c r="CY33" s="641"/>
      <c r="CZ33" s="632">
        <v>42.6</v>
      </c>
      <c r="DA33" s="642"/>
      <c r="DB33" s="642"/>
      <c r="DC33" s="643"/>
      <c r="DD33" s="635">
        <v>48757174</v>
      </c>
      <c r="DE33" s="640"/>
      <c r="DF33" s="640"/>
      <c r="DG33" s="640"/>
      <c r="DH33" s="640"/>
      <c r="DI33" s="640"/>
      <c r="DJ33" s="640"/>
      <c r="DK33" s="641"/>
      <c r="DL33" s="635">
        <v>34701347</v>
      </c>
      <c r="DM33" s="640"/>
      <c r="DN33" s="640"/>
      <c r="DO33" s="640"/>
      <c r="DP33" s="640"/>
      <c r="DQ33" s="640"/>
      <c r="DR33" s="640"/>
      <c r="DS33" s="640"/>
      <c r="DT33" s="640"/>
      <c r="DU33" s="640"/>
      <c r="DV33" s="641"/>
      <c r="DW33" s="632">
        <v>37.200000000000003</v>
      </c>
      <c r="DX33" s="642"/>
      <c r="DY33" s="642"/>
      <c r="DZ33" s="642"/>
      <c r="EA33" s="642"/>
      <c r="EB33" s="642"/>
      <c r="EC33" s="663"/>
    </row>
    <row r="34" spans="2:133" ht="11.25" customHeight="1" x14ac:dyDescent="0.15">
      <c r="B34" s="626" t="s">
        <v>322</v>
      </c>
      <c r="C34" s="627"/>
      <c r="D34" s="627"/>
      <c r="E34" s="627"/>
      <c r="F34" s="627"/>
      <c r="G34" s="627"/>
      <c r="H34" s="627"/>
      <c r="I34" s="627"/>
      <c r="J34" s="627"/>
      <c r="K34" s="627"/>
      <c r="L34" s="627"/>
      <c r="M34" s="627"/>
      <c r="N34" s="627"/>
      <c r="O34" s="627"/>
      <c r="P34" s="627"/>
      <c r="Q34" s="628"/>
      <c r="R34" s="629">
        <v>10892443</v>
      </c>
      <c r="S34" s="630"/>
      <c r="T34" s="630"/>
      <c r="U34" s="630"/>
      <c r="V34" s="630"/>
      <c r="W34" s="630"/>
      <c r="X34" s="630"/>
      <c r="Y34" s="631"/>
      <c r="Z34" s="656">
        <v>5.4</v>
      </c>
      <c r="AA34" s="656"/>
      <c r="AB34" s="656"/>
      <c r="AC34" s="656"/>
      <c r="AD34" s="657" t="s">
        <v>228</v>
      </c>
      <c r="AE34" s="657"/>
      <c r="AF34" s="657"/>
      <c r="AG34" s="657"/>
      <c r="AH34" s="657"/>
      <c r="AI34" s="657"/>
      <c r="AJ34" s="657"/>
      <c r="AK34" s="657"/>
      <c r="AL34" s="632" t="s">
        <v>245</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26162075</v>
      </c>
      <c r="CS34" s="630"/>
      <c r="CT34" s="630"/>
      <c r="CU34" s="630"/>
      <c r="CV34" s="630"/>
      <c r="CW34" s="630"/>
      <c r="CX34" s="630"/>
      <c r="CY34" s="631"/>
      <c r="CZ34" s="632">
        <v>13.5</v>
      </c>
      <c r="DA34" s="642"/>
      <c r="DB34" s="642"/>
      <c r="DC34" s="643"/>
      <c r="DD34" s="635">
        <v>18124951</v>
      </c>
      <c r="DE34" s="630"/>
      <c r="DF34" s="630"/>
      <c r="DG34" s="630"/>
      <c r="DH34" s="630"/>
      <c r="DI34" s="630"/>
      <c r="DJ34" s="630"/>
      <c r="DK34" s="631"/>
      <c r="DL34" s="635">
        <v>15046764</v>
      </c>
      <c r="DM34" s="630"/>
      <c r="DN34" s="630"/>
      <c r="DO34" s="630"/>
      <c r="DP34" s="630"/>
      <c r="DQ34" s="630"/>
      <c r="DR34" s="630"/>
      <c r="DS34" s="630"/>
      <c r="DT34" s="630"/>
      <c r="DU34" s="630"/>
      <c r="DV34" s="631"/>
      <c r="DW34" s="632">
        <v>16.100000000000001</v>
      </c>
      <c r="DX34" s="642"/>
      <c r="DY34" s="642"/>
      <c r="DZ34" s="642"/>
      <c r="EA34" s="642"/>
      <c r="EB34" s="642"/>
      <c r="EC34" s="663"/>
    </row>
    <row r="35" spans="2:133" ht="11.25" customHeight="1" x14ac:dyDescent="0.15">
      <c r="B35" s="626" t="s">
        <v>324</v>
      </c>
      <c r="C35" s="627"/>
      <c r="D35" s="627"/>
      <c r="E35" s="627"/>
      <c r="F35" s="627"/>
      <c r="G35" s="627"/>
      <c r="H35" s="627"/>
      <c r="I35" s="627"/>
      <c r="J35" s="627"/>
      <c r="K35" s="627"/>
      <c r="L35" s="627"/>
      <c r="M35" s="627"/>
      <c r="N35" s="627"/>
      <c r="O35" s="627"/>
      <c r="P35" s="627"/>
      <c r="Q35" s="628"/>
      <c r="R35" s="629">
        <v>352940</v>
      </c>
      <c r="S35" s="630"/>
      <c r="T35" s="630"/>
      <c r="U35" s="630"/>
      <c r="V35" s="630"/>
      <c r="W35" s="630"/>
      <c r="X35" s="630"/>
      <c r="Y35" s="631"/>
      <c r="Z35" s="656">
        <v>0.2</v>
      </c>
      <c r="AA35" s="656"/>
      <c r="AB35" s="656"/>
      <c r="AC35" s="656"/>
      <c r="AD35" s="657">
        <v>152459</v>
      </c>
      <c r="AE35" s="657"/>
      <c r="AF35" s="657"/>
      <c r="AG35" s="657"/>
      <c r="AH35" s="657"/>
      <c r="AI35" s="657"/>
      <c r="AJ35" s="657"/>
      <c r="AK35" s="657"/>
      <c r="AL35" s="632">
        <v>0.2</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1299865</v>
      </c>
      <c r="CS35" s="640"/>
      <c r="CT35" s="640"/>
      <c r="CU35" s="640"/>
      <c r="CV35" s="640"/>
      <c r="CW35" s="640"/>
      <c r="CX35" s="640"/>
      <c r="CY35" s="641"/>
      <c r="CZ35" s="632">
        <v>0.7</v>
      </c>
      <c r="DA35" s="642"/>
      <c r="DB35" s="642"/>
      <c r="DC35" s="643"/>
      <c r="DD35" s="635">
        <v>1185892</v>
      </c>
      <c r="DE35" s="640"/>
      <c r="DF35" s="640"/>
      <c r="DG35" s="640"/>
      <c r="DH35" s="640"/>
      <c r="DI35" s="640"/>
      <c r="DJ35" s="640"/>
      <c r="DK35" s="641"/>
      <c r="DL35" s="635">
        <v>1185824</v>
      </c>
      <c r="DM35" s="640"/>
      <c r="DN35" s="640"/>
      <c r="DO35" s="640"/>
      <c r="DP35" s="640"/>
      <c r="DQ35" s="640"/>
      <c r="DR35" s="640"/>
      <c r="DS35" s="640"/>
      <c r="DT35" s="640"/>
      <c r="DU35" s="640"/>
      <c r="DV35" s="641"/>
      <c r="DW35" s="632">
        <v>1.3</v>
      </c>
      <c r="DX35" s="642"/>
      <c r="DY35" s="642"/>
      <c r="DZ35" s="642"/>
      <c r="EA35" s="642"/>
      <c r="EB35" s="642"/>
      <c r="EC35" s="663"/>
    </row>
    <row r="36" spans="2:133" ht="11.25" customHeight="1" x14ac:dyDescent="0.15">
      <c r="B36" s="626" t="s">
        <v>328</v>
      </c>
      <c r="C36" s="627"/>
      <c r="D36" s="627"/>
      <c r="E36" s="627"/>
      <c r="F36" s="627"/>
      <c r="G36" s="627"/>
      <c r="H36" s="627"/>
      <c r="I36" s="627"/>
      <c r="J36" s="627"/>
      <c r="K36" s="627"/>
      <c r="L36" s="627"/>
      <c r="M36" s="627"/>
      <c r="N36" s="627"/>
      <c r="O36" s="627"/>
      <c r="P36" s="627"/>
      <c r="Q36" s="628"/>
      <c r="R36" s="629">
        <v>273531</v>
      </c>
      <c r="S36" s="630"/>
      <c r="T36" s="630"/>
      <c r="U36" s="630"/>
      <c r="V36" s="630"/>
      <c r="W36" s="630"/>
      <c r="X36" s="630"/>
      <c r="Y36" s="631"/>
      <c r="Z36" s="656">
        <v>0.1</v>
      </c>
      <c r="AA36" s="656"/>
      <c r="AB36" s="656"/>
      <c r="AC36" s="656"/>
      <c r="AD36" s="657" t="s">
        <v>128</v>
      </c>
      <c r="AE36" s="657"/>
      <c r="AF36" s="657"/>
      <c r="AG36" s="657"/>
      <c r="AH36" s="657"/>
      <c r="AI36" s="657"/>
      <c r="AJ36" s="657"/>
      <c r="AK36" s="657"/>
      <c r="AL36" s="632" t="s">
        <v>128</v>
      </c>
      <c r="AM36" s="633"/>
      <c r="AN36" s="633"/>
      <c r="AO36" s="658"/>
      <c r="AP36" s="221"/>
      <c r="AQ36" s="679" t="s">
        <v>329</v>
      </c>
      <c r="AR36" s="680"/>
      <c r="AS36" s="680"/>
      <c r="AT36" s="680"/>
      <c r="AU36" s="680"/>
      <c r="AV36" s="680"/>
      <c r="AW36" s="680"/>
      <c r="AX36" s="680"/>
      <c r="AY36" s="681"/>
      <c r="AZ36" s="682">
        <v>19599703</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2615195</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13232015</v>
      </c>
      <c r="CS36" s="630"/>
      <c r="CT36" s="630"/>
      <c r="CU36" s="630"/>
      <c r="CV36" s="630"/>
      <c r="CW36" s="630"/>
      <c r="CX36" s="630"/>
      <c r="CY36" s="631"/>
      <c r="CZ36" s="632">
        <v>6.8</v>
      </c>
      <c r="DA36" s="642"/>
      <c r="DB36" s="642"/>
      <c r="DC36" s="643"/>
      <c r="DD36" s="635">
        <v>11006688</v>
      </c>
      <c r="DE36" s="630"/>
      <c r="DF36" s="630"/>
      <c r="DG36" s="630"/>
      <c r="DH36" s="630"/>
      <c r="DI36" s="630"/>
      <c r="DJ36" s="630"/>
      <c r="DK36" s="631"/>
      <c r="DL36" s="635">
        <v>6792697</v>
      </c>
      <c r="DM36" s="630"/>
      <c r="DN36" s="630"/>
      <c r="DO36" s="630"/>
      <c r="DP36" s="630"/>
      <c r="DQ36" s="630"/>
      <c r="DR36" s="630"/>
      <c r="DS36" s="630"/>
      <c r="DT36" s="630"/>
      <c r="DU36" s="630"/>
      <c r="DV36" s="631"/>
      <c r="DW36" s="632">
        <v>7.3</v>
      </c>
      <c r="DX36" s="642"/>
      <c r="DY36" s="642"/>
      <c r="DZ36" s="642"/>
      <c r="EA36" s="642"/>
      <c r="EB36" s="642"/>
      <c r="EC36" s="663"/>
    </row>
    <row r="37" spans="2:133" ht="11.25" customHeight="1" x14ac:dyDescent="0.15">
      <c r="B37" s="626" t="s">
        <v>332</v>
      </c>
      <c r="C37" s="627"/>
      <c r="D37" s="627"/>
      <c r="E37" s="627"/>
      <c r="F37" s="627"/>
      <c r="G37" s="627"/>
      <c r="H37" s="627"/>
      <c r="I37" s="627"/>
      <c r="J37" s="627"/>
      <c r="K37" s="627"/>
      <c r="L37" s="627"/>
      <c r="M37" s="627"/>
      <c r="N37" s="627"/>
      <c r="O37" s="627"/>
      <c r="P37" s="627"/>
      <c r="Q37" s="628"/>
      <c r="R37" s="629">
        <v>1191982</v>
      </c>
      <c r="S37" s="630"/>
      <c r="T37" s="630"/>
      <c r="U37" s="630"/>
      <c r="V37" s="630"/>
      <c r="W37" s="630"/>
      <c r="X37" s="630"/>
      <c r="Y37" s="631"/>
      <c r="Z37" s="656">
        <v>0.6</v>
      </c>
      <c r="AA37" s="656"/>
      <c r="AB37" s="656"/>
      <c r="AC37" s="656"/>
      <c r="AD37" s="657">
        <v>119528</v>
      </c>
      <c r="AE37" s="657"/>
      <c r="AF37" s="657"/>
      <c r="AG37" s="657"/>
      <c r="AH37" s="657"/>
      <c r="AI37" s="657"/>
      <c r="AJ37" s="657"/>
      <c r="AK37" s="657"/>
      <c r="AL37" s="632">
        <v>0.1</v>
      </c>
      <c r="AM37" s="633"/>
      <c r="AN37" s="633"/>
      <c r="AO37" s="658"/>
      <c r="AQ37" s="664" t="s">
        <v>333</v>
      </c>
      <c r="AR37" s="665"/>
      <c r="AS37" s="665"/>
      <c r="AT37" s="665"/>
      <c r="AU37" s="665"/>
      <c r="AV37" s="665"/>
      <c r="AW37" s="665"/>
      <c r="AX37" s="665"/>
      <c r="AY37" s="666"/>
      <c r="AZ37" s="629">
        <v>2222364</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2054047</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273495</v>
      </c>
      <c r="CS37" s="640"/>
      <c r="CT37" s="640"/>
      <c r="CU37" s="640"/>
      <c r="CV37" s="640"/>
      <c r="CW37" s="640"/>
      <c r="CX37" s="640"/>
      <c r="CY37" s="641"/>
      <c r="CZ37" s="632">
        <v>0.1</v>
      </c>
      <c r="DA37" s="642"/>
      <c r="DB37" s="642"/>
      <c r="DC37" s="643"/>
      <c r="DD37" s="635">
        <v>273495</v>
      </c>
      <c r="DE37" s="640"/>
      <c r="DF37" s="640"/>
      <c r="DG37" s="640"/>
      <c r="DH37" s="640"/>
      <c r="DI37" s="640"/>
      <c r="DJ37" s="640"/>
      <c r="DK37" s="641"/>
      <c r="DL37" s="635">
        <v>273495</v>
      </c>
      <c r="DM37" s="640"/>
      <c r="DN37" s="640"/>
      <c r="DO37" s="640"/>
      <c r="DP37" s="640"/>
      <c r="DQ37" s="640"/>
      <c r="DR37" s="640"/>
      <c r="DS37" s="640"/>
      <c r="DT37" s="640"/>
      <c r="DU37" s="640"/>
      <c r="DV37" s="641"/>
      <c r="DW37" s="632">
        <v>0.3</v>
      </c>
      <c r="DX37" s="642"/>
      <c r="DY37" s="642"/>
      <c r="DZ37" s="642"/>
      <c r="EA37" s="642"/>
      <c r="EB37" s="642"/>
      <c r="EC37" s="663"/>
    </row>
    <row r="38" spans="2:133" ht="11.25" customHeight="1" x14ac:dyDescent="0.15">
      <c r="B38" s="626" t="s">
        <v>336</v>
      </c>
      <c r="C38" s="627"/>
      <c r="D38" s="627"/>
      <c r="E38" s="627"/>
      <c r="F38" s="627"/>
      <c r="G38" s="627"/>
      <c r="H38" s="627"/>
      <c r="I38" s="627"/>
      <c r="J38" s="627"/>
      <c r="K38" s="627"/>
      <c r="L38" s="627"/>
      <c r="M38" s="627"/>
      <c r="N38" s="627"/>
      <c r="O38" s="627"/>
      <c r="P38" s="627"/>
      <c r="Q38" s="628"/>
      <c r="R38" s="629">
        <v>8261536</v>
      </c>
      <c r="S38" s="630"/>
      <c r="T38" s="630"/>
      <c r="U38" s="630"/>
      <c r="V38" s="630"/>
      <c r="W38" s="630"/>
      <c r="X38" s="630"/>
      <c r="Y38" s="631"/>
      <c r="Z38" s="656">
        <v>4.0999999999999996</v>
      </c>
      <c r="AA38" s="656"/>
      <c r="AB38" s="656"/>
      <c r="AC38" s="656"/>
      <c r="AD38" s="657" t="s">
        <v>228</v>
      </c>
      <c r="AE38" s="657"/>
      <c r="AF38" s="657"/>
      <c r="AG38" s="657"/>
      <c r="AH38" s="657"/>
      <c r="AI38" s="657"/>
      <c r="AJ38" s="657"/>
      <c r="AK38" s="657"/>
      <c r="AL38" s="632" t="s">
        <v>228</v>
      </c>
      <c r="AM38" s="633"/>
      <c r="AN38" s="633"/>
      <c r="AO38" s="658"/>
      <c r="AQ38" s="664" t="s">
        <v>337</v>
      </c>
      <c r="AR38" s="665"/>
      <c r="AS38" s="665"/>
      <c r="AT38" s="665"/>
      <c r="AU38" s="665"/>
      <c r="AV38" s="665"/>
      <c r="AW38" s="665"/>
      <c r="AX38" s="665"/>
      <c r="AY38" s="666"/>
      <c r="AZ38" s="629">
        <v>1397350</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52889</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15620780</v>
      </c>
      <c r="CS38" s="630"/>
      <c r="CT38" s="630"/>
      <c r="CU38" s="630"/>
      <c r="CV38" s="630"/>
      <c r="CW38" s="630"/>
      <c r="CX38" s="630"/>
      <c r="CY38" s="631"/>
      <c r="CZ38" s="632">
        <v>8.1</v>
      </c>
      <c r="DA38" s="642"/>
      <c r="DB38" s="642"/>
      <c r="DC38" s="643"/>
      <c r="DD38" s="635">
        <v>12838983</v>
      </c>
      <c r="DE38" s="630"/>
      <c r="DF38" s="630"/>
      <c r="DG38" s="630"/>
      <c r="DH38" s="630"/>
      <c r="DI38" s="630"/>
      <c r="DJ38" s="630"/>
      <c r="DK38" s="631"/>
      <c r="DL38" s="635">
        <v>11675777</v>
      </c>
      <c r="DM38" s="630"/>
      <c r="DN38" s="630"/>
      <c r="DO38" s="630"/>
      <c r="DP38" s="630"/>
      <c r="DQ38" s="630"/>
      <c r="DR38" s="630"/>
      <c r="DS38" s="630"/>
      <c r="DT38" s="630"/>
      <c r="DU38" s="630"/>
      <c r="DV38" s="631"/>
      <c r="DW38" s="632">
        <v>12.5</v>
      </c>
      <c r="DX38" s="642"/>
      <c r="DY38" s="642"/>
      <c r="DZ38" s="642"/>
      <c r="EA38" s="642"/>
      <c r="EB38" s="642"/>
      <c r="EC38" s="663"/>
    </row>
    <row r="39" spans="2:133" ht="11.25" customHeight="1" x14ac:dyDescent="0.15">
      <c r="B39" s="626" t="s">
        <v>340</v>
      </c>
      <c r="C39" s="627"/>
      <c r="D39" s="627"/>
      <c r="E39" s="627"/>
      <c r="F39" s="627"/>
      <c r="G39" s="627"/>
      <c r="H39" s="627"/>
      <c r="I39" s="627"/>
      <c r="J39" s="627"/>
      <c r="K39" s="627"/>
      <c r="L39" s="627"/>
      <c r="M39" s="627"/>
      <c r="N39" s="627"/>
      <c r="O39" s="627"/>
      <c r="P39" s="627"/>
      <c r="Q39" s="628"/>
      <c r="R39" s="629">
        <v>24270777</v>
      </c>
      <c r="S39" s="630"/>
      <c r="T39" s="630"/>
      <c r="U39" s="630"/>
      <c r="V39" s="630"/>
      <c r="W39" s="630"/>
      <c r="X39" s="630"/>
      <c r="Y39" s="631"/>
      <c r="Z39" s="656">
        <v>12</v>
      </c>
      <c r="AA39" s="656"/>
      <c r="AB39" s="656"/>
      <c r="AC39" s="656"/>
      <c r="AD39" s="657">
        <v>136183</v>
      </c>
      <c r="AE39" s="657"/>
      <c r="AF39" s="657"/>
      <c r="AG39" s="657"/>
      <c r="AH39" s="657"/>
      <c r="AI39" s="657"/>
      <c r="AJ39" s="657"/>
      <c r="AK39" s="657"/>
      <c r="AL39" s="632">
        <v>0.2</v>
      </c>
      <c r="AM39" s="633"/>
      <c r="AN39" s="633"/>
      <c r="AO39" s="658"/>
      <c r="AQ39" s="664" t="s">
        <v>341</v>
      </c>
      <c r="AR39" s="665"/>
      <c r="AS39" s="665"/>
      <c r="AT39" s="665"/>
      <c r="AU39" s="665"/>
      <c r="AV39" s="665"/>
      <c r="AW39" s="665"/>
      <c r="AX39" s="665"/>
      <c r="AY39" s="666"/>
      <c r="AZ39" s="629">
        <v>337791</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80964</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5904833</v>
      </c>
      <c r="CS39" s="640"/>
      <c r="CT39" s="640"/>
      <c r="CU39" s="640"/>
      <c r="CV39" s="640"/>
      <c r="CW39" s="640"/>
      <c r="CX39" s="640"/>
      <c r="CY39" s="641"/>
      <c r="CZ39" s="632">
        <v>3.1</v>
      </c>
      <c r="DA39" s="642"/>
      <c r="DB39" s="642"/>
      <c r="DC39" s="643"/>
      <c r="DD39" s="635">
        <v>5600375</v>
      </c>
      <c r="DE39" s="640"/>
      <c r="DF39" s="640"/>
      <c r="DG39" s="640"/>
      <c r="DH39" s="640"/>
      <c r="DI39" s="640"/>
      <c r="DJ39" s="640"/>
      <c r="DK39" s="641"/>
      <c r="DL39" s="635" t="s">
        <v>228</v>
      </c>
      <c r="DM39" s="640"/>
      <c r="DN39" s="640"/>
      <c r="DO39" s="640"/>
      <c r="DP39" s="640"/>
      <c r="DQ39" s="640"/>
      <c r="DR39" s="640"/>
      <c r="DS39" s="640"/>
      <c r="DT39" s="640"/>
      <c r="DU39" s="640"/>
      <c r="DV39" s="641"/>
      <c r="DW39" s="632" t="s">
        <v>228</v>
      </c>
      <c r="DX39" s="642"/>
      <c r="DY39" s="642"/>
      <c r="DZ39" s="642"/>
      <c r="EA39" s="642"/>
      <c r="EB39" s="642"/>
      <c r="EC39" s="663"/>
    </row>
    <row r="40" spans="2:133" ht="11.25" customHeight="1" x14ac:dyDescent="0.15">
      <c r="B40" s="626" t="s">
        <v>344</v>
      </c>
      <c r="C40" s="627"/>
      <c r="D40" s="627"/>
      <c r="E40" s="627"/>
      <c r="F40" s="627"/>
      <c r="G40" s="627"/>
      <c r="H40" s="627"/>
      <c r="I40" s="627"/>
      <c r="J40" s="627"/>
      <c r="K40" s="627"/>
      <c r="L40" s="627"/>
      <c r="M40" s="627"/>
      <c r="N40" s="627"/>
      <c r="O40" s="627"/>
      <c r="P40" s="627"/>
      <c r="Q40" s="628"/>
      <c r="R40" s="629">
        <v>14548300</v>
      </c>
      <c r="S40" s="630"/>
      <c r="T40" s="630"/>
      <c r="U40" s="630"/>
      <c r="V40" s="630"/>
      <c r="W40" s="630"/>
      <c r="X40" s="630"/>
      <c r="Y40" s="631"/>
      <c r="Z40" s="656">
        <v>7.2</v>
      </c>
      <c r="AA40" s="656"/>
      <c r="AB40" s="656"/>
      <c r="AC40" s="656"/>
      <c r="AD40" s="657" t="s">
        <v>228</v>
      </c>
      <c r="AE40" s="657"/>
      <c r="AF40" s="657"/>
      <c r="AG40" s="657"/>
      <c r="AH40" s="657"/>
      <c r="AI40" s="657"/>
      <c r="AJ40" s="657"/>
      <c r="AK40" s="657"/>
      <c r="AL40" s="632" t="s">
        <v>245</v>
      </c>
      <c r="AM40" s="633"/>
      <c r="AN40" s="633"/>
      <c r="AO40" s="658"/>
      <c r="AQ40" s="664" t="s">
        <v>345</v>
      </c>
      <c r="AR40" s="665"/>
      <c r="AS40" s="665"/>
      <c r="AT40" s="665"/>
      <c r="AU40" s="665"/>
      <c r="AV40" s="665"/>
      <c r="AW40" s="665"/>
      <c r="AX40" s="665"/>
      <c r="AY40" s="666"/>
      <c r="AZ40" s="629">
        <v>192227</v>
      </c>
      <c r="BA40" s="630"/>
      <c r="BB40" s="630"/>
      <c r="BC40" s="630"/>
      <c r="BD40" s="640"/>
      <c r="BE40" s="640"/>
      <c r="BF40" s="667"/>
      <c r="BG40" s="672" t="s">
        <v>346</v>
      </c>
      <c r="BH40" s="673"/>
      <c r="BI40" s="673"/>
      <c r="BJ40" s="673"/>
      <c r="BK40" s="673"/>
      <c r="BL40" s="222"/>
      <c r="BM40" s="668" t="s">
        <v>347</v>
      </c>
      <c r="BN40" s="668"/>
      <c r="BO40" s="668"/>
      <c r="BP40" s="668"/>
      <c r="BQ40" s="668"/>
      <c r="BR40" s="668"/>
      <c r="BS40" s="668"/>
      <c r="BT40" s="668"/>
      <c r="BU40" s="669"/>
      <c r="BV40" s="629">
        <v>108</v>
      </c>
      <c r="BW40" s="630"/>
      <c r="BX40" s="630"/>
      <c r="BY40" s="630"/>
      <c r="BZ40" s="630"/>
      <c r="CA40" s="630"/>
      <c r="CB40" s="670"/>
      <c r="CD40" s="671" t="s">
        <v>348</v>
      </c>
      <c r="CE40" s="668"/>
      <c r="CF40" s="668"/>
      <c r="CG40" s="668"/>
      <c r="CH40" s="668"/>
      <c r="CI40" s="668"/>
      <c r="CJ40" s="668"/>
      <c r="CK40" s="668"/>
      <c r="CL40" s="668"/>
      <c r="CM40" s="668"/>
      <c r="CN40" s="668"/>
      <c r="CO40" s="668"/>
      <c r="CP40" s="668"/>
      <c r="CQ40" s="669"/>
      <c r="CR40" s="629">
        <v>20297986</v>
      </c>
      <c r="CS40" s="630"/>
      <c r="CT40" s="630"/>
      <c r="CU40" s="630"/>
      <c r="CV40" s="630"/>
      <c r="CW40" s="630"/>
      <c r="CX40" s="630"/>
      <c r="CY40" s="631"/>
      <c r="CZ40" s="632">
        <v>10.5</v>
      </c>
      <c r="DA40" s="642"/>
      <c r="DB40" s="642"/>
      <c r="DC40" s="643"/>
      <c r="DD40" s="635">
        <v>285</v>
      </c>
      <c r="DE40" s="630"/>
      <c r="DF40" s="630"/>
      <c r="DG40" s="630"/>
      <c r="DH40" s="630"/>
      <c r="DI40" s="630"/>
      <c r="DJ40" s="630"/>
      <c r="DK40" s="631"/>
      <c r="DL40" s="635">
        <v>285</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228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4" t="s">
        <v>350</v>
      </c>
      <c r="AR41" s="665"/>
      <c r="AS41" s="665"/>
      <c r="AT41" s="665"/>
      <c r="AU41" s="665"/>
      <c r="AV41" s="665"/>
      <c r="AW41" s="665"/>
      <c r="AX41" s="665"/>
      <c r="AY41" s="666"/>
      <c r="AZ41" s="629">
        <v>3517008</v>
      </c>
      <c r="BA41" s="630"/>
      <c r="BB41" s="630"/>
      <c r="BC41" s="630"/>
      <c r="BD41" s="640"/>
      <c r="BE41" s="640"/>
      <c r="BF41" s="667"/>
      <c r="BG41" s="672"/>
      <c r="BH41" s="673"/>
      <c r="BI41" s="673"/>
      <c r="BJ41" s="673"/>
      <c r="BK41" s="673"/>
      <c r="BL41" s="222"/>
      <c r="BM41" s="668" t="s">
        <v>351</v>
      </c>
      <c r="BN41" s="668"/>
      <c r="BO41" s="668"/>
      <c r="BP41" s="668"/>
      <c r="BQ41" s="668"/>
      <c r="BR41" s="668"/>
      <c r="BS41" s="668"/>
      <c r="BT41" s="668"/>
      <c r="BU41" s="669"/>
      <c r="BV41" s="629" t="s">
        <v>128</v>
      </c>
      <c r="BW41" s="630"/>
      <c r="BX41" s="630"/>
      <c r="BY41" s="630"/>
      <c r="BZ41" s="630"/>
      <c r="CA41" s="630"/>
      <c r="CB41" s="670"/>
      <c r="CD41" s="671" t="s">
        <v>352</v>
      </c>
      <c r="CE41" s="668"/>
      <c r="CF41" s="668"/>
      <c r="CG41" s="668"/>
      <c r="CH41" s="668"/>
      <c r="CI41" s="668"/>
      <c r="CJ41" s="668"/>
      <c r="CK41" s="668"/>
      <c r="CL41" s="668"/>
      <c r="CM41" s="668"/>
      <c r="CN41" s="668"/>
      <c r="CO41" s="668"/>
      <c r="CP41" s="668"/>
      <c r="CQ41" s="669"/>
      <c r="CR41" s="629" t="s">
        <v>228</v>
      </c>
      <c r="CS41" s="640"/>
      <c r="CT41" s="640"/>
      <c r="CU41" s="640"/>
      <c r="CV41" s="640"/>
      <c r="CW41" s="640"/>
      <c r="CX41" s="640"/>
      <c r="CY41" s="641"/>
      <c r="CZ41" s="632" t="s">
        <v>128</v>
      </c>
      <c r="DA41" s="642"/>
      <c r="DB41" s="642"/>
      <c r="DC41" s="643"/>
      <c r="DD41" s="635" t="s">
        <v>245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228</v>
      </c>
      <c r="AA42" s="656"/>
      <c r="AB42" s="656"/>
      <c r="AC42" s="656"/>
      <c r="AD42" s="657" t="s">
        <v>228</v>
      </c>
      <c r="AE42" s="657"/>
      <c r="AF42" s="657"/>
      <c r="AG42" s="657"/>
      <c r="AH42" s="657"/>
      <c r="AI42" s="657"/>
      <c r="AJ42" s="657"/>
      <c r="AK42" s="657"/>
      <c r="AL42" s="632" t="s">
        <v>128</v>
      </c>
      <c r="AM42" s="633"/>
      <c r="AN42" s="633"/>
      <c r="AO42" s="658"/>
      <c r="AQ42" s="676" t="s">
        <v>354</v>
      </c>
      <c r="AR42" s="677"/>
      <c r="AS42" s="677"/>
      <c r="AT42" s="677"/>
      <c r="AU42" s="677"/>
      <c r="AV42" s="677"/>
      <c r="AW42" s="677"/>
      <c r="AX42" s="677"/>
      <c r="AY42" s="678"/>
      <c r="AZ42" s="609">
        <v>11932963</v>
      </c>
      <c r="BA42" s="644"/>
      <c r="BB42" s="644"/>
      <c r="BC42" s="644"/>
      <c r="BD42" s="610"/>
      <c r="BE42" s="610"/>
      <c r="BF42" s="659"/>
      <c r="BG42" s="674"/>
      <c r="BH42" s="675"/>
      <c r="BI42" s="675"/>
      <c r="BJ42" s="675"/>
      <c r="BK42" s="675"/>
      <c r="BL42" s="223"/>
      <c r="BM42" s="660" t="s">
        <v>355</v>
      </c>
      <c r="BN42" s="660"/>
      <c r="BO42" s="660"/>
      <c r="BP42" s="660"/>
      <c r="BQ42" s="660"/>
      <c r="BR42" s="660"/>
      <c r="BS42" s="660"/>
      <c r="BT42" s="660"/>
      <c r="BU42" s="661"/>
      <c r="BV42" s="609">
        <v>369</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18121386</v>
      </c>
      <c r="CS42" s="640"/>
      <c r="CT42" s="640"/>
      <c r="CU42" s="640"/>
      <c r="CV42" s="640"/>
      <c r="CW42" s="640"/>
      <c r="CX42" s="640"/>
      <c r="CY42" s="641"/>
      <c r="CZ42" s="632">
        <v>9.4</v>
      </c>
      <c r="DA42" s="642"/>
      <c r="DB42" s="642"/>
      <c r="DC42" s="643"/>
      <c r="DD42" s="635">
        <v>4872808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357</v>
      </c>
      <c r="C43" s="627"/>
      <c r="D43" s="627"/>
      <c r="E43" s="627"/>
      <c r="F43" s="627"/>
      <c r="G43" s="627"/>
      <c r="H43" s="627"/>
      <c r="I43" s="627"/>
      <c r="J43" s="627"/>
      <c r="K43" s="627"/>
      <c r="L43" s="627"/>
      <c r="M43" s="627"/>
      <c r="N43" s="627"/>
      <c r="O43" s="627"/>
      <c r="P43" s="627"/>
      <c r="Q43" s="628"/>
      <c r="R43" s="629">
        <v>6383800</v>
      </c>
      <c r="S43" s="630"/>
      <c r="T43" s="630"/>
      <c r="U43" s="630"/>
      <c r="V43" s="630"/>
      <c r="W43" s="630"/>
      <c r="X43" s="630"/>
      <c r="Y43" s="631"/>
      <c r="Z43" s="656">
        <v>3.1</v>
      </c>
      <c r="AA43" s="656"/>
      <c r="AB43" s="656"/>
      <c r="AC43" s="656"/>
      <c r="AD43" s="657" t="s">
        <v>245</v>
      </c>
      <c r="AE43" s="657"/>
      <c r="AF43" s="657"/>
      <c r="AG43" s="657"/>
      <c r="AH43" s="657"/>
      <c r="AI43" s="657"/>
      <c r="AJ43" s="657"/>
      <c r="AK43" s="657"/>
      <c r="AL43" s="632" t="s">
        <v>228</v>
      </c>
      <c r="AM43" s="633"/>
      <c r="AN43" s="633"/>
      <c r="AO43" s="658"/>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1394752</v>
      </c>
      <c r="CS43" s="640"/>
      <c r="CT43" s="640"/>
      <c r="CU43" s="640"/>
      <c r="CV43" s="640"/>
      <c r="CW43" s="640"/>
      <c r="CX43" s="640"/>
      <c r="CY43" s="641"/>
      <c r="CZ43" s="632">
        <v>0.7</v>
      </c>
      <c r="DA43" s="642"/>
      <c r="DB43" s="642"/>
      <c r="DC43" s="643"/>
      <c r="DD43" s="635">
        <v>1394752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359</v>
      </c>
      <c r="C44" s="607"/>
      <c r="D44" s="607"/>
      <c r="E44" s="607"/>
      <c r="F44" s="607"/>
      <c r="G44" s="607"/>
      <c r="H44" s="607"/>
      <c r="I44" s="607"/>
      <c r="J44" s="607"/>
      <c r="K44" s="607"/>
      <c r="L44" s="607"/>
      <c r="M44" s="607"/>
      <c r="N44" s="607"/>
      <c r="O44" s="607"/>
      <c r="P44" s="607"/>
      <c r="Q44" s="608"/>
      <c r="R44" s="609">
        <v>202888103</v>
      </c>
      <c r="S44" s="644"/>
      <c r="T44" s="644"/>
      <c r="U44" s="644"/>
      <c r="V44" s="644"/>
      <c r="W44" s="644"/>
      <c r="X44" s="644"/>
      <c r="Y44" s="645"/>
      <c r="Z44" s="646">
        <v>100</v>
      </c>
      <c r="AA44" s="646"/>
      <c r="AB44" s="646"/>
      <c r="AC44" s="646"/>
      <c r="AD44" s="647">
        <v>86939932</v>
      </c>
      <c r="AE44" s="647"/>
      <c r="AF44" s="647"/>
      <c r="AG44" s="647"/>
      <c r="AH44" s="647"/>
      <c r="AI44" s="647"/>
      <c r="AJ44" s="647"/>
      <c r="AK44" s="647"/>
      <c r="AL44" s="612">
        <v>100</v>
      </c>
      <c r="AM44" s="648"/>
      <c r="AN44" s="648"/>
      <c r="AO44" s="649"/>
      <c r="CD44" s="650" t="s">
        <v>305</v>
      </c>
      <c r="CE44" s="651"/>
      <c r="CF44" s="626" t="s">
        <v>360</v>
      </c>
      <c r="CG44" s="627"/>
      <c r="CH44" s="627"/>
      <c r="CI44" s="627"/>
      <c r="CJ44" s="627"/>
      <c r="CK44" s="627"/>
      <c r="CL44" s="627"/>
      <c r="CM44" s="627"/>
      <c r="CN44" s="627"/>
      <c r="CO44" s="627"/>
      <c r="CP44" s="627"/>
      <c r="CQ44" s="628"/>
      <c r="CR44" s="629">
        <v>18121386</v>
      </c>
      <c r="CS44" s="630"/>
      <c r="CT44" s="630"/>
      <c r="CU44" s="630"/>
      <c r="CV44" s="630"/>
      <c r="CW44" s="630"/>
      <c r="CX44" s="630"/>
      <c r="CY44" s="631"/>
      <c r="CZ44" s="632">
        <v>9.4</v>
      </c>
      <c r="DA44" s="633"/>
      <c r="DB44" s="633"/>
      <c r="DC44" s="634"/>
      <c r="DD44" s="635">
        <v>4872808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361</v>
      </c>
      <c r="CG45" s="627"/>
      <c r="CH45" s="627"/>
      <c r="CI45" s="627"/>
      <c r="CJ45" s="627"/>
      <c r="CK45" s="627"/>
      <c r="CL45" s="627"/>
      <c r="CM45" s="627"/>
      <c r="CN45" s="627"/>
      <c r="CO45" s="627"/>
      <c r="CP45" s="627"/>
      <c r="CQ45" s="628"/>
      <c r="CR45" s="629">
        <v>10242173</v>
      </c>
      <c r="CS45" s="640"/>
      <c r="CT45" s="640"/>
      <c r="CU45" s="640"/>
      <c r="CV45" s="640"/>
      <c r="CW45" s="640"/>
      <c r="CX45" s="640"/>
      <c r="CY45" s="641"/>
      <c r="CZ45" s="632">
        <v>5.3</v>
      </c>
      <c r="DA45" s="642"/>
      <c r="DB45" s="642"/>
      <c r="DC45" s="643"/>
      <c r="DD45" s="635">
        <v>1528439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363</v>
      </c>
      <c r="CG46" s="627"/>
      <c r="CH46" s="627"/>
      <c r="CI46" s="627"/>
      <c r="CJ46" s="627"/>
      <c r="CK46" s="627"/>
      <c r="CL46" s="627"/>
      <c r="CM46" s="627"/>
      <c r="CN46" s="627"/>
      <c r="CO46" s="627"/>
      <c r="CP46" s="627"/>
      <c r="CQ46" s="628"/>
      <c r="CR46" s="629">
        <v>7781789</v>
      </c>
      <c r="CS46" s="630"/>
      <c r="CT46" s="630"/>
      <c r="CU46" s="630"/>
      <c r="CV46" s="630"/>
      <c r="CW46" s="630"/>
      <c r="CX46" s="630"/>
      <c r="CY46" s="631"/>
      <c r="CZ46" s="632">
        <v>4</v>
      </c>
      <c r="DA46" s="633"/>
      <c r="DB46" s="633"/>
      <c r="DC46" s="634"/>
      <c r="DD46" s="635">
        <v>3302459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228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128</v>
      </c>
      <c r="CS48" s="630"/>
      <c r="CT48" s="630"/>
      <c r="CU48" s="630"/>
      <c r="CV48" s="630"/>
      <c r="CW48" s="630"/>
      <c r="CX48" s="630"/>
      <c r="CY48" s="631"/>
      <c r="CZ48" s="632" t="s">
        <v>228</v>
      </c>
      <c r="DA48" s="633"/>
      <c r="DB48" s="633"/>
      <c r="DC48" s="634"/>
      <c r="DD48" s="635" t="s">
        <v>228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368</v>
      </c>
      <c r="CE49" s="607"/>
      <c r="CF49" s="607"/>
      <c r="CG49" s="607"/>
      <c r="CH49" s="607"/>
      <c r="CI49" s="607"/>
      <c r="CJ49" s="607"/>
      <c r="CK49" s="607"/>
      <c r="CL49" s="607"/>
      <c r="CM49" s="607"/>
      <c r="CN49" s="607"/>
      <c r="CO49" s="607"/>
      <c r="CP49" s="607"/>
      <c r="CQ49" s="608"/>
      <c r="CR49" s="609">
        <v>193507023</v>
      </c>
      <c r="CS49" s="610"/>
      <c r="CT49" s="610"/>
      <c r="CU49" s="610"/>
      <c r="CV49" s="610"/>
      <c r="CW49" s="610"/>
      <c r="CX49" s="610"/>
      <c r="CY49" s="611"/>
      <c r="CZ49" s="612">
        <v>100</v>
      </c>
      <c r="DA49" s="613"/>
      <c r="DB49" s="613"/>
      <c r="DC49" s="614"/>
      <c r="DD49" s="615">
        <v>102802963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370</v>
      </c>
      <c r="DK2" s="1121"/>
      <c r="DL2" s="1121"/>
      <c r="DM2" s="1121"/>
      <c r="DN2" s="1121"/>
      <c r="DO2" s="1122"/>
      <c r="DP2" s="231"/>
      <c r="DQ2" s="1120" t="s">
        <v>371</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35"/>
      <c r="BA5" s="235"/>
      <c r="BB5" s="235"/>
      <c r="BC5" s="235"/>
      <c r="BD5" s="235"/>
      <c r="BE5" s="236"/>
      <c r="BF5" s="236"/>
      <c r="BG5" s="236"/>
      <c r="BH5" s="236"/>
      <c r="BI5" s="236"/>
      <c r="BJ5" s="236"/>
      <c r="BK5" s="236"/>
      <c r="BL5" s="236"/>
      <c r="BM5" s="236"/>
      <c r="BN5" s="236"/>
      <c r="BO5" s="236"/>
      <c r="BP5" s="236"/>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391</v>
      </c>
      <c r="C7" s="1077"/>
      <c r="D7" s="1077"/>
      <c r="E7" s="1077"/>
      <c r="F7" s="1077"/>
      <c r="G7" s="1077"/>
      <c r="H7" s="1077"/>
      <c r="I7" s="1077"/>
      <c r="J7" s="1077"/>
      <c r="K7" s="1077"/>
      <c r="L7" s="1077"/>
      <c r="M7" s="1077"/>
      <c r="N7" s="1077"/>
      <c r="O7" s="1077"/>
      <c r="P7" s="1078"/>
      <c r="Q7" s="1131">
        <v>202885</v>
      </c>
      <c r="R7" s="1132"/>
      <c r="S7" s="1132"/>
      <c r="T7" s="1132"/>
      <c r="U7" s="1132"/>
      <c r="V7" s="1132">
        <v>193859</v>
      </c>
      <c r="W7" s="1132"/>
      <c r="X7" s="1132"/>
      <c r="Y7" s="1132"/>
      <c r="Z7" s="1132"/>
      <c r="AA7" s="1132">
        <v>9026</v>
      </c>
      <c r="AB7" s="1132"/>
      <c r="AC7" s="1132"/>
      <c r="AD7" s="1132"/>
      <c r="AE7" s="1133"/>
      <c r="AF7" s="1134">
        <v>8526</v>
      </c>
      <c r="AG7" s="1135"/>
      <c r="AH7" s="1135"/>
      <c r="AI7" s="1135"/>
      <c r="AJ7" s="1136"/>
      <c r="AK7" s="1137">
        <v>1368</v>
      </c>
      <c r="AL7" s="1138"/>
      <c r="AM7" s="1138"/>
      <c r="AN7" s="1138"/>
      <c r="AO7" s="1138"/>
      <c r="AP7" s="1138">
        <v>147564</v>
      </c>
      <c r="AQ7" s="1138"/>
      <c r="AR7" s="1138"/>
      <c r="AS7" s="1138"/>
      <c r="AT7" s="1138"/>
      <c r="AU7" s="1139" t="s">
        <v>598</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608</v>
      </c>
      <c r="BT7" s="1129"/>
      <c r="BU7" s="1129"/>
      <c r="BV7" s="1129"/>
      <c r="BW7" s="1129"/>
      <c r="BX7" s="1129"/>
      <c r="BY7" s="1129"/>
      <c r="BZ7" s="1129"/>
      <c r="CA7" s="1129"/>
      <c r="CB7" s="1129"/>
      <c r="CC7" s="1129"/>
      <c r="CD7" s="1129"/>
      <c r="CE7" s="1129"/>
      <c r="CF7" s="1129"/>
      <c r="CG7" s="1141"/>
      <c r="CH7" s="1125">
        <v>7</v>
      </c>
      <c r="CI7" s="1126"/>
      <c r="CJ7" s="1126"/>
      <c r="CK7" s="1126"/>
      <c r="CL7" s="1127"/>
      <c r="CM7" s="1125">
        <v>76</v>
      </c>
      <c r="CN7" s="1126"/>
      <c r="CO7" s="1126"/>
      <c r="CP7" s="1126"/>
      <c r="CQ7" s="1127"/>
      <c r="CR7" s="1125">
        <v>2</v>
      </c>
      <c r="CS7" s="1126"/>
      <c r="CT7" s="1126"/>
      <c r="CU7" s="1126"/>
      <c r="CV7" s="1127"/>
      <c r="CW7" s="1125">
        <v>26</v>
      </c>
      <c r="CX7" s="1126"/>
      <c r="CY7" s="1126"/>
      <c r="CZ7" s="1126"/>
      <c r="DA7" s="1127"/>
      <c r="DB7" s="1125" t="s">
        <v>533</v>
      </c>
      <c r="DC7" s="1126"/>
      <c r="DD7" s="1126"/>
      <c r="DE7" s="1126"/>
      <c r="DF7" s="1127"/>
      <c r="DG7" s="1125" t="s">
        <v>533</v>
      </c>
      <c r="DH7" s="1126"/>
      <c r="DI7" s="1126"/>
      <c r="DJ7" s="1126"/>
      <c r="DK7" s="1127"/>
      <c r="DL7" s="1125" t="s">
        <v>533</v>
      </c>
      <c r="DM7" s="1126"/>
      <c r="DN7" s="1126"/>
      <c r="DO7" s="1126"/>
      <c r="DP7" s="1127"/>
      <c r="DQ7" s="1125" t="s">
        <v>623</v>
      </c>
      <c r="DR7" s="1126"/>
      <c r="DS7" s="1126"/>
      <c r="DT7" s="1126"/>
      <c r="DU7" s="1127"/>
      <c r="DV7" s="1128"/>
      <c r="DW7" s="1129"/>
      <c r="DX7" s="1129"/>
      <c r="DY7" s="1129"/>
      <c r="DZ7" s="1130"/>
      <c r="EA7" s="237"/>
    </row>
    <row r="8" spans="1:131" s="238" customFormat="1" ht="26.25" customHeight="1" x14ac:dyDescent="0.15">
      <c r="A8" s="241">
        <v>2</v>
      </c>
      <c r="B8" s="1059" t="s">
        <v>392</v>
      </c>
      <c r="C8" s="1060"/>
      <c r="D8" s="1060"/>
      <c r="E8" s="1060"/>
      <c r="F8" s="1060"/>
      <c r="G8" s="1060"/>
      <c r="H8" s="1060"/>
      <c r="I8" s="1060"/>
      <c r="J8" s="1060"/>
      <c r="K8" s="1060"/>
      <c r="L8" s="1060"/>
      <c r="M8" s="1060"/>
      <c r="N8" s="1060"/>
      <c r="O8" s="1060"/>
      <c r="P8" s="1061"/>
      <c r="Q8" s="1067">
        <v>112</v>
      </c>
      <c r="R8" s="1068"/>
      <c r="S8" s="1068"/>
      <c r="T8" s="1068"/>
      <c r="U8" s="1068"/>
      <c r="V8" s="1068">
        <v>99</v>
      </c>
      <c r="W8" s="1068"/>
      <c r="X8" s="1068"/>
      <c r="Y8" s="1068"/>
      <c r="Z8" s="1068"/>
      <c r="AA8" s="1068">
        <v>13</v>
      </c>
      <c r="AB8" s="1068"/>
      <c r="AC8" s="1068"/>
      <c r="AD8" s="1068"/>
      <c r="AE8" s="1069"/>
      <c r="AF8" s="1064">
        <v>13</v>
      </c>
      <c r="AG8" s="1065"/>
      <c r="AH8" s="1065"/>
      <c r="AI8" s="1065"/>
      <c r="AJ8" s="1066"/>
      <c r="AK8" s="1109">
        <v>8</v>
      </c>
      <c r="AL8" s="1110"/>
      <c r="AM8" s="1110"/>
      <c r="AN8" s="1110"/>
      <c r="AO8" s="1110"/>
      <c r="AP8" s="1110" t="s">
        <v>533</v>
      </c>
      <c r="AQ8" s="1110"/>
      <c r="AR8" s="1110"/>
      <c r="AS8" s="1110"/>
      <c r="AT8" s="1110"/>
      <c r="AU8" s="1111" t="s">
        <v>599</v>
      </c>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609</v>
      </c>
      <c r="BT8" s="1022"/>
      <c r="BU8" s="1022"/>
      <c r="BV8" s="1022"/>
      <c r="BW8" s="1022"/>
      <c r="BX8" s="1022"/>
      <c r="BY8" s="1022"/>
      <c r="BZ8" s="1022"/>
      <c r="CA8" s="1022"/>
      <c r="CB8" s="1022"/>
      <c r="CC8" s="1022"/>
      <c r="CD8" s="1022"/>
      <c r="CE8" s="1022"/>
      <c r="CF8" s="1022"/>
      <c r="CG8" s="1043"/>
      <c r="CH8" s="1018">
        <v>2</v>
      </c>
      <c r="CI8" s="1019"/>
      <c r="CJ8" s="1019"/>
      <c r="CK8" s="1019"/>
      <c r="CL8" s="1020"/>
      <c r="CM8" s="1018">
        <v>2</v>
      </c>
      <c r="CN8" s="1019"/>
      <c r="CO8" s="1019"/>
      <c r="CP8" s="1019"/>
      <c r="CQ8" s="1020"/>
      <c r="CR8" s="1018">
        <v>0</v>
      </c>
      <c r="CS8" s="1019"/>
      <c r="CT8" s="1019"/>
      <c r="CU8" s="1019"/>
      <c r="CV8" s="1020"/>
      <c r="CW8" s="1018" t="s">
        <v>533</v>
      </c>
      <c r="CX8" s="1019"/>
      <c r="CY8" s="1019"/>
      <c r="CZ8" s="1019"/>
      <c r="DA8" s="1020"/>
      <c r="DB8" s="1018" t="s">
        <v>533</v>
      </c>
      <c r="DC8" s="1019"/>
      <c r="DD8" s="1019"/>
      <c r="DE8" s="1019"/>
      <c r="DF8" s="1020"/>
      <c r="DG8" s="1018" t="s">
        <v>533</v>
      </c>
      <c r="DH8" s="1019"/>
      <c r="DI8" s="1019"/>
      <c r="DJ8" s="1019"/>
      <c r="DK8" s="1020"/>
      <c r="DL8" s="1018" t="s">
        <v>533</v>
      </c>
      <c r="DM8" s="1019"/>
      <c r="DN8" s="1019"/>
      <c r="DO8" s="1019"/>
      <c r="DP8" s="1020"/>
      <c r="DQ8" s="1018" t="s">
        <v>623</v>
      </c>
      <c r="DR8" s="1019"/>
      <c r="DS8" s="1019"/>
      <c r="DT8" s="1019"/>
      <c r="DU8" s="1020"/>
      <c r="DV8" s="1021"/>
      <c r="DW8" s="1022"/>
      <c r="DX8" s="1022"/>
      <c r="DY8" s="1022"/>
      <c r="DZ8" s="1023"/>
      <c r="EA8" s="237"/>
    </row>
    <row r="9" spans="1:131" s="238" customFormat="1" ht="26.25" customHeight="1" x14ac:dyDescent="0.15">
      <c r="A9" s="241">
        <v>3</v>
      </c>
      <c r="B9" s="1059" t="s">
        <v>393</v>
      </c>
      <c r="C9" s="1060"/>
      <c r="D9" s="1060"/>
      <c r="E9" s="1060"/>
      <c r="F9" s="1060"/>
      <c r="G9" s="1060"/>
      <c r="H9" s="1060"/>
      <c r="I9" s="1060"/>
      <c r="J9" s="1060"/>
      <c r="K9" s="1060"/>
      <c r="L9" s="1060"/>
      <c r="M9" s="1060"/>
      <c r="N9" s="1060"/>
      <c r="O9" s="1060"/>
      <c r="P9" s="1061"/>
      <c r="Q9" s="1067">
        <v>302</v>
      </c>
      <c r="R9" s="1068"/>
      <c r="S9" s="1068"/>
      <c r="T9" s="1068"/>
      <c r="U9" s="1068"/>
      <c r="V9" s="1068">
        <v>122</v>
      </c>
      <c r="W9" s="1068"/>
      <c r="X9" s="1068"/>
      <c r="Y9" s="1068"/>
      <c r="Z9" s="1068"/>
      <c r="AA9" s="1068">
        <v>180</v>
      </c>
      <c r="AB9" s="1068"/>
      <c r="AC9" s="1068"/>
      <c r="AD9" s="1068"/>
      <c r="AE9" s="1069"/>
      <c r="AF9" s="1064">
        <v>180</v>
      </c>
      <c r="AG9" s="1065"/>
      <c r="AH9" s="1065"/>
      <c r="AI9" s="1065"/>
      <c r="AJ9" s="1066"/>
      <c r="AK9" s="1109">
        <v>1</v>
      </c>
      <c r="AL9" s="1110"/>
      <c r="AM9" s="1110"/>
      <c r="AN9" s="1110"/>
      <c r="AO9" s="1110"/>
      <c r="AP9" s="1110">
        <v>434</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610</v>
      </c>
      <c r="BT9" s="1022"/>
      <c r="BU9" s="1022"/>
      <c r="BV9" s="1022"/>
      <c r="BW9" s="1022"/>
      <c r="BX9" s="1022"/>
      <c r="BY9" s="1022"/>
      <c r="BZ9" s="1022"/>
      <c r="CA9" s="1022"/>
      <c r="CB9" s="1022"/>
      <c r="CC9" s="1022"/>
      <c r="CD9" s="1022"/>
      <c r="CE9" s="1022"/>
      <c r="CF9" s="1022"/>
      <c r="CG9" s="1043"/>
      <c r="CH9" s="1018">
        <v>0</v>
      </c>
      <c r="CI9" s="1019"/>
      <c r="CJ9" s="1019"/>
      <c r="CK9" s="1019"/>
      <c r="CL9" s="1020"/>
      <c r="CM9" s="1018">
        <v>4</v>
      </c>
      <c r="CN9" s="1019"/>
      <c r="CO9" s="1019"/>
      <c r="CP9" s="1019"/>
      <c r="CQ9" s="1020"/>
      <c r="CR9" s="1018">
        <v>1</v>
      </c>
      <c r="CS9" s="1019"/>
      <c r="CT9" s="1019"/>
      <c r="CU9" s="1019"/>
      <c r="CV9" s="1020"/>
      <c r="CW9" s="1018">
        <v>15</v>
      </c>
      <c r="CX9" s="1019"/>
      <c r="CY9" s="1019"/>
      <c r="CZ9" s="1019"/>
      <c r="DA9" s="1020"/>
      <c r="DB9" s="1018" t="s">
        <v>533</v>
      </c>
      <c r="DC9" s="1019"/>
      <c r="DD9" s="1019"/>
      <c r="DE9" s="1019"/>
      <c r="DF9" s="1020"/>
      <c r="DG9" s="1018" t="s">
        <v>533</v>
      </c>
      <c r="DH9" s="1019"/>
      <c r="DI9" s="1019"/>
      <c r="DJ9" s="1019"/>
      <c r="DK9" s="1020"/>
      <c r="DL9" s="1018" t="s">
        <v>533</v>
      </c>
      <c r="DM9" s="1019"/>
      <c r="DN9" s="1019"/>
      <c r="DO9" s="1019"/>
      <c r="DP9" s="1020"/>
      <c r="DQ9" s="1018" t="s">
        <v>623</v>
      </c>
      <c r="DR9" s="1019"/>
      <c r="DS9" s="1019"/>
      <c r="DT9" s="1019"/>
      <c r="DU9" s="1020"/>
      <c r="DV9" s="1021"/>
      <c r="DW9" s="1022"/>
      <c r="DX9" s="1022"/>
      <c r="DY9" s="1022"/>
      <c r="DZ9" s="1023"/>
      <c r="EA9" s="237"/>
    </row>
    <row r="10" spans="1:131" s="238" customFormat="1" ht="26.25" customHeight="1" x14ac:dyDescent="0.15">
      <c r="A10" s="241">
        <v>4</v>
      </c>
      <c r="B10" s="1059" t="s">
        <v>394</v>
      </c>
      <c r="C10" s="1060"/>
      <c r="D10" s="1060"/>
      <c r="E10" s="1060"/>
      <c r="F10" s="1060"/>
      <c r="G10" s="1060"/>
      <c r="H10" s="1060"/>
      <c r="I10" s="1060"/>
      <c r="J10" s="1060"/>
      <c r="K10" s="1060"/>
      <c r="L10" s="1060"/>
      <c r="M10" s="1060"/>
      <c r="N10" s="1060"/>
      <c r="O10" s="1060"/>
      <c r="P10" s="1061"/>
      <c r="Q10" s="1067">
        <v>696</v>
      </c>
      <c r="R10" s="1068"/>
      <c r="S10" s="1068"/>
      <c r="T10" s="1068"/>
      <c r="U10" s="1068"/>
      <c r="V10" s="1068">
        <v>535</v>
      </c>
      <c r="W10" s="1068"/>
      <c r="X10" s="1068"/>
      <c r="Y10" s="1068"/>
      <c r="Z10" s="1068"/>
      <c r="AA10" s="1068">
        <v>162</v>
      </c>
      <c r="AB10" s="1068"/>
      <c r="AC10" s="1068"/>
      <c r="AD10" s="1068"/>
      <c r="AE10" s="1069"/>
      <c r="AF10" s="1064">
        <v>162</v>
      </c>
      <c r="AG10" s="1065"/>
      <c r="AH10" s="1065"/>
      <c r="AI10" s="1065"/>
      <c r="AJ10" s="1066"/>
      <c r="AK10" s="1109" t="s">
        <v>533</v>
      </c>
      <c r="AL10" s="1110"/>
      <c r="AM10" s="1110"/>
      <c r="AN10" s="1110"/>
      <c r="AO10" s="1110"/>
      <c r="AP10" s="1110">
        <v>25</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611</v>
      </c>
      <c r="BT10" s="1022"/>
      <c r="BU10" s="1022"/>
      <c r="BV10" s="1022"/>
      <c r="BW10" s="1022"/>
      <c r="BX10" s="1022"/>
      <c r="BY10" s="1022"/>
      <c r="BZ10" s="1022"/>
      <c r="CA10" s="1022"/>
      <c r="CB10" s="1022"/>
      <c r="CC10" s="1022"/>
      <c r="CD10" s="1022"/>
      <c r="CE10" s="1022"/>
      <c r="CF10" s="1022"/>
      <c r="CG10" s="1043"/>
      <c r="CH10" s="1018">
        <v>-3</v>
      </c>
      <c r="CI10" s="1019"/>
      <c r="CJ10" s="1019"/>
      <c r="CK10" s="1019"/>
      <c r="CL10" s="1020"/>
      <c r="CM10" s="1018">
        <v>370</v>
      </c>
      <c r="CN10" s="1019"/>
      <c r="CO10" s="1019"/>
      <c r="CP10" s="1019"/>
      <c r="CQ10" s="1020"/>
      <c r="CR10" s="1018">
        <v>20</v>
      </c>
      <c r="CS10" s="1019"/>
      <c r="CT10" s="1019"/>
      <c r="CU10" s="1019"/>
      <c r="CV10" s="1020"/>
      <c r="CW10" s="1018" t="s">
        <v>533</v>
      </c>
      <c r="CX10" s="1019"/>
      <c r="CY10" s="1019"/>
      <c r="CZ10" s="1019"/>
      <c r="DA10" s="1020"/>
      <c r="DB10" s="1018" t="s">
        <v>533</v>
      </c>
      <c r="DC10" s="1019"/>
      <c r="DD10" s="1019"/>
      <c r="DE10" s="1019"/>
      <c r="DF10" s="1020"/>
      <c r="DG10" s="1018" t="s">
        <v>533</v>
      </c>
      <c r="DH10" s="1019"/>
      <c r="DI10" s="1019"/>
      <c r="DJ10" s="1019"/>
      <c r="DK10" s="1020"/>
      <c r="DL10" s="1018" t="s">
        <v>533</v>
      </c>
      <c r="DM10" s="1019"/>
      <c r="DN10" s="1019"/>
      <c r="DO10" s="1019"/>
      <c r="DP10" s="1020"/>
      <c r="DQ10" s="1018" t="s">
        <v>623</v>
      </c>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612</v>
      </c>
      <c r="BT11" s="1022"/>
      <c r="BU11" s="1022"/>
      <c r="BV11" s="1022"/>
      <c r="BW11" s="1022"/>
      <c r="BX11" s="1022"/>
      <c r="BY11" s="1022"/>
      <c r="BZ11" s="1022"/>
      <c r="CA11" s="1022"/>
      <c r="CB11" s="1022"/>
      <c r="CC11" s="1022"/>
      <c r="CD11" s="1022"/>
      <c r="CE11" s="1022"/>
      <c r="CF11" s="1022"/>
      <c r="CG11" s="1043"/>
      <c r="CH11" s="1018">
        <v>14</v>
      </c>
      <c r="CI11" s="1019"/>
      <c r="CJ11" s="1019"/>
      <c r="CK11" s="1019"/>
      <c r="CL11" s="1020"/>
      <c r="CM11" s="1018">
        <v>339</v>
      </c>
      <c r="CN11" s="1019"/>
      <c r="CO11" s="1019"/>
      <c r="CP11" s="1019"/>
      <c r="CQ11" s="1020"/>
      <c r="CR11" s="1018">
        <v>10</v>
      </c>
      <c r="CS11" s="1019"/>
      <c r="CT11" s="1019"/>
      <c r="CU11" s="1019"/>
      <c r="CV11" s="1020"/>
      <c r="CW11" s="1018">
        <v>8</v>
      </c>
      <c r="CX11" s="1019"/>
      <c r="CY11" s="1019"/>
      <c r="CZ11" s="1019"/>
      <c r="DA11" s="1020"/>
      <c r="DB11" s="1018" t="s">
        <v>533</v>
      </c>
      <c r="DC11" s="1019"/>
      <c r="DD11" s="1019"/>
      <c r="DE11" s="1019"/>
      <c r="DF11" s="1020"/>
      <c r="DG11" s="1018" t="s">
        <v>533</v>
      </c>
      <c r="DH11" s="1019"/>
      <c r="DI11" s="1019"/>
      <c r="DJ11" s="1019"/>
      <c r="DK11" s="1020"/>
      <c r="DL11" s="1018" t="s">
        <v>533</v>
      </c>
      <c r="DM11" s="1019"/>
      <c r="DN11" s="1019"/>
      <c r="DO11" s="1019"/>
      <c r="DP11" s="1020"/>
      <c r="DQ11" s="1018" t="s">
        <v>623</v>
      </c>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613</v>
      </c>
      <c r="BT12" s="1022"/>
      <c r="BU12" s="1022"/>
      <c r="BV12" s="1022"/>
      <c r="BW12" s="1022"/>
      <c r="BX12" s="1022"/>
      <c r="BY12" s="1022"/>
      <c r="BZ12" s="1022"/>
      <c r="CA12" s="1022"/>
      <c r="CB12" s="1022"/>
      <c r="CC12" s="1022"/>
      <c r="CD12" s="1022"/>
      <c r="CE12" s="1022"/>
      <c r="CF12" s="1022"/>
      <c r="CG12" s="1043"/>
      <c r="CH12" s="1018">
        <v>8</v>
      </c>
      <c r="CI12" s="1019"/>
      <c r="CJ12" s="1019"/>
      <c r="CK12" s="1019"/>
      <c r="CL12" s="1020"/>
      <c r="CM12" s="1018">
        <v>270</v>
      </c>
      <c r="CN12" s="1019"/>
      <c r="CO12" s="1019"/>
      <c r="CP12" s="1019"/>
      <c r="CQ12" s="1020"/>
      <c r="CR12" s="1018">
        <v>50</v>
      </c>
      <c r="CS12" s="1019"/>
      <c r="CT12" s="1019"/>
      <c r="CU12" s="1019"/>
      <c r="CV12" s="1020"/>
      <c r="CW12" s="1018">
        <v>95</v>
      </c>
      <c r="CX12" s="1019"/>
      <c r="CY12" s="1019"/>
      <c r="CZ12" s="1019"/>
      <c r="DA12" s="1020"/>
      <c r="DB12" s="1018" t="s">
        <v>533</v>
      </c>
      <c r="DC12" s="1019"/>
      <c r="DD12" s="1019"/>
      <c r="DE12" s="1019"/>
      <c r="DF12" s="1020"/>
      <c r="DG12" s="1018" t="s">
        <v>533</v>
      </c>
      <c r="DH12" s="1019"/>
      <c r="DI12" s="1019"/>
      <c r="DJ12" s="1019"/>
      <c r="DK12" s="1020"/>
      <c r="DL12" s="1018" t="s">
        <v>533</v>
      </c>
      <c r="DM12" s="1019"/>
      <c r="DN12" s="1019"/>
      <c r="DO12" s="1019"/>
      <c r="DP12" s="1020"/>
      <c r="DQ12" s="1018" t="s">
        <v>623</v>
      </c>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614</v>
      </c>
      <c r="BT13" s="1022"/>
      <c r="BU13" s="1022"/>
      <c r="BV13" s="1022"/>
      <c r="BW13" s="1022"/>
      <c r="BX13" s="1022"/>
      <c r="BY13" s="1022"/>
      <c r="BZ13" s="1022"/>
      <c r="CA13" s="1022"/>
      <c r="CB13" s="1022"/>
      <c r="CC13" s="1022"/>
      <c r="CD13" s="1022"/>
      <c r="CE13" s="1022"/>
      <c r="CF13" s="1022"/>
      <c r="CG13" s="1043"/>
      <c r="CH13" s="1018">
        <v>-1</v>
      </c>
      <c r="CI13" s="1019"/>
      <c r="CJ13" s="1019"/>
      <c r="CK13" s="1019"/>
      <c r="CL13" s="1020"/>
      <c r="CM13" s="1018">
        <v>231</v>
      </c>
      <c r="CN13" s="1019"/>
      <c r="CO13" s="1019"/>
      <c r="CP13" s="1019"/>
      <c r="CQ13" s="1020"/>
      <c r="CR13" s="1018">
        <v>251</v>
      </c>
      <c r="CS13" s="1019"/>
      <c r="CT13" s="1019"/>
      <c r="CU13" s="1019"/>
      <c r="CV13" s="1020"/>
      <c r="CW13" s="1018">
        <v>0</v>
      </c>
      <c r="CX13" s="1019"/>
      <c r="CY13" s="1019"/>
      <c r="CZ13" s="1019"/>
      <c r="DA13" s="1020"/>
      <c r="DB13" s="1018" t="s">
        <v>533</v>
      </c>
      <c r="DC13" s="1019"/>
      <c r="DD13" s="1019"/>
      <c r="DE13" s="1019"/>
      <c r="DF13" s="1020"/>
      <c r="DG13" s="1018" t="s">
        <v>533</v>
      </c>
      <c r="DH13" s="1019"/>
      <c r="DI13" s="1019"/>
      <c r="DJ13" s="1019"/>
      <c r="DK13" s="1020"/>
      <c r="DL13" s="1018" t="s">
        <v>533</v>
      </c>
      <c r="DM13" s="1019"/>
      <c r="DN13" s="1019"/>
      <c r="DO13" s="1019"/>
      <c r="DP13" s="1020"/>
      <c r="DQ13" s="1018" t="s">
        <v>623</v>
      </c>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t="s">
        <v>618</v>
      </c>
      <c r="BS14" s="1021" t="s">
        <v>615</v>
      </c>
      <c r="BT14" s="1022"/>
      <c r="BU14" s="1022"/>
      <c r="BV14" s="1022"/>
      <c r="BW14" s="1022"/>
      <c r="BX14" s="1022"/>
      <c r="BY14" s="1022"/>
      <c r="BZ14" s="1022"/>
      <c r="CA14" s="1022"/>
      <c r="CB14" s="1022"/>
      <c r="CC14" s="1022"/>
      <c r="CD14" s="1022"/>
      <c r="CE14" s="1022"/>
      <c r="CF14" s="1022"/>
      <c r="CG14" s="1043"/>
      <c r="CH14" s="1018">
        <v>-1</v>
      </c>
      <c r="CI14" s="1019"/>
      <c r="CJ14" s="1019"/>
      <c r="CK14" s="1019"/>
      <c r="CL14" s="1020"/>
      <c r="CM14" s="1018">
        <v>39</v>
      </c>
      <c r="CN14" s="1019"/>
      <c r="CO14" s="1019"/>
      <c r="CP14" s="1019"/>
      <c r="CQ14" s="1020"/>
      <c r="CR14" s="1018">
        <v>10</v>
      </c>
      <c r="CS14" s="1019"/>
      <c r="CT14" s="1019"/>
      <c r="CU14" s="1019"/>
      <c r="CV14" s="1020"/>
      <c r="CW14" s="1018" t="s">
        <v>533</v>
      </c>
      <c r="CX14" s="1019"/>
      <c r="CY14" s="1019"/>
      <c r="CZ14" s="1019"/>
      <c r="DA14" s="1020"/>
      <c r="DB14" s="1018">
        <v>1583</v>
      </c>
      <c r="DC14" s="1019"/>
      <c r="DD14" s="1019"/>
      <c r="DE14" s="1019"/>
      <c r="DF14" s="1020"/>
      <c r="DG14" s="1018" t="s">
        <v>533</v>
      </c>
      <c r="DH14" s="1019"/>
      <c r="DI14" s="1019"/>
      <c r="DJ14" s="1019"/>
      <c r="DK14" s="1020"/>
      <c r="DL14" s="1018" t="s">
        <v>533</v>
      </c>
      <c r="DM14" s="1019"/>
      <c r="DN14" s="1019"/>
      <c r="DO14" s="1019"/>
      <c r="DP14" s="1020"/>
      <c r="DQ14" s="1018" t="s">
        <v>623</v>
      </c>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616</v>
      </c>
      <c r="BT15" s="1022"/>
      <c r="BU15" s="1022"/>
      <c r="BV15" s="1022"/>
      <c r="BW15" s="1022"/>
      <c r="BX15" s="1022"/>
      <c r="BY15" s="1022"/>
      <c r="BZ15" s="1022"/>
      <c r="CA15" s="1022"/>
      <c r="CB15" s="1022"/>
      <c r="CC15" s="1022"/>
      <c r="CD15" s="1022"/>
      <c r="CE15" s="1022"/>
      <c r="CF15" s="1022"/>
      <c r="CG15" s="1043"/>
      <c r="CH15" s="1018">
        <v>8</v>
      </c>
      <c r="CI15" s="1019"/>
      <c r="CJ15" s="1019"/>
      <c r="CK15" s="1019"/>
      <c r="CL15" s="1020"/>
      <c r="CM15" s="1018">
        <v>172</v>
      </c>
      <c r="CN15" s="1019"/>
      <c r="CO15" s="1019"/>
      <c r="CP15" s="1019"/>
      <c r="CQ15" s="1020"/>
      <c r="CR15" s="1018">
        <v>30</v>
      </c>
      <c r="CS15" s="1019"/>
      <c r="CT15" s="1019"/>
      <c r="CU15" s="1019"/>
      <c r="CV15" s="1020"/>
      <c r="CW15" s="1018">
        <v>0</v>
      </c>
      <c r="CX15" s="1019"/>
      <c r="CY15" s="1019"/>
      <c r="CZ15" s="1019"/>
      <c r="DA15" s="1020"/>
      <c r="DB15" s="1018" t="s">
        <v>533</v>
      </c>
      <c r="DC15" s="1019"/>
      <c r="DD15" s="1019"/>
      <c r="DE15" s="1019"/>
      <c r="DF15" s="1020"/>
      <c r="DG15" s="1018" t="s">
        <v>533</v>
      </c>
      <c r="DH15" s="1019"/>
      <c r="DI15" s="1019"/>
      <c r="DJ15" s="1019"/>
      <c r="DK15" s="1020"/>
      <c r="DL15" s="1018" t="s">
        <v>533</v>
      </c>
      <c r="DM15" s="1019"/>
      <c r="DN15" s="1019"/>
      <c r="DO15" s="1019"/>
      <c r="DP15" s="1020"/>
      <c r="DQ15" s="1018" t="s">
        <v>623</v>
      </c>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617</v>
      </c>
      <c r="BT16" s="1022"/>
      <c r="BU16" s="1022"/>
      <c r="BV16" s="1022"/>
      <c r="BW16" s="1022"/>
      <c r="BX16" s="1022"/>
      <c r="BY16" s="1022"/>
      <c r="BZ16" s="1022"/>
      <c r="CA16" s="1022"/>
      <c r="CB16" s="1022"/>
      <c r="CC16" s="1022"/>
      <c r="CD16" s="1022"/>
      <c r="CE16" s="1022"/>
      <c r="CF16" s="1022"/>
      <c r="CG16" s="1043"/>
      <c r="CH16" s="1018">
        <v>-373</v>
      </c>
      <c r="CI16" s="1019"/>
      <c r="CJ16" s="1019"/>
      <c r="CK16" s="1019"/>
      <c r="CL16" s="1020"/>
      <c r="CM16" s="1018">
        <v>4878</v>
      </c>
      <c r="CN16" s="1019"/>
      <c r="CO16" s="1019"/>
      <c r="CP16" s="1019"/>
      <c r="CQ16" s="1020"/>
      <c r="CR16" s="1018">
        <v>9</v>
      </c>
      <c r="CS16" s="1019"/>
      <c r="CT16" s="1019"/>
      <c r="CU16" s="1019"/>
      <c r="CV16" s="1020"/>
      <c r="CW16" s="1018">
        <v>246</v>
      </c>
      <c r="CX16" s="1019"/>
      <c r="CY16" s="1019"/>
      <c r="CZ16" s="1019"/>
      <c r="DA16" s="1020"/>
      <c r="DB16" s="1018" t="s">
        <v>533</v>
      </c>
      <c r="DC16" s="1019"/>
      <c r="DD16" s="1019"/>
      <c r="DE16" s="1019"/>
      <c r="DF16" s="1020"/>
      <c r="DG16" s="1018" t="s">
        <v>533</v>
      </c>
      <c r="DH16" s="1019"/>
      <c r="DI16" s="1019"/>
      <c r="DJ16" s="1019"/>
      <c r="DK16" s="1020"/>
      <c r="DL16" s="1018" t="s">
        <v>533</v>
      </c>
      <c r="DM16" s="1019"/>
      <c r="DN16" s="1019"/>
      <c r="DO16" s="1019"/>
      <c r="DP16" s="1020"/>
      <c r="DQ16" s="1018" t="s">
        <v>623</v>
      </c>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396</v>
      </c>
      <c r="B23" s="966" t="s">
        <v>397</v>
      </c>
      <c r="C23" s="967"/>
      <c r="D23" s="967"/>
      <c r="E23" s="967"/>
      <c r="F23" s="967"/>
      <c r="G23" s="967"/>
      <c r="H23" s="967"/>
      <c r="I23" s="967"/>
      <c r="J23" s="967"/>
      <c r="K23" s="967"/>
      <c r="L23" s="967"/>
      <c r="M23" s="967"/>
      <c r="N23" s="967"/>
      <c r="O23" s="967"/>
      <c r="P23" s="977"/>
      <c r="Q23" s="1096">
        <v>203891</v>
      </c>
      <c r="R23" s="1090"/>
      <c r="S23" s="1090"/>
      <c r="T23" s="1090"/>
      <c r="U23" s="1090"/>
      <c r="V23" s="1090">
        <v>194510</v>
      </c>
      <c r="W23" s="1090"/>
      <c r="X23" s="1090"/>
      <c r="Y23" s="1090"/>
      <c r="Z23" s="1090"/>
      <c r="AA23" s="1090">
        <v>9381</v>
      </c>
      <c r="AB23" s="1090"/>
      <c r="AC23" s="1090"/>
      <c r="AD23" s="1090"/>
      <c r="AE23" s="1097"/>
      <c r="AF23" s="1098">
        <v>8881</v>
      </c>
      <c r="AG23" s="1090"/>
      <c r="AH23" s="1090"/>
      <c r="AI23" s="1090"/>
      <c r="AJ23" s="1099"/>
      <c r="AK23" s="1100"/>
      <c r="AL23" s="1101"/>
      <c r="AM23" s="1101"/>
      <c r="AN23" s="1101"/>
      <c r="AO23" s="1101"/>
      <c r="AP23" s="1090">
        <v>148023</v>
      </c>
      <c r="AQ23" s="1090"/>
      <c r="AR23" s="1090"/>
      <c r="AS23" s="1090"/>
      <c r="AT23" s="1090"/>
      <c r="AU23" s="1091"/>
      <c r="AV23" s="1091"/>
      <c r="AW23" s="1091"/>
      <c r="AX23" s="1091"/>
      <c r="AY23" s="1092"/>
      <c r="AZ23" s="1093" t="s">
        <v>398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399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400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374</v>
      </c>
      <c r="B26" s="1025"/>
      <c r="C26" s="1025"/>
      <c r="D26" s="1025"/>
      <c r="E26" s="1025"/>
      <c r="F26" s="1025"/>
      <c r="G26" s="1025"/>
      <c r="H26" s="1025"/>
      <c r="I26" s="1025"/>
      <c r="J26" s="1025"/>
      <c r="K26" s="1025"/>
      <c r="L26" s="1025"/>
      <c r="M26" s="1025"/>
      <c r="N26" s="1025"/>
      <c r="O26" s="1025"/>
      <c r="P26" s="1026"/>
      <c r="Q26" s="1030" t="s">
        <v>401</v>
      </c>
      <c r="R26" s="1031"/>
      <c r="S26" s="1031"/>
      <c r="T26" s="1031"/>
      <c r="U26" s="1032"/>
      <c r="V26" s="1030" t="s">
        <v>402</v>
      </c>
      <c r="W26" s="1031"/>
      <c r="X26" s="1031"/>
      <c r="Y26" s="1031"/>
      <c r="Z26" s="1032"/>
      <c r="AA26" s="1030" t="s">
        <v>403</v>
      </c>
      <c r="AB26" s="1031"/>
      <c r="AC26" s="1031"/>
      <c r="AD26" s="1031"/>
      <c r="AE26" s="1031"/>
      <c r="AF26" s="1084" t="s">
        <v>404</v>
      </c>
      <c r="AG26" s="1037"/>
      <c r="AH26" s="1037"/>
      <c r="AI26" s="1037"/>
      <c r="AJ26" s="1085"/>
      <c r="AK26" s="1031" t="s">
        <v>405</v>
      </c>
      <c r="AL26" s="1031"/>
      <c r="AM26" s="1031"/>
      <c r="AN26" s="1031"/>
      <c r="AO26" s="1032"/>
      <c r="AP26" s="1030" t="s">
        <v>406</v>
      </c>
      <c r="AQ26" s="1031"/>
      <c r="AR26" s="1031"/>
      <c r="AS26" s="1031"/>
      <c r="AT26" s="1032"/>
      <c r="AU26" s="1030" t="s">
        <v>407</v>
      </c>
      <c r="AV26" s="1031"/>
      <c r="AW26" s="1031"/>
      <c r="AX26" s="1031"/>
      <c r="AY26" s="1032"/>
      <c r="AZ26" s="1030" t="s">
        <v>408</v>
      </c>
      <c r="BA26" s="1031"/>
      <c r="BB26" s="1031"/>
      <c r="BC26" s="1031"/>
      <c r="BD26" s="1032"/>
      <c r="BE26" s="1030" t="s">
        <v>381</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409</v>
      </c>
      <c r="C28" s="1077"/>
      <c r="D28" s="1077"/>
      <c r="E28" s="1077"/>
      <c r="F28" s="1077"/>
      <c r="G28" s="1077"/>
      <c r="H28" s="1077"/>
      <c r="I28" s="1077"/>
      <c r="J28" s="1077"/>
      <c r="K28" s="1077"/>
      <c r="L28" s="1077"/>
      <c r="M28" s="1077"/>
      <c r="N28" s="1077"/>
      <c r="O28" s="1077"/>
      <c r="P28" s="1078"/>
      <c r="Q28" s="1079">
        <v>21482</v>
      </c>
      <c r="R28" s="1080"/>
      <c r="S28" s="1080"/>
      <c r="T28" s="1080"/>
      <c r="U28" s="1080"/>
      <c r="V28" s="1080">
        <v>20024</v>
      </c>
      <c r="W28" s="1080"/>
      <c r="X28" s="1080"/>
      <c r="Y28" s="1080"/>
      <c r="Z28" s="1080"/>
      <c r="AA28" s="1080">
        <v>1458</v>
      </c>
      <c r="AB28" s="1080"/>
      <c r="AC28" s="1080"/>
      <c r="AD28" s="1080"/>
      <c r="AE28" s="1081"/>
      <c r="AF28" s="1082">
        <v>1458</v>
      </c>
      <c r="AG28" s="1080"/>
      <c r="AH28" s="1080"/>
      <c r="AI28" s="1080"/>
      <c r="AJ28" s="1083"/>
      <c r="AK28" s="1071" t="s">
        <v>533</v>
      </c>
      <c r="AL28" s="1072"/>
      <c r="AM28" s="1072"/>
      <c r="AN28" s="1072"/>
      <c r="AO28" s="1072"/>
      <c r="AP28" s="1072" t="s">
        <v>533</v>
      </c>
      <c r="AQ28" s="1072"/>
      <c r="AR28" s="1072"/>
      <c r="AS28" s="1072"/>
      <c r="AT28" s="1072"/>
      <c r="AU28" s="1072" t="s">
        <v>533</v>
      </c>
      <c r="AV28" s="1072"/>
      <c r="AW28" s="1072"/>
      <c r="AX28" s="1072"/>
      <c r="AY28" s="1072"/>
      <c r="AZ28" s="1073" t="s">
        <v>533</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410</v>
      </c>
      <c r="C29" s="1060"/>
      <c r="D29" s="1060"/>
      <c r="E29" s="1060"/>
      <c r="F29" s="1060"/>
      <c r="G29" s="1060"/>
      <c r="H29" s="1060"/>
      <c r="I29" s="1060"/>
      <c r="J29" s="1060"/>
      <c r="K29" s="1060"/>
      <c r="L29" s="1060"/>
      <c r="M29" s="1060"/>
      <c r="N29" s="1060"/>
      <c r="O29" s="1060"/>
      <c r="P29" s="1061"/>
      <c r="Q29" s="1067">
        <v>44629</v>
      </c>
      <c r="R29" s="1068"/>
      <c r="S29" s="1068"/>
      <c r="T29" s="1068"/>
      <c r="U29" s="1068"/>
      <c r="V29" s="1068">
        <v>42014</v>
      </c>
      <c r="W29" s="1068"/>
      <c r="X29" s="1068"/>
      <c r="Y29" s="1068"/>
      <c r="Z29" s="1068"/>
      <c r="AA29" s="1068">
        <v>2615</v>
      </c>
      <c r="AB29" s="1068"/>
      <c r="AC29" s="1068"/>
      <c r="AD29" s="1068"/>
      <c r="AE29" s="1069"/>
      <c r="AF29" s="1064">
        <v>2615</v>
      </c>
      <c r="AG29" s="1065"/>
      <c r="AH29" s="1065"/>
      <c r="AI29" s="1065"/>
      <c r="AJ29" s="1066"/>
      <c r="AK29" s="1009">
        <v>3517</v>
      </c>
      <c r="AL29" s="1000"/>
      <c r="AM29" s="1000"/>
      <c r="AN29" s="1000"/>
      <c r="AO29" s="1000"/>
      <c r="AP29" s="1000" t="s">
        <v>533</v>
      </c>
      <c r="AQ29" s="1000"/>
      <c r="AR29" s="1000"/>
      <c r="AS29" s="1000"/>
      <c r="AT29" s="1000"/>
      <c r="AU29" s="1000" t="s">
        <v>533</v>
      </c>
      <c r="AV29" s="1000"/>
      <c r="AW29" s="1000"/>
      <c r="AX29" s="1000"/>
      <c r="AY29" s="1000"/>
      <c r="AZ29" s="1070" t="s">
        <v>533</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411</v>
      </c>
      <c r="C30" s="1060"/>
      <c r="D30" s="1060"/>
      <c r="E30" s="1060"/>
      <c r="F30" s="1060"/>
      <c r="G30" s="1060"/>
      <c r="H30" s="1060"/>
      <c r="I30" s="1060"/>
      <c r="J30" s="1060"/>
      <c r="K30" s="1060"/>
      <c r="L30" s="1060"/>
      <c r="M30" s="1060"/>
      <c r="N30" s="1060"/>
      <c r="O30" s="1060"/>
      <c r="P30" s="1061"/>
      <c r="Q30" s="1067">
        <v>44745</v>
      </c>
      <c r="R30" s="1068"/>
      <c r="S30" s="1068"/>
      <c r="T30" s="1068"/>
      <c r="U30" s="1068"/>
      <c r="V30" s="1068">
        <v>43776</v>
      </c>
      <c r="W30" s="1068"/>
      <c r="X30" s="1068"/>
      <c r="Y30" s="1068"/>
      <c r="Z30" s="1068"/>
      <c r="AA30" s="1068">
        <v>969</v>
      </c>
      <c r="AB30" s="1068"/>
      <c r="AC30" s="1068"/>
      <c r="AD30" s="1068"/>
      <c r="AE30" s="1069"/>
      <c r="AF30" s="1064">
        <v>969</v>
      </c>
      <c r="AG30" s="1065"/>
      <c r="AH30" s="1065"/>
      <c r="AI30" s="1065"/>
      <c r="AJ30" s="1066"/>
      <c r="AK30" s="1009">
        <v>8140</v>
      </c>
      <c r="AL30" s="1000"/>
      <c r="AM30" s="1000"/>
      <c r="AN30" s="1000"/>
      <c r="AO30" s="1000"/>
      <c r="AP30" s="1000" t="s">
        <v>533</v>
      </c>
      <c r="AQ30" s="1000"/>
      <c r="AR30" s="1000"/>
      <c r="AS30" s="1000"/>
      <c r="AT30" s="1000"/>
      <c r="AU30" s="1000" t="s">
        <v>533</v>
      </c>
      <c r="AV30" s="1000"/>
      <c r="AW30" s="1000"/>
      <c r="AX30" s="1000"/>
      <c r="AY30" s="1000"/>
      <c r="AZ30" s="1070" t="s">
        <v>533</v>
      </c>
      <c r="BA30" s="1070"/>
      <c r="BB30" s="1070"/>
      <c r="BC30" s="1070"/>
      <c r="BD30" s="1070"/>
      <c r="BE30" s="1001" t="s">
        <v>600</v>
      </c>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412</v>
      </c>
      <c r="C31" s="1060"/>
      <c r="D31" s="1060"/>
      <c r="E31" s="1060"/>
      <c r="F31" s="1060"/>
      <c r="G31" s="1060"/>
      <c r="H31" s="1060"/>
      <c r="I31" s="1060"/>
      <c r="J31" s="1060"/>
      <c r="K31" s="1060"/>
      <c r="L31" s="1060"/>
      <c r="M31" s="1060"/>
      <c r="N31" s="1060"/>
      <c r="O31" s="1060"/>
      <c r="P31" s="1061"/>
      <c r="Q31" s="1067">
        <v>6239</v>
      </c>
      <c r="R31" s="1068"/>
      <c r="S31" s="1068"/>
      <c r="T31" s="1068"/>
      <c r="U31" s="1068"/>
      <c r="V31" s="1068">
        <v>5990</v>
      </c>
      <c r="W31" s="1068"/>
      <c r="X31" s="1068"/>
      <c r="Y31" s="1068"/>
      <c r="Z31" s="1068"/>
      <c r="AA31" s="1068">
        <v>249</v>
      </c>
      <c r="AB31" s="1068"/>
      <c r="AC31" s="1068"/>
      <c r="AD31" s="1068"/>
      <c r="AE31" s="1069"/>
      <c r="AF31" s="1064">
        <v>249</v>
      </c>
      <c r="AG31" s="1065"/>
      <c r="AH31" s="1065"/>
      <c r="AI31" s="1065"/>
      <c r="AJ31" s="1066"/>
      <c r="AK31" s="1009">
        <v>1313</v>
      </c>
      <c r="AL31" s="1000"/>
      <c r="AM31" s="1000"/>
      <c r="AN31" s="1000"/>
      <c r="AO31" s="1000"/>
      <c r="AP31" s="1000" t="s">
        <v>533</v>
      </c>
      <c r="AQ31" s="1000"/>
      <c r="AR31" s="1000"/>
      <c r="AS31" s="1000"/>
      <c r="AT31" s="1000"/>
      <c r="AU31" s="1000" t="s">
        <v>533</v>
      </c>
      <c r="AV31" s="1000"/>
      <c r="AW31" s="1000"/>
      <c r="AX31" s="1000"/>
      <c r="AY31" s="1000"/>
      <c r="AZ31" s="1070" t="s">
        <v>533</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413</v>
      </c>
      <c r="C32" s="1060"/>
      <c r="D32" s="1060"/>
      <c r="E32" s="1060"/>
      <c r="F32" s="1060"/>
      <c r="G32" s="1060"/>
      <c r="H32" s="1060"/>
      <c r="I32" s="1060"/>
      <c r="J32" s="1060"/>
      <c r="K32" s="1060"/>
      <c r="L32" s="1060"/>
      <c r="M32" s="1060"/>
      <c r="N32" s="1060"/>
      <c r="O32" s="1060"/>
      <c r="P32" s="1061"/>
      <c r="Q32" s="1067">
        <v>238</v>
      </c>
      <c r="R32" s="1068"/>
      <c r="S32" s="1068"/>
      <c r="T32" s="1068"/>
      <c r="U32" s="1068"/>
      <c r="V32" s="1068">
        <v>238</v>
      </c>
      <c r="W32" s="1068"/>
      <c r="X32" s="1068"/>
      <c r="Y32" s="1068"/>
      <c r="Z32" s="1068"/>
      <c r="AA32" s="1068" t="s">
        <v>533</v>
      </c>
      <c r="AB32" s="1068"/>
      <c r="AC32" s="1068"/>
      <c r="AD32" s="1068"/>
      <c r="AE32" s="1069"/>
      <c r="AF32" s="1064" t="s">
        <v>414</v>
      </c>
      <c r="AG32" s="1065"/>
      <c r="AH32" s="1065"/>
      <c r="AI32" s="1065"/>
      <c r="AJ32" s="1066"/>
      <c r="AK32" s="1009">
        <v>138</v>
      </c>
      <c r="AL32" s="1000"/>
      <c r="AM32" s="1000"/>
      <c r="AN32" s="1000"/>
      <c r="AO32" s="1000"/>
      <c r="AP32" s="1000" t="s">
        <v>533</v>
      </c>
      <c r="AQ32" s="1000"/>
      <c r="AR32" s="1000"/>
      <c r="AS32" s="1000"/>
      <c r="AT32" s="1000"/>
      <c r="AU32" s="1000" t="s">
        <v>533</v>
      </c>
      <c r="AV32" s="1000"/>
      <c r="AW32" s="1000"/>
      <c r="AX32" s="1000"/>
      <c r="AY32" s="1000"/>
      <c r="AZ32" s="1070" t="s">
        <v>533</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t="s">
        <v>415</v>
      </c>
      <c r="C33" s="1060"/>
      <c r="D33" s="1060"/>
      <c r="E33" s="1060"/>
      <c r="F33" s="1060"/>
      <c r="G33" s="1060"/>
      <c r="H33" s="1060"/>
      <c r="I33" s="1060"/>
      <c r="J33" s="1060"/>
      <c r="K33" s="1060"/>
      <c r="L33" s="1060"/>
      <c r="M33" s="1060"/>
      <c r="N33" s="1060"/>
      <c r="O33" s="1060"/>
      <c r="P33" s="1061"/>
      <c r="Q33" s="1067">
        <v>22943</v>
      </c>
      <c r="R33" s="1068"/>
      <c r="S33" s="1068"/>
      <c r="T33" s="1068"/>
      <c r="U33" s="1068"/>
      <c r="V33" s="1068">
        <v>23034</v>
      </c>
      <c r="W33" s="1068"/>
      <c r="X33" s="1068"/>
      <c r="Y33" s="1068"/>
      <c r="Z33" s="1068"/>
      <c r="AA33" s="1068">
        <v>-91</v>
      </c>
      <c r="AB33" s="1068"/>
      <c r="AC33" s="1068"/>
      <c r="AD33" s="1068"/>
      <c r="AE33" s="1069"/>
      <c r="AF33" s="1064">
        <v>6079</v>
      </c>
      <c r="AG33" s="1065"/>
      <c r="AH33" s="1065"/>
      <c r="AI33" s="1065"/>
      <c r="AJ33" s="1066"/>
      <c r="AK33" s="1009">
        <v>2222</v>
      </c>
      <c r="AL33" s="1000"/>
      <c r="AM33" s="1000"/>
      <c r="AN33" s="1000"/>
      <c r="AO33" s="1000"/>
      <c r="AP33" s="1000">
        <v>9893</v>
      </c>
      <c r="AQ33" s="1000"/>
      <c r="AR33" s="1000"/>
      <c r="AS33" s="1000"/>
      <c r="AT33" s="1000"/>
      <c r="AU33" s="1000">
        <v>5441</v>
      </c>
      <c r="AV33" s="1000"/>
      <c r="AW33" s="1000"/>
      <c r="AX33" s="1000"/>
      <c r="AY33" s="1000"/>
      <c r="AZ33" s="1070" t="s">
        <v>533</v>
      </c>
      <c r="BA33" s="1070"/>
      <c r="BB33" s="1070"/>
      <c r="BC33" s="1070"/>
      <c r="BD33" s="1070"/>
      <c r="BE33" s="1001" t="s">
        <v>416</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t="s">
        <v>417</v>
      </c>
      <c r="C34" s="1060"/>
      <c r="D34" s="1060"/>
      <c r="E34" s="1060"/>
      <c r="F34" s="1060"/>
      <c r="G34" s="1060"/>
      <c r="H34" s="1060"/>
      <c r="I34" s="1060"/>
      <c r="J34" s="1060"/>
      <c r="K34" s="1060"/>
      <c r="L34" s="1060"/>
      <c r="M34" s="1060"/>
      <c r="N34" s="1060"/>
      <c r="O34" s="1060"/>
      <c r="P34" s="1061"/>
      <c r="Q34" s="1067">
        <v>604</v>
      </c>
      <c r="R34" s="1068"/>
      <c r="S34" s="1068"/>
      <c r="T34" s="1068"/>
      <c r="U34" s="1068"/>
      <c r="V34" s="1068">
        <v>570</v>
      </c>
      <c r="W34" s="1068"/>
      <c r="X34" s="1068"/>
      <c r="Y34" s="1068"/>
      <c r="Z34" s="1068"/>
      <c r="AA34" s="1068">
        <v>34</v>
      </c>
      <c r="AB34" s="1068"/>
      <c r="AC34" s="1068"/>
      <c r="AD34" s="1068"/>
      <c r="AE34" s="1069"/>
      <c r="AF34" s="1064">
        <v>1018</v>
      </c>
      <c r="AG34" s="1065"/>
      <c r="AH34" s="1065"/>
      <c r="AI34" s="1065"/>
      <c r="AJ34" s="1066"/>
      <c r="AK34" s="1009">
        <v>167</v>
      </c>
      <c r="AL34" s="1000"/>
      <c r="AM34" s="1000"/>
      <c r="AN34" s="1000"/>
      <c r="AO34" s="1000"/>
      <c r="AP34" s="1000" t="s">
        <v>533</v>
      </c>
      <c r="AQ34" s="1000"/>
      <c r="AR34" s="1000"/>
      <c r="AS34" s="1000"/>
      <c r="AT34" s="1000"/>
      <c r="AU34" s="1000" t="s">
        <v>533</v>
      </c>
      <c r="AV34" s="1000"/>
      <c r="AW34" s="1000"/>
      <c r="AX34" s="1000"/>
      <c r="AY34" s="1000"/>
      <c r="AZ34" s="1070" t="s">
        <v>533</v>
      </c>
      <c r="BA34" s="1070"/>
      <c r="BB34" s="1070"/>
      <c r="BC34" s="1070"/>
      <c r="BD34" s="1070"/>
      <c r="BE34" s="1001" t="s">
        <v>416</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t="s">
        <v>418</v>
      </c>
      <c r="C35" s="1060"/>
      <c r="D35" s="1060"/>
      <c r="E35" s="1060"/>
      <c r="F35" s="1060"/>
      <c r="G35" s="1060"/>
      <c r="H35" s="1060"/>
      <c r="I35" s="1060"/>
      <c r="J35" s="1060"/>
      <c r="K35" s="1060"/>
      <c r="L35" s="1060"/>
      <c r="M35" s="1060"/>
      <c r="N35" s="1060"/>
      <c r="O35" s="1060"/>
      <c r="P35" s="1061"/>
      <c r="Q35" s="1067">
        <v>5534</v>
      </c>
      <c r="R35" s="1068"/>
      <c r="S35" s="1068"/>
      <c r="T35" s="1068"/>
      <c r="U35" s="1068"/>
      <c r="V35" s="1068">
        <v>4473</v>
      </c>
      <c r="W35" s="1068"/>
      <c r="X35" s="1068"/>
      <c r="Y35" s="1068"/>
      <c r="Z35" s="1068"/>
      <c r="AA35" s="1068">
        <v>1062</v>
      </c>
      <c r="AB35" s="1068"/>
      <c r="AC35" s="1068"/>
      <c r="AD35" s="1068"/>
      <c r="AE35" s="1069"/>
      <c r="AF35" s="1064">
        <v>2979</v>
      </c>
      <c r="AG35" s="1065"/>
      <c r="AH35" s="1065"/>
      <c r="AI35" s="1065"/>
      <c r="AJ35" s="1066"/>
      <c r="AK35" s="1009">
        <v>192</v>
      </c>
      <c r="AL35" s="1000"/>
      <c r="AM35" s="1000"/>
      <c r="AN35" s="1000"/>
      <c r="AO35" s="1000"/>
      <c r="AP35" s="1000">
        <v>28855</v>
      </c>
      <c r="AQ35" s="1000"/>
      <c r="AR35" s="1000"/>
      <c r="AS35" s="1000"/>
      <c r="AT35" s="1000"/>
      <c r="AU35" s="1000">
        <v>317</v>
      </c>
      <c r="AV35" s="1000"/>
      <c r="AW35" s="1000"/>
      <c r="AX35" s="1000"/>
      <c r="AY35" s="1000"/>
      <c r="AZ35" s="1070" t="s">
        <v>533</v>
      </c>
      <c r="BA35" s="1070"/>
      <c r="BB35" s="1070"/>
      <c r="BC35" s="1070"/>
      <c r="BD35" s="1070"/>
      <c r="BE35" s="1001" t="s">
        <v>419</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t="s">
        <v>420</v>
      </c>
      <c r="C36" s="1060"/>
      <c r="D36" s="1060"/>
      <c r="E36" s="1060"/>
      <c r="F36" s="1060"/>
      <c r="G36" s="1060"/>
      <c r="H36" s="1060"/>
      <c r="I36" s="1060"/>
      <c r="J36" s="1060"/>
      <c r="K36" s="1060"/>
      <c r="L36" s="1060"/>
      <c r="M36" s="1060"/>
      <c r="N36" s="1060"/>
      <c r="O36" s="1060"/>
      <c r="P36" s="1061"/>
      <c r="Q36" s="1067">
        <v>8304</v>
      </c>
      <c r="R36" s="1068"/>
      <c r="S36" s="1068"/>
      <c r="T36" s="1068"/>
      <c r="U36" s="1068"/>
      <c r="V36" s="1068">
        <v>7804</v>
      </c>
      <c r="W36" s="1068"/>
      <c r="X36" s="1068"/>
      <c r="Y36" s="1068"/>
      <c r="Z36" s="1068"/>
      <c r="AA36" s="1068">
        <v>499</v>
      </c>
      <c r="AB36" s="1068"/>
      <c r="AC36" s="1068"/>
      <c r="AD36" s="1068"/>
      <c r="AE36" s="1069"/>
      <c r="AF36" s="1064">
        <v>2264</v>
      </c>
      <c r="AG36" s="1065"/>
      <c r="AH36" s="1065"/>
      <c r="AI36" s="1065"/>
      <c r="AJ36" s="1066"/>
      <c r="AK36" s="1009">
        <v>1397</v>
      </c>
      <c r="AL36" s="1000"/>
      <c r="AM36" s="1000"/>
      <c r="AN36" s="1000"/>
      <c r="AO36" s="1000"/>
      <c r="AP36" s="1000">
        <v>55300</v>
      </c>
      <c r="AQ36" s="1000"/>
      <c r="AR36" s="1000"/>
      <c r="AS36" s="1000"/>
      <c r="AT36" s="1000"/>
      <c r="AU36" s="1000">
        <v>16258</v>
      </c>
      <c r="AV36" s="1000"/>
      <c r="AW36" s="1000"/>
      <c r="AX36" s="1000"/>
      <c r="AY36" s="1000"/>
      <c r="AZ36" s="1070" t="s">
        <v>533</v>
      </c>
      <c r="BA36" s="1070"/>
      <c r="BB36" s="1070"/>
      <c r="BC36" s="1070"/>
      <c r="BD36" s="1070"/>
      <c r="BE36" s="1001" t="s">
        <v>416</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t="s">
        <v>421</v>
      </c>
      <c r="C37" s="1060"/>
      <c r="D37" s="1060"/>
      <c r="E37" s="1060"/>
      <c r="F37" s="1060"/>
      <c r="G37" s="1060"/>
      <c r="H37" s="1060"/>
      <c r="I37" s="1060"/>
      <c r="J37" s="1060"/>
      <c r="K37" s="1060"/>
      <c r="L37" s="1060"/>
      <c r="M37" s="1060"/>
      <c r="N37" s="1060"/>
      <c r="O37" s="1060"/>
      <c r="P37" s="1061"/>
      <c r="Q37" s="1067">
        <v>196</v>
      </c>
      <c r="R37" s="1068"/>
      <c r="S37" s="1068"/>
      <c r="T37" s="1068"/>
      <c r="U37" s="1068"/>
      <c r="V37" s="1068">
        <v>196</v>
      </c>
      <c r="W37" s="1068"/>
      <c r="X37" s="1068"/>
      <c r="Y37" s="1068"/>
      <c r="Z37" s="1068"/>
      <c r="AA37" s="1068" t="s">
        <v>533</v>
      </c>
      <c r="AB37" s="1068"/>
      <c r="AC37" s="1068"/>
      <c r="AD37" s="1068"/>
      <c r="AE37" s="1069"/>
      <c r="AF37" s="1064" t="s">
        <v>398</v>
      </c>
      <c r="AG37" s="1065"/>
      <c r="AH37" s="1065"/>
      <c r="AI37" s="1065"/>
      <c r="AJ37" s="1066"/>
      <c r="AK37" s="1009" t="s">
        <v>533</v>
      </c>
      <c r="AL37" s="1000"/>
      <c r="AM37" s="1000"/>
      <c r="AN37" s="1000"/>
      <c r="AO37" s="1000"/>
      <c r="AP37" s="1000" t="s">
        <v>533</v>
      </c>
      <c r="AQ37" s="1000"/>
      <c r="AR37" s="1000"/>
      <c r="AS37" s="1000"/>
      <c r="AT37" s="1000"/>
      <c r="AU37" s="1000" t="s">
        <v>533</v>
      </c>
      <c r="AV37" s="1000"/>
      <c r="AW37" s="1000"/>
      <c r="AX37" s="1000"/>
      <c r="AY37" s="1000"/>
      <c r="AZ37" s="1070" t="s">
        <v>533</v>
      </c>
      <c r="BA37" s="1070"/>
      <c r="BB37" s="1070"/>
      <c r="BC37" s="1070"/>
      <c r="BD37" s="1070"/>
      <c r="BE37" s="1001" t="s">
        <v>422</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t="s">
        <v>423</v>
      </c>
      <c r="C38" s="1060"/>
      <c r="D38" s="1060"/>
      <c r="E38" s="1060"/>
      <c r="F38" s="1060"/>
      <c r="G38" s="1060"/>
      <c r="H38" s="1060"/>
      <c r="I38" s="1060"/>
      <c r="J38" s="1060"/>
      <c r="K38" s="1060"/>
      <c r="L38" s="1060"/>
      <c r="M38" s="1060"/>
      <c r="N38" s="1060"/>
      <c r="O38" s="1060"/>
      <c r="P38" s="1061"/>
      <c r="Q38" s="1067">
        <v>328</v>
      </c>
      <c r="R38" s="1068"/>
      <c r="S38" s="1068"/>
      <c r="T38" s="1068"/>
      <c r="U38" s="1068"/>
      <c r="V38" s="1068">
        <v>328</v>
      </c>
      <c r="W38" s="1068"/>
      <c r="X38" s="1068"/>
      <c r="Y38" s="1068"/>
      <c r="Z38" s="1068"/>
      <c r="AA38" s="1068" t="s">
        <v>533</v>
      </c>
      <c r="AB38" s="1068"/>
      <c r="AC38" s="1068"/>
      <c r="AD38" s="1068"/>
      <c r="AE38" s="1069"/>
      <c r="AF38" s="1064" t="s">
        <v>398</v>
      </c>
      <c r="AG38" s="1065"/>
      <c r="AH38" s="1065"/>
      <c r="AI38" s="1065"/>
      <c r="AJ38" s="1066"/>
      <c r="AK38" s="1009">
        <v>134</v>
      </c>
      <c r="AL38" s="1000"/>
      <c r="AM38" s="1000"/>
      <c r="AN38" s="1000"/>
      <c r="AO38" s="1000"/>
      <c r="AP38" s="1000">
        <v>147</v>
      </c>
      <c r="AQ38" s="1000"/>
      <c r="AR38" s="1000"/>
      <c r="AS38" s="1000"/>
      <c r="AT38" s="1000"/>
      <c r="AU38" s="1000">
        <v>97</v>
      </c>
      <c r="AV38" s="1000"/>
      <c r="AW38" s="1000"/>
      <c r="AX38" s="1000"/>
      <c r="AY38" s="1000"/>
      <c r="AZ38" s="1070" t="s">
        <v>533</v>
      </c>
      <c r="BA38" s="1070"/>
      <c r="BB38" s="1070"/>
      <c r="BC38" s="1070"/>
      <c r="BD38" s="1070"/>
      <c r="BE38" s="1001" t="s">
        <v>424</v>
      </c>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t="s">
        <v>425</v>
      </c>
      <c r="C39" s="1060"/>
      <c r="D39" s="1060"/>
      <c r="E39" s="1060"/>
      <c r="F39" s="1060"/>
      <c r="G39" s="1060"/>
      <c r="H39" s="1060"/>
      <c r="I39" s="1060"/>
      <c r="J39" s="1060"/>
      <c r="K39" s="1060"/>
      <c r="L39" s="1060"/>
      <c r="M39" s="1060"/>
      <c r="N39" s="1060"/>
      <c r="O39" s="1060"/>
      <c r="P39" s="1061"/>
      <c r="Q39" s="1067">
        <v>397</v>
      </c>
      <c r="R39" s="1068"/>
      <c r="S39" s="1068"/>
      <c r="T39" s="1068"/>
      <c r="U39" s="1068"/>
      <c r="V39" s="1068">
        <v>397</v>
      </c>
      <c r="W39" s="1068"/>
      <c r="X39" s="1068"/>
      <c r="Y39" s="1068"/>
      <c r="Z39" s="1068"/>
      <c r="AA39" s="1068" t="s">
        <v>533</v>
      </c>
      <c r="AB39" s="1068"/>
      <c r="AC39" s="1068"/>
      <c r="AD39" s="1068"/>
      <c r="AE39" s="1069"/>
      <c r="AF39" s="1064" t="s">
        <v>128</v>
      </c>
      <c r="AG39" s="1065"/>
      <c r="AH39" s="1065"/>
      <c r="AI39" s="1065"/>
      <c r="AJ39" s="1066"/>
      <c r="AK39" s="1009">
        <v>314</v>
      </c>
      <c r="AL39" s="1000"/>
      <c r="AM39" s="1000"/>
      <c r="AN39" s="1000"/>
      <c r="AO39" s="1000"/>
      <c r="AP39" s="1000">
        <v>20</v>
      </c>
      <c r="AQ39" s="1000"/>
      <c r="AR39" s="1000"/>
      <c r="AS39" s="1000"/>
      <c r="AT39" s="1000"/>
      <c r="AU39" s="1000">
        <v>14</v>
      </c>
      <c r="AV39" s="1000"/>
      <c r="AW39" s="1000"/>
      <c r="AX39" s="1000"/>
      <c r="AY39" s="1000"/>
      <c r="AZ39" s="1070" t="s">
        <v>533</v>
      </c>
      <c r="BA39" s="1070"/>
      <c r="BB39" s="1070"/>
      <c r="BC39" s="1070"/>
      <c r="BD39" s="1070"/>
      <c r="BE39" s="1001" t="s">
        <v>426</v>
      </c>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427</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396</v>
      </c>
      <c r="B63" s="966" t="s">
        <v>428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17630</v>
      </c>
      <c r="AG63" s="988"/>
      <c r="AH63" s="988"/>
      <c r="AI63" s="988"/>
      <c r="AJ63" s="1051"/>
      <c r="AK63" s="1052"/>
      <c r="AL63" s="992"/>
      <c r="AM63" s="992"/>
      <c r="AN63" s="992"/>
      <c r="AO63" s="992"/>
      <c r="AP63" s="988">
        <v>94215</v>
      </c>
      <c r="AQ63" s="988"/>
      <c r="AR63" s="988"/>
      <c r="AS63" s="988"/>
      <c r="AT63" s="988"/>
      <c r="AU63" s="988">
        <v>22127</v>
      </c>
      <c r="AV63" s="988"/>
      <c r="AW63" s="988"/>
      <c r="AX63" s="988"/>
      <c r="AY63" s="988"/>
      <c r="AZ63" s="1046"/>
      <c r="BA63" s="1046"/>
      <c r="BB63" s="1046"/>
      <c r="BC63" s="1046"/>
      <c r="BD63" s="1046"/>
      <c r="BE63" s="989"/>
      <c r="BF63" s="989"/>
      <c r="BG63" s="989"/>
      <c r="BH63" s="989"/>
      <c r="BI63" s="990"/>
      <c r="BJ63" s="1047" t="s">
        <v>429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430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431</v>
      </c>
      <c r="B66" s="1025"/>
      <c r="C66" s="1025"/>
      <c r="D66" s="1025"/>
      <c r="E66" s="1025"/>
      <c r="F66" s="1025"/>
      <c r="G66" s="1025"/>
      <c r="H66" s="1025"/>
      <c r="I66" s="1025"/>
      <c r="J66" s="1025"/>
      <c r="K66" s="1025"/>
      <c r="L66" s="1025"/>
      <c r="M66" s="1025"/>
      <c r="N66" s="1025"/>
      <c r="O66" s="1025"/>
      <c r="P66" s="1026"/>
      <c r="Q66" s="1030" t="s">
        <v>432</v>
      </c>
      <c r="R66" s="1031"/>
      <c r="S66" s="1031"/>
      <c r="T66" s="1031"/>
      <c r="U66" s="1032"/>
      <c r="V66" s="1030" t="s">
        <v>402</v>
      </c>
      <c r="W66" s="1031"/>
      <c r="X66" s="1031"/>
      <c r="Y66" s="1031"/>
      <c r="Z66" s="1032"/>
      <c r="AA66" s="1030" t="s">
        <v>433</v>
      </c>
      <c r="AB66" s="1031"/>
      <c r="AC66" s="1031"/>
      <c r="AD66" s="1031"/>
      <c r="AE66" s="1032"/>
      <c r="AF66" s="1036" t="s">
        <v>434</v>
      </c>
      <c r="AG66" s="1037"/>
      <c r="AH66" s="1037"/>
      <c r="AI66" s="1037"/>
      <c r="AJ66" s="1038"/>
      <c r="AK66" s="1030" t="s">
        <v>435</v>
      </c>
      <c r="AL66" s="1025"/>
      <c r="AM66" s="1025"/>
      <c r="AN66" s="1025"/>
      <c r="AO66" s="1026"/>
      <c r="AP66" s="1030" t="s">
        <v>436</v>
      </c>
      <c r="AQ66" s="1031"/>
      <c r="AR66" s="1031"/>
      <c r="AS66" s="1031"/>
      <c r="AT66" s="1032"/>
      <c r="AU66" s="1030" t="s">
        <v>437</v>
      </c>
      <c r="AV66" s="1031"/>
      <c r="AW66" s="1031"/>
      <c r="AX66" s="1031"/>
      <c r="AY66" s="1032"/>
      <c r="AZ66" s="1030" t="s">
        <v>381</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601</v>
      </c>
      <c r="C68" s="1015"/>
      <c r="D68" s="1015"/>
      <c r="E68" s="1015"/>
      <c r="F68" s="1015"/>
      <c r="G68" s="1015"/>
      <c r="H68" s="1015"/>
      <c r="I68" s="1015"/>
      <c r="J68" s="1015"/>
      <c r="K68" s="1015"/>
      <c r="L68" s="1015"/>
      <c r="M68" s="1015"/>
      <c r="N68" s="1015"/>
      <c r="O68" s="1015"/>
      <c r="P68" s="1016"/>
      <c r="Q68" s="1017">
        <v>258</v>
      </c>
      <c r="R68" s="1011"/>
      <c r="S68" s="1011"/>
      <c r="T68" s="1011"/>
      <c r="U68" s="1011"/>
      <c r="V68" s="1011">
        <v>239</v>
      </c>
      <c r="W68" s="1011"/>
      <c r="X68" s="1011"/>
      <c r="Y68" s="1011"/>
      <c r="Z68" s="1011"/>
      <c r="AA68" s="1011">
        <v>19</v>
      </c>
      <c r="AB68" s="1011"/>
      <c r="AC68" s="1011"/>
      <c r="AD68" s="1011"/>
      <c r="AE68" s="1011"/>
      <c r="AF68" s="1011">
        <v>19</v>
      </c>
      <c r="AG68" s="1011"/>
      <c r="AH68" s="1011"/>
      <c r="AI68" s="1011"/>
      <c r="AJ68" s="1011"/>
      <c r="AK68" s="1011" t="s">
        <v>533</v>
      </c>
      <c r="AL68" s="1011"/>
      <c r="AM68" s="1011"/>
      <c r="AN68" s="1011"/>
      <c r="AO68" s="1011"/>
      <c r="AP68" s="1011" t="s">
        <v>533</v>
      </c>
      <c r="AQ68" s="1011"/>
      <c r="AR68" s="1011"/>
      <c r="AS68" s="1011"/>
      <c r="AT68" s="1011"/>
      <c r="AU68" s="1011" t="s">
        <v>533</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602</v>
      </c>
      <c r="C69" s="1004"/>
      <c r="D69" s="1004"/>
      <c r="E69" s="1004"/>
      <c r="F69" s="1004"/>
      <c r="G69" s="1004"/>
      <c r="H69" s="1004"/>
      <c r="I69" s="1004"/>
      <c r="J69" s="1004"/>
      <c r="K69" s="1004"/>
      <c r="L69" s="1004"/>
      <c r="M69" s="1004"/>
      <c r="N69" s="1004"/>
      <c r="O69" s="1004"/>
      <c r="P69" s="1005"/>
      <c r="Q69" s="1006">
        <v>272654</v>
      </c>
      <c r="R69" s="1000"/>
      <c r="S69" s="1000"/>
      <c r="T69" s="1000"/>
      <c r="U69" s="1000"/>
      <c r="V69" s="1000">
        <v>260337</v>
      </c>
      <c r="W69" s="1000"/>
      <c r="X69" s="1000"/>
      <c r="Y69" s="1000"/>
      <c r="Z69" s="1000"/>
      <c r="AA69" s="1000">
        <v>12317</v>
      </c>
      <c r="AB69" s="1000"/>
      <c r="AC69" s="1000"/>
      <c r="AD69" s="1000"/>
      <c r="AE69" s="1000"/>
      <c r="AF69" s="1000">
        <v>12317</v>
      </c>
      <c r="AG69" s="1000"/>
      <c r="AH69" s="1000"/>
      <c r="AI69" s="1000"/>
      <c r="AJ69" s="1000"/>
      <c r="AK69" s="1000" t="s">
        <v>533</v>
      </c>
      <c r="AL69" s="1000"/>
      <c r="AM69" s="1000"/>
      <c r="AN69" s="1000"/>
      <c r="AO69" s="1000"/>
      <c r="AP69" s="1000" t="s">
        <v>533</v>
      </c>
      <c r="AQ69" s="1000"/>
      <c r="AR69" s="1000"/>
      <c r="AS69" s="1000"/>
      <c r="AT69" s="1000"/>
      <c r="AU69" s="1000" t="s">
        <v>533</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603</v>
      </c>
      <c r="C70" s="1004"/>
      <c r="D70" s="1004"/>
      <c r="E70" s="1004"/>
      <c r="F70" s="1004"/>
      <c r="G70" s="1004"/>
      <c r="H70" s="1004"/>
      <c r="I70" s="1004"/>
      <c r="J70" s="1004"/>
      <c r="K70" s="1004"/>
      <c r="L70" s="1004"/>
      <c r="M70" s="1004"/>
      <c r="N70" s="1004"/>
      <c r="O70" s="1004"/>
      <c r="P70" s="1005"/>
      <c r="Q70" s="1006">
        <v>71</v>
      </c>
      <c r="R70" s="1000"/>
      <c r="S70" s="1000"/>
      <c r="T70" s="1000"/>
      <c r="U70" s="1000"/>
      <c r="V70" s="1000">
        <v>67</v>
      </c>
      <c r="W70" s="1000"/>
      <c r="X70" s="1000"/>
      <c r="Y70" s="1000"/>
      <c r="Z70" s="1000"/>
      <c r="AA70" s="1000">
        <v>4</v>
      </c>
      <c r="AB70" s="1000"/>
      <c r="AC70" s="1000"/>
      <c r="AD70" s="1000"/>
      <c r="AE70" s="1000"/>
      <c r="AF70" s="1000">
        <v>4</v>
      </c>
      <c r="AG70" s="1000"/>
      <c r="AH70" s="1000"/>
      <c r="AI70" s="1000"/>
      <c r="AJ70" s="1000"/>
      <c r="AK70" s="1000" t="s">
        <v>533</v>
      </c>
      <c r="AL70" s="1000"/>
      <c r="AM70" s="1000"/>
      <c r="AN70" s="1000"/>
      <c r="AO70" s="1000"/>
      <c r="AP70" s="1000" t="s">
        <v>533</v>
      </c>
      <c r="AQ70" s="1000"/>
      <c r="AR70" s="1000"/>
      <c r="AS70" s="1000"/>
      <c r="AT70" s="1000"/>
      <c r="AU70" s="1000" t="s">
        <v>533</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604</v>
      </c>
      <c r="C71" s="1004"/>
      <c r="D71" s="1004"/>
      <c r="E71" s="1004"/>
      <c r="F71" s="1004"/>
      <c r="G71" s="1004"/>
      <c r="H71" s="1004"/>
      <c r="I71" s="1004"/>
      <c r="J71" s="1004"/>
      <c r="K71" s="1004"/>
      <c r="L71" s="1004"/>
      <c r="M71" s="1004"/>
      <c r="N71" s="1004"/>
      <c r="O71" s="1004"/>
      <c r="P71" s="1005"/>
      <c r="Q71" s="1006">
        <v>186</v>
      </c>
      <c r="R71" s="1000"/>
      <c r="S71" s="1000"/>
      <c r="T71" s="1000"/>
      <c r="U71" s="1000"/>
      <c r="V71" s="1000">
        <v>178</v>
      </c>
      <c r="W71" s="1000"/>
      <c r="X71" s="1000"/>
      <c r="Y71" s="1000"/>
      <c r="Z71" s="1000"/>
      <c r="AA71" s="1000">
        <v>8</v>
      </c>
      <c r="AB71" s="1000"/>
      <c r="AC71" s="1000"/>
      <c r="AD71" s="1000"/>
      <c r="AE71" s="1000"/>
      <c r="AF71" s="1000">
        <v>8</v>
      </c>
      <c r="AG71" s="1000"/>
      <c r="AH71" s="1000"/>
      <c r="AI71" s="1000"/>
      <c r="AJ71" s="1000"/>
      <c r="AK71" s="1000" t="s">
        <v>533</v>
      </c>
      <c r="AL71" s="1000"/>
      <c r="AM71" s="1000"/>
      <c r="AN71" s="1000"/>
      <c r="AO71" s="1000"/>
      <c r="AP71" s="1000">
        <v>77</v>
      </c>
      <c r="AQ71" s="1000"/>
      <c r="AR71" s="1000"/>
      <c r="AS71" s="1000"/>
      <c r="AT71" s="1000"/>
      <c r="AU71" s="1000">
        <v>42</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t="s">
        <v>605</v>
      </c>
      <c r="C72" s="1004"/>
      <c r="D72" s="1004"/>
      <c r="E72" s="1004"/>
      <c r="F72" s="1004"/>
      <c r="G72" s="1004"/>
      <c r="H72" s="1004"/>
      <c r="I72" s="1004"/>
      <c r="J72" s="1004"/>
      <c r="K72" s="1004"/>
      <c r="L72" s="1004"/>
      <c r="M72" s="1004"/>
      <c r="N72" s="1004"/>
      <c r="O72" s="1004"/>
      <c r="P72" s="1005"/>
      <c r="Q72" s="1006">
        <v>1019</v>
      </c>
      <c r="R72" s="1000"/>
      <c r="S72" s="1000"/>
      <c r="T72" s="1000"/>
      <c r="U72" s="1000"/>
      <c r="V72" s="1000">
        <v>820</v>
      </c>
      <c r="W72" s="1000"/>
      <c r="X72" s="1000"/>
      <c r="Y72" s="1000"/>
      <c r="Z72" s="1000"/>
      <c r="AA72" s="1000">
        <v>199</v>
      </c>
      <c r="AB72" s="1000"/>
      <c r="AC72" s="1000"/>
      <c r="AD72" s="1000"/>
      <c r="AE72" s="1000"/>
      <c r="AF72" s="1000">
        <v>198</v>
      </c>
      <c r="AG72" s="1000"/>
      <c r="AH72" s="1000"/>
      <c r="AI72" s="1000"/>
      <c r="AJ72" s="1000"/>
      <c r="AK72" s="1000" t="s">
        <v>533</v>
      </c>
      <c r="AL72" s="1000"/>
      <c r="AM72" s="1000"/>
      <c r="AN72" s="1000"/>
      <c r="AO72" s="1000"/>
      <c r="AP72" s="1000">
        <v>1039</v>
      </c>
      <c r="AQ72" s="1000"/>
      <c r="AR72" s="1000"/>
      <c r="AS72" s="1000"/>
      <c r="AT72" s="1000"/>
      <c r="AU72" s="1000">
        <v>361</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t="s">
        <v>606</v>
      </c>
      <c r="C73" s="1004"/>
      <c r="D73" s="1004"/>
      <c r="E73" s="1004"/>
      <c r="F73" s="1004"/>
      <c r="G73" s="1004"/>
      <c r="H73" s="1004"/>
      <c r="I73" s="1004"/>
      <c r="J73" s="1004"/>
      <c r="K73" s="1004"/>
      <c r="L73" s="1004"/>
      <c r="M73" s="1004"/>
      <c r="N73" s="1004"/>
      <c r="O73" s="1004"/>
      <c r="P73" s="1005"/>
      <c r="Q73" s="1006">
        <v>117</v>
      </c>
      <c r="R73" s="1000"/>
      <c r="S73" s="1000"/>
      <c r="T73" s="1000"/>
      <c r="U73" s="1000"/>
      <c r="V73" s="1000">
        <v>117</v>
      </c>
      <c r="W73" s="1000"/>
      <c r="X73" s="1000"/>
      <c r="Y73" s="1000"/>
      <c r="Z73" s="1000"/>
      <c r="AA73" s="1000">
        <v>0</v>
      </c>
      <c r="AB73" s="1000"/>
      <c r="AC73" s="1000"/>
      <c r="AD73" s="1000"/>
      <c r="AE73" s="1000"/>
      <c r="AF73" s="1000">
        <v>0</v>
      </c>
      <c r="AG73" s="1000"/>
      <c r="AH73" s="1000"/>
      <c r="AI73" s="1000"/>
      <c r="AJ73" s="1000"/>
      <c r="AK73" s="1000">
        <v>0</v>
      </c>
      <c r="AL73" s="1000"/>
      <c r="AM73" s="1000"/>
      <c r="AN73" s="1000"/>
      <c r="AO73" s="1000"/>
      <c r="AP73" s="1000">
        <v>964</v>
      </c>
      <c r="AQ73" s="1000"/>
      <c r="AR73" s="1000"/>
      <c r="AS73" s="1000"/>
      <c r="AT73" s="1000"/>
      <c r="AU73" s="1000">
        <v>184</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t="s">
        <v>607</v>
      </c>
      <c r="C74" s="1004"/>
      <c r="D74" s="1004"/>
      <c r="E74" s="1004"/>
      <c r="F74" s="1004"/>
      <c r="G74" s="1004"/>
      <c r="H74" s="1004"/>
      <c r="I74" s="1004"/>
      <c r="J74" s="1004"/>
      <c r="K74" s="1004"/>
      <c r="L74" s="1004"/>
      <c r="M74" s="1004"/>
      <c r="N74" s="1004"/>
      <c r="O74" s="1004"/>
      <c r="P74" s="1005"/>
      <c r="Q74" s="1006">
        <v>37</v>
      </c>
      <c r="R74" s="1000"/>
      <c r="S74" s="1000"/>
      <c r="T74" s="1000"/>
      <c r="U74" s="1000"/>
      <c r="V74" s="1000">
        <v>26</v>
      </c>
      <c r="W74" s="1000"/>
      <c r="X74" s="1000"/>
      <c r="Y74" s="1000"/>
      <c r="Z74" s="1000"/>
      <c r="AA74" s="1000">
        <v>11</v>
      </c>
      <c r="AB74" s="1000"/>
      <c r="AC74" s="1000"/>
      <c r="AD74" s="1000"/>
      <c r="AE74" s="1000"/>
      <c r="AF74" s="1000">
        <v>11</v>
      </c>
      <c r="AG74" s="1000"/>
      <c r="AH74" s="1000"/>
      <c r="AI74" s="1000"/>
      <c r="AJ74" s="1000"/>
      <c r="AK74" s="1000" t="s">
        <v>533</v>
      </c>
      <c r="AL74" s="1000"/>
      <c r="AM74" s="1000"/>
      <c r="AN74" s="1000"/>
      <c r="AO74" s="1000"/>
      <c r="AP74" s="1000" t="s">
        <v>533</v>
      </c>
      <c r="AQ74" s="1000"/>
      <c r="AR74" s="1000"/>
      <c r="AS74" s="1000"/>
      <c r="AT74" s="1000"/>
      <c r="AU74" s="1000" t="s">
        <v>533</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396</v>
      </c>
      <c r="B88" s="966" t="s">
        <v>438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12557</v>
      </c>
      <c r="AG88" s="988"/>
      <c r="AH88" s="988"/>
      <c r="AI88" s="988"/>
      <c r="AJ88" s="988"/>
      <c r="AK88" s="992"/>
      <c r="AL88" s="992"/>
      <c r="AM88" s="992"/>
      <c r="AN88" s="992"/>
      <c r="AO88" s="992"/>
      <c r="AP88" s="988">
        <v>2080</v>
      </c>
      <c r="AQ88" s="988"/>
      <c r="AR88" s="988"/>
      <c r="AS88" s="988"/>
      <c r="AT88" s="988"/>
      <c r="AU88" s="988">
        <v>587</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6" t="s">
        <v>439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383</v>
      </c>
      <c r="CS102" s="982"/>
      <c r="CT102" s="982"/>
      <c r="CU102" s="982"/>
      <c r="CV102" s="983"/>
      <c r="CW102" s="981">
        <v>390</v>
      </c>
      <c r="CX102" s="982"/>
      <c r="CY102" s="982"/>
      <c r="CZ102" s="982"/>
      <c r="DA102" s="983"/>
      <c r="DB102" s="981">
        <v>1583</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440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441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444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446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447</v>
      </c>
      <c r="AB109" s="925"/>
      <c r="AC109" s="925"/>
      <c r="AD109" s="925"/>
      <c r="AE109" s="926"/>
      <c r="AF109" s="927" t="s">
        <v>448</v>
      </c>
      <c r="AG109" s="925"/>
      <c r="AH109" s="925"/>
      <c r="AI109" s="925"/>
      <c r="AJ109" s="926"/>
      <c r="AK109" s="927" t="s">
        <v>308</v>
      </c>
      <c r="AL109" s="925"/>
      <c r="AM109" s="925"/>
      <c r="AN109" s="925"/>
      <c r="AO109" s="926"/>
      <c r="AP109" s="927" t="s">
        <v>449</v>
      </c>
      <c r="AQ109" s="925"/>
      <c r="AR109" s="925"/>
      <c r="AS109" s="925"/>
      <c r="AT109" s="958"/>
      <c r="AU109" s="924" t="s">
        <v>446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447</v>
      </c>
      <c r="BR109" s="925"/>
      <c r="BS109" s="925"/>
      <c r="BT109" s="925"/>
      <c r="BU109" s="926"/>
      <c r="BV109" s="927" t="s">
        <v>448</v>
      </c>
      <c r="BW109" s="925"/>
      <c r="BX109" s="925"/>
      <c r="BY109" s="925"/>
      <c r="BZ109" s="926"/>
      <c r="CA109" s="927" t="s">
        <v>308</v>
      </c>
      <c r="CB109" s="925"/>
      <c r="CC109" s="925"/>
      <c r="CD109" s="925"/>
      <c r="CE109" s="926"/>
      <c r="CF109" s="965" t="s">
        <v>449</v>
      </c>
      <c r="CG109" s="965"/>
      <c r="CH109" s="965"/>
      <c r="CI109" s="965"/>
      <c r="CJ109" s="965"/>
      <c r="CK109" s="927" t="s">
        <v>450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447</v>
      </c>
      <c r="DH109" s="925"/>
      <c r="DI109" s="925"/>
      <c r="DJ109" s="925"/>
      <c r="DK109" s="926"/>
      <c r="DL109" s="927" t="s">
        <v>448</v>
      </c>
      <c r="DM109" s="925"/>
      <c r="DN109" s="925"/>
      <c r="DO109" s="925"/>
      <c r="DP109" s="926"/>
      <c r="DQ109" s="927" t="s">
        <v>308</v>
      </c>
      <c r="DR109" s="925"/>
      <c r="DS109" s="925"/>
      <c r="DT109" s="925"/>
      <c r="DU109" s="926"/>
      <c r="DV109" s="927" t="s">
        <v>449</v>
      </c>
      <c r="DW109" s="925"/>
      <c r="DX109" s="925"/>
      <c r="DY109" s="925"/>
      <c r="DZ109" s="958"/>
    </row>
    <row r="110" spans="1:131" s="233" customFormat="1" ht="26.25" customHeight="1" x14ac:dyDescent="0.15">
      <c r="A110" s="836" t="s">
        <v>451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12822120</v>
      </c>
      <c r="AB110" s="918"/>
      <c r="AC110" s="918"/>
      <c r="AD110" s="918"/>
      <c r="AE110" s="919"/>
      <c r="AF110" s="920">
        <v>12530168</v>
      </c>
      <c r="AG110" s="918"/>
      <c r="AH110" s="918"/>
      <c r="AI110" s="918"/>
      <c r="AJ110" s="919"/>
      <c r="AK110" s="920">
        <v>12372063</v>
      </c>
      <c r="AL110" s="918"/>
      <c r="AM110" s="918"/>
      <c r="AN110" s="918"/>
      <c r="AO110" s="919"/>
      <c r="AP110" s="921">
        <v>15.3</v>
      </c>
      <c r="AQ110" s="922"/>
      <c r="AR110" s="922"/>
      <c r="AS110" s="922"/>
      <c r="AT110" s="923"/>
      <c r="AU110" s="959" t="s">
        <v>74</v>
      </c>
      <c r="AV110" s="960"/>
      <c r="AW110" s="960"/>
      <c r="AX110" s="960"/>
      <c r="AY110" s="960"/>
      <c r="AZ110" s="889" t="s">
        <v>452</v>
      </c>
      <c r="BA110" s="837"/>
      <c r="BB110" s="837"/>
      <c r="BC110" s="837"/>
      <c r="BD110" s="837"/>
      <c r="BE110" s="837"/>
      <c r="BF110" s="837"/>
      <c r="BG110" s="837"/>
      <c r="BH110" s="837"/>
      <c r="BI110" s="837"/>
      <c r="BJ110" s="837"/>
      <c r="BK110" s="837"/>
      <c r="BL110" s="837"/>
      <c r="BM110" s="837"/>
      <c r="BN110" s="837"/>
      <c r="BO110" s="837"/>
      <c r="BP110" s="838"/>
      <c r="BQ110" s="890">
        <v>138383499</v>
      </c>
      <c r="BR110" s="871"/>
      <c r="BS110" s="871"/>
      <c r="BT110" s="871"/>
      <c r="BU110" s="871"/>
      <c r="BV110" s="871">
        <v>145284794</v>
      </c>
      <c r="BW110" s="871"/>
      <c r="BX110" s="871"/>
      <c r="BY110" s="871"/>
      <c r="BZ110" s="871"/>
      <c r="CA110" s="871">
        <v>148023230</v>
      </c>
      <c r="CB110" s="871"/>
      <c r="CC110" s="871"/>
      <c r="CD110" s="871"/>
      <c r="CE110" s="871"/>
      <c r="CF110" s="895">
        <v>182.8</v>
      </c>
      <c r="CG110" s="896"/>
      <c r="CH110" s="896"/>
      <c r="CI110" s="896"/>
      <c r="CJ110" s="896"/>
      <c r="CK110" s="955" t="s">
        <v>453</v>
      </c>
      <c r="CL110" s="848"/>
      <c r="CM110" s="889" t="s">
        <v>454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455</v>
      </c>
      <c r="DH110" s="871"/>
      <c r="DI110" s="871"/>
      <c r="DJ110" s="871"/>
      <c r="DK110" s="871"/>
      <c r="DL110" s="871" t="s">
        <v>456</v>
      </c>
      <c r="DM110" s="871"/>
      <c r="DN110" s="871"/>
      <c r="DO110" s="871"/>
      <c r="DP110" s="871"/>
      <c r="DQ110" s="871" t="s">
        <v>456</v>
      </c>
      <c r="DR110" s="871"/>
      <c r="DS110" s="871"/>
      <c r="DT110" s="871"/>
      <c r="DU110" s="871"/>
      <c r="DV110" s="872" t="s">
        <v>457</v>
      </c>
      <c r="DW110" s="872"/>
      <c r="DX110" s="872"/>
      <c r="DY110" s="872"/>
      <c r="DZ110" s="873"/>
    </row>
    <row r="111" spans="1:131" s="233" customFormat="1" ht="26.25" customHeight="1" x14ac:dyDescent="0.15">
      <c r="A111" s="803" t="s">
        <v>458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457</v>
      </c>
      <c r="AB111" s="948"/>
      <c r="AC111" s="948"/>
      <c r="AD111" s="948"/>
      <c r="AE111" s="949"/>
      <c r="AF111" s="950" t="s">
        <v>459</v>
      </c>
      <c r="AG111" s="948"/>
      <c r="AH111" s="948"/>
      <c r="AI111" s="948"/>
      <c r="AJ111" s="949"/>
      <c r="AK111" s="950" t="s">
        <v>457</v>
      </c>
      <c r="AL111" s="948"/>
      <c r="AM111" s="948"/>
      <c r="AN111" s="948"/>
      <c r="AO111" s="949"/>
      <c r="AP111" s="951" t="s">
        <v>456</v>
      </c>
      <c r="AQ111" s="952"/>
      <c r="AR111" s="952"/>
      <c r="AS111" s="952"/>
      <c r="AT111" s="953"/>
      <c r="AU111" s="961"/>
      <c r="AV111" s="962"/>
      <c r="AW111" s="962"/>
      <c r="AX111" s="962"/>
      <c r="AY111" s="962"/>
      <c r="AZ111" s="844" t="s">
        <v>460</v>
      </c>
      <c r="BA111" s="781"/>
      <c r="BB111" s="781"/>
      <c r="BC111" s="781"/>
      <c r="BD111" s="781"/>
      <c r="BE111" s="781"/>
      <c r="BF111" s="781"/>
      <c r="BG111" s="781"/>
      <c r="BH111" s="781"/>
      <c r="BI111" s="781"/>
      <c r="BJ111" s="781"/>
      <c r="BK111" s="781"/>
      <c r="BL111" s="781"/>
      <c r="BM111" s="781"/>
      <c r="BN111" s="781"/>
      <c r="BO111" s="781"/>
      <c r="BP111" s="782"/>
      <c r="BQ111" s="845">
        <v>1638110</v>
      </c>
      <c r="BR111" s="846"/>
      <c r="BS111" s="846"/>
      <c r="BT111" s="846"/>
      <c r="BU111" s="846"/>
      <c r="BV111" s="846">
        <v>1626054</v>
      </c>
      <c r="BW111" s="846"/>
      <c r="BX111" s="846"/>
      <c r="BY111" s="846"/>
      <c r="BZ111" s="846"/>
      <c r="CA111" s="846">
        <v>1582810</v>
      </c>
      <c r="CB111" s="846"/>
      <c r="CC111" s="846"/>
      <c r="CD111" s="846"/>
      <c r="CE111" s="846"/>
      <c r="CF111" s="904">
        <v>2</v>
      </c>
      <c r="CG111" s="905"/>
      <c r="CH111" s="905"/>
      <c r="CI111" s="905"/>
      <c r="CJ111" s="905"/>
      <c r="CK111" s="956"/>
      <c r="CL111" s="850"/>
      <c r="CM111" s="844" t="s">
        <v>461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456</v>
      </c>
      <c r="DH111" s="846"/>
      <c r="DI111" s="846"/>
      <c r="DJ111" s="846"/>
      <c r="DK111" s="846"/>
      <c r="DL111" s="846" t="s">
        <v>455</v>
      </c>
      <c r="DM111" s="846"/>
      <c r="DN111" s="846"/>
      <c r="DO111" s="846"/>
      <c r="DP111" s="846"/>
      <c r="DQ111" s="846" t="s">
        <v>459</v>
      </c>
      <c r="DR111" s="846"/>
      <c r="DS111" s="846"/>
      <c r="DT111" s="846"/>
      <c r="DU111" s="846"/>
      <c r="DV111" s="823" t="s">
        <v>459</v>
      </c>
      <c r="DW111" s="823"/>
      <c r="DX111" s="823"/>
      <c r="DY111" s="823"/>
      <c r="DZ111" s="824"/>
    </row>
    <row r="112" spans="1:131" s="233" customFormat="1" ht="26.25" customHeight="1" x14ac:dyDescent="0.15">
      <c r="A112" s="941" t="s">
        <v>462</v>
      </c>
      <c r="B112" s="942"/>
      <c r="C112" s="781" t="s">
        <v>463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455</v>
      </c>
      <c r="AB112" s="809"/>
      <c r="AC112" s="809"/>
      <c r="AD112" s="809"/>
      <c r="AE112" s="810"/>
      <c r="AF112" s="811" t="s">
        <v>455</v>
      </c>
      <c r="AG112" s="809"/>
      <c r="AH112" s="809"/>
      <c r="AI112" s="809"/>
      <c r="AJ112" s="810"/>
      <c r="AK112" s="811" t="s">
        <v>457</v>
      </c>
      <c r="AL112" s="809"/>
      <c r="AM112" s="809"/>
      <c r="AN112" s="809"/>
      <c r="AO112" s="810"/>
      <c r="AP112" s="853" t="s">
        <v>457</v>
      </c>
      <c r="AQ112" s="854"/>
      <c r="AR112" s="854"/>
      <c r="AS112" s="854"/>
      <c r="AT112" s="855"/>
      <c r="AU112" s="961"/>
      <c r="AV112" s="962"/>
      <c r="AW112" s="962"/>
      <c r="AX112" s="962"/>
      <c r="AY112" s="962"/>
      <c r="AZ112" s="844" t="s">
        <v>464</v>
      </c>
      <c r="BA112" s="781"/>
      <c r="BB112" s="781"/>
      <c r="BC112" s="781"/>
      <c r="BD112" s="781"/>
      <c r="BE112" s="781"/>
      <c r="BF112" s="781"/>
      <c r="BG112" s="781"/>
      <c r="BH112" s="781"/>
      <c r="BI112" s="781"/>
      <c r="BJ112" s="781"/>
      <c r="BK112" s="781"/>
      <c r="BL112" s="781"/>
      <c r="BM112" s="781"/>
      <c r="BN112" s="781"/>
      <c r="BO112" s="781"/>
      <c r="BP112" s="782"/>
      <c r="BQ112" s="845">
        <v>26039541</v>
      </c>
      <c r="BR112" s="846"/>
      <c r="BS112" s="846"/>
      <c r="BT112" s="846"/>
      <c r="BU112" s="846"/>
      <c r="BV112" s="846">
        <v>24263840</v>
      </c>
      <c r="BW112" s="846"/>
      <c r="BX112" s="846"/>
      <c r="BY112" s="846"/>
      <c r="BZ112" s="846"/>
      <c r="CA112" s="846">
        <v>22127619</v>
      </c>
      <c r="CB112" s="846"/>
      <c r="CC112" s="846"/>
      <c r="CD112" s="846"/>
      <c r="CE112" s="846"/>
      <c r="CF112" s="904">
        <v>27.3</v>
      </c>
      <c r="CG112" s="905"/>
      <c r="CH112" s="905"/>
      <c r="CI112" s="905"/>
      <c r="CJ112" s="905"/>
      <c r="CK112" s="956"/>
      <c r="CL112" s="850"/>
      <c r="CM112" s="844" t="s">
        <v>465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455</v>
      </c>
      <c r="DH112" s="846"/>
      <c r="DI112" s="846"/>
      <c r="DJ112" s="846"/>
      <c r="DK112" s="846"/>
      <c r="DL112" s="846" t="s">
        <v>455</v>
      </c>
      <c r="DM112" s="846"/>
      <c r="DN112" s="846"/>
      <c r="DO112" s="846"/>
      <c r="DP112" s="846"/>
      <c r="DQ112" s="846" t="s">
        <v>457</v>
      </c>
      <c r="DR112" s="846"/>
      <c r="DS112" s="846"/>
      <c r="DT112" s="846"/>
      <c r="DU112" s="846"/>
      <c r="DV112" s="823" t="s">
        <v>455</v>
      </c>
      <c r="DW112" s="823"/>
      <c r="DX112" s="823"/>
      <c r="DY112" s="823"/>
      <c r="DZ112" s="824"/>
    </row>
    <row r="113" spans="1:130" s="233" customFormat="1" ht="26.25" customHeight="1" x14ac:dyDescent="0.15">
      <c r="A113" s="943"/>
      <c r="B113" s="944"/>
      <c r="C113" s="781" t="s">
        <v>466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2567149</v>
      </c>
      <c r="AB113" s="948"/>
      <c r="AC113" s="948"/>
      <c r="AD113" s="948"/>
      <c r="AE113" s="949"/>
      <c r="AF113" s="950">
        <v>2664313</v>
      </c>
      <c r="AG113" s="948"/>
      <c r="AH113" s="948"/>
      <c r="AI113" s="948"/>
      <c r="AJ113" s="949"/>
      <c r="AK113" s="950">
        <v>2411334</v>
      </c>
      <c r="AL113" s="948"/>
      <c r="AM113" s="948"/>
      <c r="AN113" s="948"/>
      <c r="AO113" s="949"/>
      <c r="AP113" s="951">
        <v>3</v>
      </c>
      <c r="AQ113" s="952"/>
      <c r="AR113" s="952"/>
      <c r="AS113" s="952"/>
      <c r="AT113" s="953"/>
      <c r="AU113" s="961"/>
      <c r="AV113" s="962"/>
      <c r="AW113" s="962"/>
      <c r="AX113" s="962"/>
      <c r="AY113" s="962"/>
      <c r="AZ113" s="844" t="s">
        <v>467</v>
      </c>
      <c r="BA113" s="781"/>
      <c r="BB113" s="781"/>
      <c r="BC113" s="781"/>
      <c r="BD113" s="781"/>
      <c r="BE113" s="781"/>
      <c r="BF113" s="781"/>
      <c r="BG113" s="781"/>
      <c r="BH113" s="781"/>
      <c r="BI113" s="781"/>
      <c r="BJ113" s="781"/>
      <c r="BK113" s="781"/>
      <c r="BL113" s="781"/>
      <c r="BM113" s="781"/>
      <c r="BN113" s="781"/>
      <c r="BO113" s="781"/>
      <c r="BP113" s="782"/>
      <c r="BQ113" s="845">
        <v>252341</v>
      </c>
      <c r="BR113" s="846"/>
      <c r="BS113" s="846"/>
      <c r="BT113" s="846"/>
      <c r="BU113" s="846"/>
      <c r="BV113" s="846">
        <v>503640</v>
      </c>
      <c r="BW113" s="846"/>
      <c r="BX113" s="846"/>
      <c r="BY113" s="846"/>
      <c r="BZ113" s="846"/>
      <c r="CA113" s="846">
        <v>587117</v>
      </c>
      <c r="CB113" s="846"/>
      <c r="CC113" s="846"/>
      <c r="CD113" s="846"/>
      <c r="CE113" s="846"/>
      <c r="CF113" s="904">
        <v>0.7</v>
      </c>
      <c r="CG113" s="905"/>
      <c r="CH113" s="905"/>
      <c r="CI113" s="905"/>
      <c r="CJ113" s="905"/>
      <c r="CK113" s="956"/>
      <c r="CL113" s="850"/>
      <c r="CM113" s="844" t="s">
        <v>468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457</v>
      </c>
      <c r="DH113" s="809"/>
      <c r="DI113" s="809"/>
      <c r="DJ113" s="809"/>
      <c r="DK113" s="810"/>
      <c r="DL113" s="811" t="s">
        <v>457</v>
      </c>
      <c r="DM113" s="809"/>
      <c r="DN113" s="809"/>
      <c r="DO113" s="809"/>
      <c r="DP113" s="810"/>
      <c r="DQ113" s="811" t="s">
        <v>456</v>
      </c>
      <c r="DR113" s="809"/>
      <c r="DS113" s="809"/>
      <c r="DT113" s="809"/>
      <c r="DU113" s="810"/>
      <c r="DV113" s="853" t="s">
        <v>455</v>
      </c>
      <c r="DW113" s="854"/>
      <c r="DX113" s="854"/>
      <c r="DY113" s="854"/>
      <c r="DZ113" s="855"/>
    </row>
    <row r="114" spans="1:130" s="233" customFormat="1" ht="26.25" customHeight="1" x14ac:dyDescent="0.15">
      <c r="A114" s="943"/>
      <c r="B114" s="944"/>
      <c r="C114" s="781" t="s">
        <v>469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16387</v>
      </c>
      <c r="AB114" s="809"/>
      <c r="AC114" s="809"/>
      <c r="AD114" s="809"/>
      <c r="AE114" s="810"/>
      <c r="AF114" s="811">
        <v>30432</v>
      </c>
      <c r="AG114" s="809"/>
      <c r="AH114" s="809"/>
      <c r="AI114" s="809"/>
      <c r="AJ114" s="810"/>
      <c r="AK114" s="811">
        <v>38053</v>
      </c>
      <c r="AL114" s="809"/>
      <c r="AM114" s="809"/>
      <c r="AN114" s="809"/>
      <c r="AO114" s="810"/>
      <c r="AP114" s="853">
        <v>0</v>
      </c>
      <c r="AQ114" s="854"/>
      <c r="AR114" s="854"/>
      <c r="AS114" s="854"/>
      <c r="AT114" s="855"/>
      <c r="AU114" s="961"/>
      <c r="AV114" s="962"/>
      <c r="AW114" s="962"/>
      <c r="AX114" s="962"/>
      <c r="AY114" s="962"/>
      <c r="AZ114" s="844" t="s">
        <v>470</v>
      </c>
      <c r="BA114" s="781"/>
      <c r="BB114" s="781"/>
      <c r="BC114" s="781"/>
      <c r="BD114" s="781"/>
      <c r="BE114" s="781"/>
      <c r="BF114" s="781"/>
      <c r="BG114" s="781"/>
      <c r="BH114" s="781"/>
      <c r="BI114" s="781"/>
      <c r="BJ114" s="781"/>
      <c r="BK114" s="781"/>
      <c r="BL114" s="781"/>
      <c r="BM114" s="781"/>
      <c r="BN114" s="781"/>
      <c r="BO114" s="781"/>
      <c r="BP114" s="782"/>
      <c r="BQ114" s="845">
        <v>16284896</v>
      </c>
      <c r="BR114" s="846"/>
      <c r="BS114" s="846"/>
      <c r="BT114" s="846"/>
      <c r="BU114" s="846"/>
      <c r="BV114" s="846">
        <v>16467919</v>
      </c>
      <c r="BW114" s="846"/>
      <c r="BX114" s="846"/>
      <c r="BY114" s="846"/>
      <c r="BZ114" s="846"/>
      <c r="CA114" s="846">
        <v>16588368</v>
      </c>
      <c r="CB114" s="846"/>
      <c r="CC114" s="846"/>
      <c r="CD114" s="846"/>
      <c r="CE114" s="846"/>
      <c r="CF114" s="904">
        <v>20.5</v>
      </c>
      <c r="CG114" s="905"/>
      <c r="CH114" s="905"/>
      <c r="CI114" s="905"/>
      <c r="CJ114" s="905"/>
      <c r="CK114" s="956"/>
      <c r="CL114" s="850"/>
      <c r="CM114" s="844" t="s">
        <v>471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457</v>
      </c>
      <c r="DH114" s="809"/>
      <c r="DI114" s="809"/>
      <c r="DJ114" s="809"/>
      <c r="DK114" s="810"/>
      <c r="DL114" s="811" t="s">
        <v>457</v>
      </c>
      <c r="DM114" s="809"/>
      <c r="DN114" s="809"/>
      <c r="DO114" s="809"/>
      <c r="DP114" s="810"/>
      <c r="DQ114" s="811" t="s">
        <v>455</v>
      </c>
      <c r="DR114" s="809"/>
      <c r="DS114" s="809"/>
      <c r="DT114" s="809"/>
      <c r="DU114" s="810"/>
      <c r="DV114" s="853" t="s">
        <v>455</v>
      </c>
      <c r="DW114" s="854"/>
      <c r="DX114" s="854"/>
      <c r="DY114" s="854"/>
      <c r="DZ114" s="855"/>
    </row>
    <row r="115" spans="1:130" s="233" customFormat="1" ht="26.25" customHeight="1" x14ac:dyDescent="0.15">
      <c r="A115" s="943"/>
      <c r="B115" s="944"/>
      <c r="C115" s="781" t="s">
        <v>472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3814</v>
      </c>
      <c r="AB115" s="948"/>
      <c r="AC115" s="948"/>
      <c r="AD115" s="948"/>
      <c r="AE115" s="949"/>
      <c r="AF115" s="950">
        <v>8819</v>
      </c>
      <c r="AG115" s="948"/>
      <c r="AH115" s="948"/>
      <c r="AI115" s="948"/>
      <c r="AJ115" s="949"/>
      <c r="AK115" s="950">
        <v>10156</v>
      </c>
      <c r="AL115" s="948"/>
      <c r="AM115" s="948"/>
      <c r="AN115" s="948"/>
      <c r="AO115" s="949"/>
      <c r="AP115" s="951">
        <v>0</v>
      </c>
      <c r="AQ115" s="952"/>
      <c r="AR115" s="952"/>
      <c r="AS115" s="952"/>
      <c r="AT115" s="953"/>
      <c r="AU115" s="961"/>
      <c r="AV115" s="962"/>
      <c r="AW115" s="962"/>
      <c r="AX115" s="962"/>
      <c r="AY115" s="962"/>
      <c r="AZ115" s="844" t="s">
        <v>473</v>
      </c>
      <c r="BA115" s="781"/>
      <c r="BB115" s="781"/>
      <c r="BC115" s="781"/>
      <c r="BD115" s="781"/>
      <c r="BE115" s="781"/>
      <c r="BF115" s="781"/>
      <c r="BG115" s="781"/>
      <c r="BH115" s="781"/>
      <c r="BI115" s="781"/>
      <c r="BJ115" s="781"/>
      <c r="BK115" s="781"/>
      <c r="BL115" s="781"/>
      <c r="BM115" s="781"/>
      <c r="BN115" s="781"/>
      <c r="BO115" s="781"/>
      <c r="BP115" s="782"/>
      <c r="BQ115" s="845" t="s">
        <v>457</v>
      </c>
      <c r="BR115" s="846"/>
      <c r="BS115" s="846"/>
      <c r="BT115" s="846"/>
      <c r="BU115" s="846"/>
      <c r="BV115" s="846" t="s">
        <v>456</v>
      </c>
      <c r="BW115" s="846"/>
      <c r="BX115" s="846"/>
      <c r="BY115" s="846"/>
      <c r="BZ115" s="846"/>
      <c r="CA115" s="846" t="s">
        <v>456</v>
      </c>
      <c r="CB115" s="846"/>
      <c r="CC115" s="846"/>
      <c r="CD115" s="846"/>
      <c r="CE115" s="846"/>
      <c r="CF115" s="904" t="s">
        <v>455</v>
      </c>
      <c r="CG115" s="905"/>
      <c r="CH115" s="905"/>
      <c r="CI115" s="905"/>
      <c r="CJ115" s="905"/>
      <c r="CK115" s="956"/>
      <c r="CL115" s="850"/>
      <c r="CM115" s="844" t="s">
        <v>474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1638110</v>
      </c>
      <c r="DH115" s="809"/>
      <c r="DI115" s="809"/>
      <c r="DJ115" s="809"/>
      <c r="DK115" s="810"/>
      <c r="DL115" s="811">
        <v>1626054</v>
      </c>
      <c r="DM115" s="809"/>
      <c r="DN115" s="809"/>
      <c r="DO115" s="809"/>
      <c r="DP115" s="810"/>
      <c r="DQ115" s="811">
        <v>1582810</v>
      </c>
      <c r="DR115" s="809"/>
      <c r="DS115" s="809"/>
      <c r="DT115" s="809"/>
      <c r="DU115" s="810"/>
      <c r="DV115" s="853">
        <v>2</v>
      </c>
      <c r="DW115" s="854"/>
      <c r="DX115" s="854"/>
      <c r="DY115" s="854"/>
      <c r="DZ115" s="855"/>
    </row>
    <row r="116" spans="1:130" s="233" customFormat="1" ht="26.25" customHeight="1" x14ac:dyDescent="0.15">
      <c r="A116" s="945"/>
      <c r="B116" s="946"/>
      <c r="C116" s="868" t="s">
        <v>475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647</v>
      </c>
      <c r="AB116" s="809"/>
      <c r="AC116" s="809"/>
      <c r="AD116" s="809"/>
      <c r="AE116" s="810"/>
      <c r="AF116" s="811">
        <v>858</v>
      </c>
      <c r="AG116" s="809"/>
      <c r="AH116" s="809"/>
      <c r="AI116" s="809"/>
      <c r="AJ116" s="810"/>
      <c r="AK116" s="811">
        <v>221</v>
      </c>
      <c r="AL116" s="809"/>
      <c r="AM116" s="809"/>
      <c r="AN116" s="809"/>
      <c r="AO116" s="810"/>
      <c r="AP116" s="853">
        <v>0</v>
      </c>
      <c r="AQ116" s="854"/>
      <c r="AR116" s="854"/>
      <c r="AS116" s="854"/>
      <c r="AT116" s="855"/>
      <c r="AU116" s="961"/>
      <c r="AV116" s="962"/>
      <c r="AW116" s="962"/>
      <c r="AX116" s="962"/>
      <c r="AY116" s="962"/>
      <c r="AZ116" s="938" t="s">
        <v>476</v>
      </c>
      <c r="BA116" s="939"/>
      <c r="BB116" s="939"/>
      <c r="BC116" s="939"/>
      <c r="BD116" s="939"/>
      <c r="BE116" s="939"/>
      <c r="BF116" s="939"/>
      <c r="BG116" s="939"/>
      <c r="BH116" s="939"/>
      <c r="BI116" s="939"/>
      <c r="BJ116" s="939"/>
      <c r="BK116" s="939"/>
      <c r="BL116" s="939"/>
      <c r="BM116" s="939"/>
      <c r="BN116" s="939"/>
      <c r="BO116" s="939"/>
      <c r="BP116" s="940"/>
      <c r="BQ116" s="845" t="s">
        <v>455</v>
      </c>
      <c r="BR116" s="846"/>
      <c r="BS116" s="846"/>
      <c r="BT116" s="846"/>
      <c r="BU116" s="846"/>
      <c r="BV116" s="846" t="s">
        <v>455</v>
      </c>
      <c r="BW116" s="846"/>
      <c r="BX116" s="846"/>
      <c r="BY116" s="846"/>
      <c r="BZ116" s="846"/>
      <c r="CA116" s="846" t="s">
        <v>456</v>
      </c>
      <c r="CB116" s="846"/>
      <c r="CC116" s="846"/>
      <c r="CD116" s="846"/>
      <c r="CE116" s="846"/>
      <c r="CF116" s="904" t="s">
        <v>455</v>
      </c>
      <c r="CG116" s="905"/>
      <c r="CH116" s="905"/>
      <c r="CI116" s="905"/>
      <c r="CJ116" s="905"/>
      <c r="CK116" s="956"/>
      <c r="CL116" s="850"/>
      <c r="CM116" s="844" t="s">
        <v>477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456</v>
      </c>
      <c r="DH116" s="809"/>
      <c r="DI116" s="809"/>
      <c r="DJ116" s="809"/>
      <c r="DK116" s="810"/>
      <c r="DL116" s="811" t="s">
        <v>455</v>
      </c>
      <c r="DM116" s="809"/>
      <c r="DN116" s="809"/>
      <c r="DO116" s="809"/>
      <c r="DP116" s="810"/>
      <c r="DQ116" s="811" t="s">
        <v>456</v>
      </c>
      <c r="DR116" s="809"/>
      <c r="DS116" s="809"/>
      <c r="DT116" s="809"/>
      <c r="DU116" s="810"/>
      <c r="DV116" s="853" t="s">
        <v>455</v>
      </c>
      <c r="DW116" s="854"/>
      <c r="DX116" s="854"/>
      <c r="DY116" s="854"/>
      <c r="DZ116" s="855"/>
    </row>
    <row r="117" spans="1:130" s="233"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478</v>
      </c>
      <c r="Z117" s="926"/>
      <c r="AA117" s="931">
        <v>15410117</v>
      </c>
      <c r="AB117" s="932"/>
      <c r="AC117" s="932"/>
      <c r="AD117" s="932"/>
      <c r="AE117" s="933"/>
      <c r="AF117" s="934">
        <v>15234590</v>
      </c>
      <c r="AG117" s="932"/>
      <c r="AH117" s="932"/>
      <c r="AI117" s="932"/>
      <c r="AJ117" s="933"/>
      <c r="AK117" s="934">
        <v>14831827</v>
      </c>
      <c r="AL117" s="932"/>
      <c r="AM117" s="932"/>
      <c r="AN117" s="932"/>
      <c r="AO117" s="933"/>
      <c r="AP117" s="935"/>
      <c r="AQ117" s="936"/>
      <c r="AR117" s="936"/>
      <c r="AS117" s="936"/>
      <c r="AT117" s="937"/>
      <c r="AU117" s="961"/>
      <c r="AV117" s="962"/>
      <c r="AW117" s="962"/>
      <c r="AX117" s="962"/>
      <c r="AY117" s="962"/>
      <c r="AZ117" s="892" t="s">
        <v>479</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128</v>
      </c>
      <c r="BW117" s="846"/>
      <c r="BX117" s="846"/>
      <c r="BY117" s="846"/>
      <c r="BZ117" s="846"/>
      <c r="CA117" s="846" t="s">
        <v>480</v>
      </c>
      <c r="CB117" s="846"/>
      <c r="CC117" s="846"/>
      <c r="CD117" s="846"/>
      <c r="CE117" s="846"/>
      <c r="CF117" s="904" t="s">
        <v>398</v>
      </c>
      <c r="CG117" s="905"/>
      <c r="CH117" s="905"/>
      <c r="CI117" s="905"/>
      <c r="CJ117" s="905"/>
      <c r="CK117" s="956"/>
      <c r="CL117" s="850"/>
      <c r="CM117" s="844" t="s">
        <v>481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128</v>
      </c>
      <c r="DW117" s="854"/>
      <c r="DX117" s="854"/>
      <c r="DY117" s="854"/>
      <c r="DZ117" s="855"/>
    </row>
    <row r="118" spans="1:130" s="233" customFormat="1" ht="26.25" customHeight="1" x14ac:dyDescent="0.15">
      <c r="A118" s="924" t="s">
        <v>450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447</v>
      </c>
      <c r="AB118" s="925"/>
      <c r="AC118" s="925"/>
      <c r="AD118" s="925"/>
      <c r="AE118" s="926"/>
      <c r="AF118" s="927" t="s">
        <v>448</v>
      </c>
      <c r="AG118" s="925"/>
      <c r="AH118" s="925"/>
      <c r="AI118" s="925"/>
      <c r="AJ118" s="926"/>
      <c r="AK118" s="927" t="s">
        <v>308</v>
      </c>
      <c r="AL118" s="925"/>
      <c r="AM118" s="925"/>
      <c r="AN118" s="925"/>
      <c r="AO118" s="926"/>
      <c r="AP118" s="928" t="s">
        <v>449</v>
      </c>
      <c r="AQ118" s="929"/>
      <c r="AR118" s="929"/>
      <c r="AS118" s="929"/>
      <c r="AT118" s="930"/>
      <c r="AU118" s="961"/>
      <c r="AV118" s="962"/>
      <c r="AW118" s="962"/>
      <c r="AX118" s="962"/>
      <c r="AY118" s="962"/>
      <c r="AZ118" s="867" t="s">
        <v>482</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480</v>
      </c>
      <c r="CB118" s="874"/>
      <c r="CC118" s="874"/>
      <c r="CD118" s="874"/>
      <c r="CE118" s="874"/>
      <c r="CF118" s="904" t="s">
        <v>128</v>
      </c>
      <c r="CG118" s="905"/>
      <c r="CH118" s="905"/>
      <c r="CI118" s="905"/>
      <c r="CJ118" s="905"/>
      <c r="CK118" s="956"/>
      <c r="CL118" s="850"/>
      <c r="CM118" s="844" t="s">
        <v>483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128</v>
      </c>
      <c r="DR118" s="809"/>
      <c r="DS118" s="809"/>
      <c r="DT118" s="809"/>
      <c r="DU118" s="810"/>
      <c r="DV118" s="853" t="s">
        <v>128</v>
      </c>
      <c r="DW118" s="854"/>
      <c r="DX118" s="854"/>
      <c r="DY118" s="854"/>
      <c r="DZ118" s="855"/>
    </row>
    <row r="119" spans="1:130" s="233" customFormat="1" ht="26.25" customHeight="1" x14ac:dyDescent="0.15">
      <c r="A119" s="847" t="s">
        <v>453</v>
      </c>
      <c r="B119" s="848"/>
      <c r="C119" s="889" t="s">
        <v>454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480</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54" t="s">
        <v>186</v>
      </c>
      <c r="BA119" s="254"/>
      <c r="BB119" s="254"/>
      <c r="BC119" s="254"/>
      <c r="BD119" s="254"/>
      <c r="BE119" s="254"/>
      <c r="BF119" s="254"/>
      <c r="BG119" s="254"/>
      <c r="BH119" s="254"/>
      <c r="BI119" s="254"/>
      <c r="BJ119" s="254"/>
      <c r="BK119" s="254"/>
      <c r="BL119" s="254"/>
      <c r="BM119" s="254"/>
      <c r="BN119" s="254"/>
      <c r="BO119" s="906" t="s">
        <v>484</v>
      </c>
      <c r="BP119" s="907"/>
      <c r="BQ119" s="908">
        <v>182598387</v>
      </c>
      <c r="BR119" s="874"/>
      <c r="BS119" s="874"/>
      <c r="BT119" s="874"/>
      <c r="BU119" s="874"/>
      <c r="BV119" s="874">
        <v>188146247</v>
      </c>
      <c r="BW119" s="874"/>
      <c r="BX119" s="874"/>
      <c r="BY119" s="874"/>
      <c r="BZ119" s="874"/>
      <c r="CA119" s="874">
        <v>188909144</v>
      </c>
      <c r="CB119" s="874"/>
      <c r="CC119" s="874"/>
      <c r="CD119" s="874"/>
      <c r="CE119" s="874"/>
      <c r="CF119" s="777"/>
      <c r="CG119" s="778"/>
      <c r="CH119" s="778"/>
      <c r="CI119" s="778"/>
      <c r="CJ119" s="863"/>
      <c r="CK119" s="957"/>
      <c r="CL119" s="852"/>
      <c r="CM119" s="867" t="s">
        <v>485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128</v>
      </c>
      <c r="DH119" s="793"/>
      <c r="DI119" s="793"/>
      <c r="DJ119" s="793"/>
      <c r="DK119" s="794"/>
      <c r="DL119" s="795" t="s">
        <v>128</v>
      </c>
      <c r="DM119" s="793"/>
      <c r="DN119" s="793"/>
      <c r="DO119" s="793"/>
      <c r="DP119" s="794"/>
      <c r="DQ119" s="795" t="s">
        <v>128</v>
      </c>
      <c r="DR119" s="793"/>
      <c r="DS119" s="793"/>
      <c r="DT119" s="793"/>
      <c r="DU119" s="794"/>
      <c r="DV119" s="877" t="s">
        <v>128</v>
      </c>
      <c r="DW119" s="878"/>
      <c r="DX119" s="878"/>
      <c r="DY119" s="878"/>
      <c r="DZ119" s="879"/>
    </row>
    <row r="120" spans="1:130" s="233" customFormat="1" ht="26.25" customHeight="1" x14ac:dyDescent="0.15">
      <c r="A120" s="849"/>
      <c r="B120" s="850"/>
      <c r="C120" s="844" t="s">
        <v>461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398</v>
      </c>
      <c r="AG120" s="809"/>
      <c r="AH120" s="809"/>
      <c r="AI120" s="809"/>
      <c r="AJ120" s="810"/>
      <c r="AK120" s="811" t="s">
        <v>128</v>
      </c>
      <c r="AL120" s="809"/>
      <c r="AM120" s="809"/>
      <c r="AN120" s="809"/>
      <c r="AO120" s="810"/>
      <c r="AP120" s="853" t="s">
        <v>128</v>
      </c>
      <c r="AQ120" s="854"/>
      <c r="AR120" s="854"/>
      <c r="AS120" s="854"/>
      <c r="AT120" s="855"/>
      <c r="AU120" s="909" t="s">
        <v>486</v>
      </c>
      <c r="AV120" s="910"/>
      <c r="AW120" s="910"/>
      <c r="AX120" s="910"/>
      <c r="AY120" s="911"/>
      <c r="AZ120" s="889" t="s">
        <v>487</v>
      </c>
      <c r="BA120" s="837"/>
      <c r="BB120" s="837"/>
      <c r="BC120" s="837"/>
      <c r="BD120" s="837"/>
      <c r="BE120" s="837"/>
      <c r="BF120" s="837"/>
      <c r="BG120" s="837"/>
      <c r="BH120" s="837"/>
      <c r="BI120" s="837"/>
      <c r="BJ120" s="837"/>
      <c r="BK120" s="837"/>
      <c r="BL120" s="837"/>
      <c r="BM120" s="837"/>
      <c r="BN120" s="837"/>
      <c r="BO120" s="837"/>
      <c r="BP120" s="838"/>
      <c r="BQ120" s="890">
        <v>33318439</v>
      </c>
      <c r="BR120" s="871"/>
      <c r="BS120" s="871"/>
      <c r="BT120" s="871"/>
      <c r="BU120" s="871"/>
      <c r="BV120" s="871">
        <v>23080794</v>
      </c>
      <c r="BW120" s="871"/>
      <c r="BX120" s="871"/>
      <c r="BY120" s="871"/>
      <c r="BZ120" s="871"/>
      <c r="CA120" s="871">
        <v>28384183</v>
      </c>
      <c r="CB120" s="871"/>
      <c r="CC120" s="871"/>
      <c r="CD120" s="871"/>
      <c r="CE120" s="871"/>
      <c r="CF120" s="895">
        <v>35.1</v>
      </c>
      <c r="CG120" s="896"/>
      <c r="CH120" s="896"/>
      <c r="CI120" s="896"/>
      <c r="CJ120" s="896"/>
      <c r="CK120" s="897" t="s">
        <v>488</v>
      </c>
      <c r="CL120" s="881"/>
      <c r="CM120" s="881"/>
      <c r="CN120" s="881"/>
      <c r="CO120" s="882"/>
      <c r="CP120" s="901" t="s">
        <v>420</v>
      </c>
      <c r="CQ120" s="902"/>
      <c r="CR120" s="902"/>
      <c r="CS120" s="902"/>
      <c r="CT120" s="902"/>
      <c r="CU120" s="902"/>
      <c r="CV120" s="902"/>
      <c r="CW120" s="902"/>
      <c r="CX120" s="902"/>
      <c r="CY120" s="902"/>
      <c r="CZ120" s="902"/>
      <c r="DA120" s="902"/>
      <c r="DB120" s="902"/>
      <c r="DC120" s="902"/>
      <c r="DD120" s="902"/>
      <c r="DE120" s="902"/>
      <c r="DF120" s="903"/>
      <c r="DG120" s="890">
        <v>18288068</v>
      </c>
      <c r="DH120" s="871"/>
      <c r="DI120" s="871"/>
      <c r="DJ120" s="871"/>
      <c r="DK120" s="871"/>
      <c r="DL120" s="871">
        <v>17530523</v>
      </c>
      <c r="DM120" s="871"/>
      <c r="DN120" s="871"/>
      <c r="DO120" s="871"/>
      <c r="DP120" s="871"/>
      <c r="DQ120" s="871">
        <v>16258092</v>
      </c>
      <c r="DR120" s="871"/>
      <c r="DS120" s="871"/>
      <c r="DT120" s="871"/>
      <c r="DU120" s="871"/>
      <c r="DV120" s="872">
        <v>20.100000000000001</v>
      </c>
      <c r="DW120" s="872"/>
      <c r="DX120" s="872"/>
      <c r="DY120" s="872"/>
      <c r="DZ120" s="873"/>
    </row>
    <row r="121" spans="1:130" s="233" customFormat="1" ht="26.25" customHeight="1" x14ac:dyDescent="0.15">
      <c r="A121" s="849"/>
      <c r="B121" s="850"/>
      <c r="C121" s="892" t="s">
        <v>489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128</v>
      </c>
      <c r="AG121" s="809"/>
      <c r="AH121" s="809"/>
      <c r="AI121" s="809"/>
      <c r="AJ121" s="810"/>
      <c r="AK121" s="811" t="s">
        <v>128</v>
      </c>
      <c r="AL121" s="809"/>
      <c r="AM121" s="809"/>
      <c r="AN121" s="809"/>
      <c r="AO121" s="810"/>
      <c r="AP121" s="853" t="s">
        <v>128</v>
      </c>
      <c r="AQ121" s="854"/>
      <c r="AR121" s="854"/>
      <c r="AS121" s="854"/>
      <c r="AT121" s="855"/>
      <c r="AU121" s="912"/>
      <c r="AV121" s="913"/>
      <c r="AW121" s="913"/>
      <c r="AX121" s="913"/>
      <c r="AY121" s="914"/>
      <c r="AZ121" s="844" t="s">
        <v>490</v>
      </c>
      <c r="BA121" s="781"/>
      <c r="BB121" s="781"/>
      <c r="BC121" s="781"/>
      <c r="BD121" s="781"/>
      <c r="BE121" s="781"/>
      <c r="BF121" s="781"/>
      <c r="BG121" s="781"/>
      <c r="BH121" s="781"/>
      <c r="BI121" s="781"/>
      <c r="BJ121" s="781"/>
      <c r="BK121" s="781"/>
      <c r="BL121" s="781"/>
      <c r="BM121" s="781"/>
      <c r="BN121" s="781"/>
      <c r="BO121" s="781"/>
      <c r="BP121" s="782"/>
      <c r="BQ121" s="845">
        <v>32993977</v>
      </c>
      <c r="BR121" s="846"/>
      <c r="BS121" s="846"/>
      <c r="BT121" s="846"/>
      <c r="BU121" s="846"/>
      <c r="BV121" s="846">
        <v>32934674</v>
      </c>
      <c r="BW121" s="846"/>
      <c r="BX121" s="846"/>
      <c r="BY121" s="846"/>
      <c r="BZ121" s="846"/>
      <c r="CA121" s="846">
        <v>34170171</v>
      </c>
      <c r="CB121" s="846"/>
      <c r="CC121" s="846"/>
      <c r="CD121" s="846"/>
      <c r="CE121" s="846"/>
      <c r="CF121" s="904">
        <v>42.2</v>
      </c>
      <c r="CG121" s="905"/>
      <c r="CH121" s="905"/>
      <c r="CI121" s="905"/>
      <c r="CJ121" s="905"/>
      <c r="CK121" s="898"/>
      <c r="CL121" s="884"/>
      <c r="CM121" s="884"/>
      <c r="CN121" s="884"/>
      <c r="CO121" s="885"/>
      <c r="CP121" s="864" t="s">
        <v>491</v>
      </c>
      <c r="CQ121" s="865"/>
      <c r="CR121" s="865"/>
      <c r="CS121" s="865"/>
      <c r="CT121" s="865"/>
      <c r="CU121" s="865"/>
      <c r="CV121" s="865"/>
      <c r="CW121" s="865"/>
      <c r="CX121" s="865"/>
      <c r="CY121" s="865"/>
      <c r="CZ121" s="865"/>
      <c r="DA121" s="865"/>
      <c r="DB121" s="865"/>
      <c r="DC121" s="865"/>
      <c r="DD121" s="865"/>
      <c r="DE121" s="865"/>
      <c r="DF121" s="866"/>
      <c r="DG121" s="845">
        <v>7188446</v>
      </c>
      <c r="DH121" s="846"/>
      <c r="DI121" s="846"/>
      <c r="DJ121" s="846"/>
      <c r="DK121" s="846"/>
      <c r="DL121" s="846">
        <v>6252876</v>
      </c>
      <c r="DM121" s="846"/>
      <c r="DN121" s="846"/>
      <c r="DO121" s="846"/>
      <c r="DP121" s="846"/>
      <c r="DQ121" s="846">
        <v>5441159</v>
      </c>
      <c r="DR121" s="846"/>
      <c r="DS121" s="846"/>
      <c r="DT121" s="846"/>
      <c r="DU121" s="846"/>
      <c r="DV121" s="823">
        <v>6.7</v>
      </c>
      <c r="DW121" s="823"/>
      <c r="DX121" s="823"/>
      <c r="DY121" s="823"/>
      <c r="DZ121" s="824"/>
    </row>
    <row r="122" spans="1:130" s="233" customFormat="1" ht="26.25" customHeight="1" x14ac:dyDescent="0.15">
      <c r="A122" s="849"/>
      <c r="B122" s="850"/>
      <c r="C122" s="844" t="s">
        <v>471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128</v>
      </c>
      <c r="AB122" s="809"/>
      <c r="AC122" s="809"/>
      <c r="AD122" s="809"/>
      <c r="AE122" s="810"/>
      <c r="AF122" s="811" t="s">
        <v>128</v>
      </c>
      <c r="AG122" s="809"/>
      <c r="AH122" s="809"/>
      <c r="AI122" s="809"/>
      <c r="AJ122" s="810"/>
      <c r="AK122" s="811" t="s">
        <v>128</v>
      </c>
      <c r="AL122" s="809"/>
      <c r="AM122" s="809"/>
      <c r="AN122" s="809"/>
      <c r="AO122" s="810"/>
      <c r="AP122" s="853" t="s">
        <v>128</v>
      </c>
      <c r="AQ122" s="854"/>
      <c r="AR122" s="854"/>
      <c r="AS122" s="854"/>
      <c r="AT122" s="855"/>
      <c r="AU122" s="912"/>
      <c r="AV122" s="913"/>
      <c r="AW122" s="913"/>
      <c r="AX122" s="913"/>
      <c r="AY122" s="914"/>
      <c r="AZ122" s="867" t="s">
        <v>492</v>
      </c>
      <c r="BA122" s="868"/>
      <c r="BB122" s="868"/>
      <c r="BC122" s="868"/>
      <c r="BD122" s="868"/>
      <c r="BE122" s="868"/>
      <c r="BF122" s="868"/>
      <c r="BG122" s="868"/>
      <c r="BH122" s="868"/>
      <c r="BI122" s="868"/>
      <c r="BJ122" s="868"/>
      <c r="BK122" s="868"/>
      <c r="BL122" s="868"/>
      <c r="BM122" s="868"/>
      <c r="BN122" s="868"/>
      <c r="BO122" s="868"/>
      <c r="BP122" s="869"/>
      <c r="BQ122" s="908">
        <v>133694939</v>
      </c>
      <c r="BR122" s="874"/>
      <c r="BS122" s="874"/>
      <c r="BT122" s="874"/>
      <c r="BU122" s="874"/>
      <c r="BV122" s="874">
        <v>137035470</v>
      </c>
      <c r="BW122" s="874"/>
      <c r="BX122" s="874"/>
      <c r="BY122" s="874"/>
      <c r="BZ122" s="874"/>
      <c r="CA122" s="874">
        <v>138672607</v>
      </c>
      <c r="CB122" s="874"/>
      <c r="CC122" s="874"/>
      <c r="CD122" s="874"/>
      <c r="CE122" s="874"/>
      <c r="CF122" s="875">
        <v>171.3</v>
      </c>
      <c r="CG122" s="876"/>
      <c r="CH122" s="876"/>
      <c r="CI122" s="876"/>
      <c r="CJ122" s="876"/>
      <c r="CK122" s="898"/>
      <c r="CL122" s="884"/>
      <c r="CM122" s="884"/>
      <c r="CN122" s="884"/>
      <c r="CO122" s="885"/>
      <c r="CP122" s="864" t="s">
        <v>418</v>
      </c>
      <c r="CQ122" s="865"/>
      <c r="CR122" s="865"/>
      <c r="CS122" s="865"/>
      <c r="CT122" s="865"/>
      <c r="CU122" s="865"/>
      <c r="CV122" s="865"/>
      <c r="CW122" s="865"/>
      <c r="CX122" s="865"/>
      <c r="CY122" s="865"/>
      <c r="CZ122" s="865"/>
      <c r="DA122" s="865"/>
      <c r="DB122" s="865"/>
      <c r="DC122" s="865"/>
      <c r="DD122" s="865"/>
      <c r="DE122" s="865"/>
      <c r="DF122" s="866"/>
      <c r="DG122" s="845">
        <v>369797</v>
      </c>
      <c r="DH122" s="846"/>
      <c r="DI122" s="846"/>
      <c r="DJ122" s="846"/>
      <c r="DK122" s="846"/>
      <c r="DL122" s="846">
        <v>358147</v>
      </c>
      <c r="DM122" s="846"/>
      <c r="DN122" s="846"/>
      <c r="DO122" s="846"/>
      <c r="DP122" s="846"/>
      <c r="DQ122" s="846">
        <v>317399</v>
      </c>
      <c r="DR122" s="846"/>
      <c r="DS122" s="846"/>
      <c r="DT122" s="846"/>
      <c r="DU122" s="846"/>
      <c r="DV122" s="823">
        <v>0.4</v>
      </c>
      <c r="DW122" s="823"/>
      <c r="DX122" s="823"/>
      <c r="DY122" s="823"/>
      <c r="DZ122" s="824"/>
    </row>
    <row r="123" spans="1:130" s="233" customFormat="1" ht="26.25" customHeight="1" x14ac:dyDescent="0.15">
      <c r="A123" s="849"/>
      <c r="B123" s="850"/>
      <c r="C123" s="844" t="s">
        <v>477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398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54" t="s">
        <v>186</v>
      </c>
      <c r="BA123" s="254"/>
      <c r="BB123" s="254"/>
      <c r="BC123" s="254"/>
      <c r="BD123" s="254"/>
      <c r="BE123" s="254"/>
      <c r="BF123" s="254"/>
      <c r="BG123" s="254"/>
      <c r="BH123" s="254"/>
      <c r="BI123" s="254"/>
      <c r="BJ123" s="254"/>
      <c r="BK123" s="254"/>
      <c r="BL123" s="254"/>
      <c r="BM123" s="254"/>
      <c r="BN123" s="254"/>
      <c r="BO123" s="906" t="s">
        <v>493</v>
      </c>
      <c r="BP123" s="907"/>
      <c r="BQ123" s="861">
        <v>200007355</v>
      </c>
      <c r="BR123" s="862"/>
      <c r="BS123" s="862"/>
      <c r="BT123" s="862"/>
      <c r="BU123" s="862"/>
      <c r="BV123" s="862">
        <v>193050938</v>
      </c>
      <c r="BW123" s="862"/>
      <c r="BX123" s="862"/>
      <c r="BY123" s="862"/>
      <c r="BZ123" s="862"/>
      <c r="CA123" s="862">
        <v>201226961</v>
      </c>
      <c r="CB123" s="862"/>
      <c r="CC123" s="862"/>
      <c r="CD123" s="862"/>
      <c r="CE123" s="862"/>
      <c r="CF123" s="777"/>
      <c r="CG123" s="778"/>
      <c r="CH123" s="778"/>
      <c r="CI123" s="778"/>
      <c r="CJ123" s="863"/>
      <c r="CK123" s="898"/>
      <c r="CL123" s="884"/>
      <c r="CM123" s="884"/>
      <c r="CN123" s="884"/>
      <c r="CO123" s="885"/>
      <c r="CP123" s="864" t="s">
        <v>494</v>
      </c>
      <c r="CQ123" s="865"/>
      <c r="CR123" s="865"/>
      <c r="CS123" s="865"/>
      <c r="CT123" s="865"/>
      <c r="CU123" s="865"/>
      <c r="CV123" s="865"/>
      <c r="CW123" s="865"/>
      <c r="CX123" s="865"/>
      <c r="CY123" s="865"/>
      <c r="CZ123" s="865"/>
      <c r="DA123" s="865"/>
      <c r="DB123" s="865"/>
      <c r="DC123" s="865"/>
      <c r="DD123" s="865"/>
      <c r="DE123" s="865"/>
      <c r="DF123" s="866"/>
      <c r="DG123" s="808">
        <v>31429</v>
      </c>
      <c r="DH123" s="809"/>
      <c r="DI123" s="809"/>
      <c r="DJ123" s="809"/>
      <c r="DK123" s="810"/>
      <c r="DL123" s="811">
        <v>54536</v>
      </c>
      <c r="DM123" s="809"/>
      <c r="DN123" s="809"/>
      <c r="DO123" s="809"/>
      <c r="DP123" s="810"/>
      <c r="DQ123" s="811">
        <v>97052</v>
      </c>
      <c r="DR123" s="809"/>
      <c r="DS123" s="809"/>
      <c r="DT123" s="809"/>
      <c r="DU123" s="810"/>
      <c r="DV123" s="853">
        <v>0.1</v>
      </c>
      <c r="DW123" s="854"/>
      <c r="DX123" s="854"/>
      <c r="DY123" s="854"/>
      <c r="DZ123" s="855"/>
    </row>
    <row r="124" spans="1:130" s="233" customFormat="1" ht="26.25" customHeight="1" thickBot="1" x14ac:dyDescent="0.2">
      <c r="A124" s="849"/>
      <c r="B124" s="850"/>
      <c r="C124" s="844" t="s">
        <v>481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128</v>
      </c>
      <c r="AG124" s="809"/>
      <c r="AH124" s="809"/>
      <c r="AI124" s="809"/>
      <c r="AJ124" s="810"/>
      <c r="AK124" s="811" t="s">
        <v>128</v>
      </c>
      <c r="AL124" s="809"/>
      <c r="AM124" s="809"/>
      <c r="AN124" s="809"/>
      <c r="AO124" s="810"/>
      <c r="AP124" s="853" t="s">
        <v>128</v>
      </c>
      <c r="AQ124" s="854"/>
      <c r="AR124" s="854"/>
      <c r="AS124" s="854"/>
      <c r="AT124" s="855"/>
      <c r="AU124" s="856" t="s">
        <v>495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128</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496</v>
      </c>
      <c r="CQ124" s="865"/>
      <c r="CR124" s="865"/>
      <c r="CS124" s="865"/>
      <c r="CT124" s="865"/>
      <c r="CU124" s="865"/>
      <c r="CV124" s="865"/>
      <c r="CW124" s="865"/>
      <c r="CX124" s="865"/>
      <c r="CY124" s="865"/>
      <c r="CZ124" s="865"/>
      <c r="DA124" s="865"/>
      <c r="DB124" s="865"/>
      <c r="DC124" s="865"/>
      <c r="DD124" s="865"/>
      <c r="DE124" s="865"/>
      <c r="DF124" s="866"/>
      <c r="DG124" s="792">
        <v>161801</v>
      </c>
      <c r="DH124" s="793"/>
      <c r="DI124" s="793"/>
      <c r="DJ124" s="793"/>
      <c r="DK124" s="794"/>
      <c r="DL124" s="795">
        <v>67758</v>
      </c>
      <c r="DM124" s="793"/>
      <c r="DN124" s="793"/>
      <c r="DO124" s="793"/>
      <c r="DP124" s="794"/>
      <c r="DQ124" s="795">
        <v>13917</v>
      </c>
      <c r="DR124" s="793"/>
      <c r="DS124" s="793"/>
      <c r="DT124" s="793"/>
      <c r="DU124" s="794"/>
      <c r="DV124" s="877">
        <v>0</v>
      </c>
      <c r="DW124" s="878"/>
      <c r="DX124" s="878"/>
      <c r="DY124" s="878"/>
      <c r="DZ124" s="879"/>
    </row>
    <row r="125" spans="1:130" s="233" customFormat="1" ht="26.25" customHeight="1" x14ac:dyDescent="0.15">
      <c r="A125" s="849"/>
      <c r="B125" s="850"/>
      <c r="C125" s="844" t="s">
        <v>483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497</v>
      </c>
      <c r="CL125" s="881"/>
      <c r="CM125" s="881"/>
      <c r="CN125" s="881"/>
      <c r="CO125" s="882"/>
      <c r="CP125" s="889" t="s">
        <v>498</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128</v>
      </c>
      <c r="DR125" s="871"/>
      <c r="DS125" s="871"/>
      <c r="DT125" s="871"/>
      <c r="DU125" s="871"/>
      <c r="DV125" s="872" t="s">
        <v>128</v>
      </c>
      <c r="DW125" s="872"/>
      <c r="DX125" s="872"/>
      <c r="DY125" s="872"/>
      <c r="DZ125" s="873"/>
    </row>
    <row r="126" spans="1:130" s="233" customFormat="1" ht="26.25" customHeight="1" thickBot="1" x14ac:dyDescent="0.2">
      <c r="A126" s="849"/>
      <c r="B126" s="850"/>
      <c r="C126" s="844" t="s">
        <v>485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3814</v>
      </c>
      <c r="AB126" s="809"/>
      <c r="AC126" s="809"/>
      <c r="AD126" s="809"/>
      <c r="AE126" s="810"/>
      <c r="AF126" s="811">
        <v>8819</v>
      </c>
      <c r="AG126" s="809"/>
      <c r="AH126" s="809"/>
      <c r="AI126" s="809"/>
      <c r="AJ126" s="810"/>
      <c r="AK126" s="811">
        <v>10156</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499</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128</v>
      </c>
      <c r="DR126" s="846"/>
      <c r="DS126" s="846"/>
      <c r="DT126" s="846"/>
      <c r="DU126" s="846"/>
      <c r="DV126" s="823" t="s">
        <v>128</v>
      </c>
      <c r="DW126" s="823"/>
      <c r="DX126" s="823"/>
      <c r="DY126" s="823"/>
      <c r="DZ126" s="824"/>
    </row>
    <row r="127" spans="1:130" s="233" customFormat="1" ht="26.25" customHeight="1" x14ac:dyDescent="0.15">
      <c r="A127" s="851"/>
      <c r="B127" s="852"/>
      <c r="C127" s="867" t="s">
        <v>500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128</v>
      </c>
      <c r="AB127" s="809"/>
      <c r="AC127" s="809"/>
      <c r="AD127" s="809"/>
      <c r="AE127" s="810"/>
      <c r="AF127" s="811" t="s">
        <v>128</v>
      </c>
      <c r="AG127" s="809"/>
      <c r="AH127" s="809"/>
      <c r="AI127" s="809"/>
      <c r="AJ127" s="810"/>
      <c r="AK127" s="811" t="s">
        <v>128</v>
      </c>
      <c r="AL127" s="809"/>
      <c r="AM127" s="809"/>
      <c r="AN127" s="809"/>
      <c r="AO127" s="810"/>
      <c r="AP127" s="853" t="s">
        <v>128</v>
      </c>
      <c r="AQ127" s="854"/>
      <c r="AR127" s="854"/>
      <c r="AS127" s="854"/>
      <c r="AT127" s="855"/>
      <c r="AU127" s="235"/>
      <c r="AV127" s="235"/>
      <c r="AW127" s="235"/>
      <c r="AX127" s="870" t="s">
        <v>501</v>
      </c>
      <c r="AY127" s="841"/>
      <c r="AZ127" s="841"/>
      <c r="BA127" s="841"/>
      <c r="BB127" s="841"/>
      <c r="BC127" s="841"/>
      <c r="BD127" s="841"/>
      <c r="BE127" s="842"/>
      <c r="BF127" s="840" t="s">
        <v>502</v>
      </c>
      <c r="BG127" s="841"/>
      <c r="BH127" s="841"/>
      <c r="BI127" s="841"/>
      <c r="BJ127" s="841"/>
      <c r="BK127" s="841"/>
      <c r="BL127" s="842"/>
      <c r="BM127" s="840" t="s">
        <v>503</v>
      </c>
      <c r="BN127" s="841"/>
      <c r="BO127" s="841"/>
      <c r="BP127" s="841"/>
      <c r="BQ127" s="841"/>
      <c r="BR127" s="841"/>
      <c r="BS127" s="842"/>
      <c r="BT127" s="840" t="s">
        <v>504</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505</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506</v>
      </c>
      <c r="DW127" s="823"/>
      <c r="DX127" s="823"/>
      <c r="DY127" s="823"/>
      <c r="DZ127" s="824"/>
    </row>
    <row r="128" spans="1:130" s="233" customFormat="1" ht="26.25" customHeight="1" thickBot="1" x14ac:dyDescent="0.2">
      <c r="A128" s="825" t="s">
        <v>507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508</v>
      </c>
      <c r="X128" s="827"/>
      <c r="Y128" s="827"/>
      <c r="Z128" s="828"/>
      <c r="AA128" s="829">
        <v>2536663</v>
      </c>
      <c r="AB128" s="830"/>
      <c r="AC128" s="830"/>
      <c r="AD128" s="830"/>
      <c r="AE128" s="831"/>
      <c r="AF128" s="832">
        <v>2615244</v>
      </c>
      <c r="AG128" s="830"/>
      <c r="AH128" s="830"/>
      <c r="AI128" s="830"/>
      <c r="AJ128" s="831"/>
      <c r="AK128" s="832">
        <v>2384471</v>
      </c>
      <c r="AL128" s="830"/>
      <c r="AM128" s="830"/>
      <c r="AN128" s="830"/>
      <c r="AO128" s="831"/>
      <c r="AP128" s="833"/>
      <c r="AQ128" s="834"/>
      <c r="AR128" s="834"/>
      <c r="AS128" s="834"/>
      <c r="AT128" s="835"/>
      <c r="AU128" s="235"/>
      <c r="AV128" s="235"/>
      <c r="AW128" s="235"/>
      <c r="AX128" s="836" t="s">
        <v>509</v>
      </c>
      <c r="AY128" s="837"/>
      <c r="AZ128" s="837"/>
      <c r="BA128" s="837"/>
      <c r="BB128" s="837"/>
      <c r="BC128" s="837"/>
      <c r="BD128" s="837"/>
      <c r="BE128" s="838"/>
      <c r="BF128" s="815" t="s">
        <v>128</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510</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33"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511</v>
      </c>
      <c r="X129" s="806"/>
      <c r="Y129" s="806"/>
      <c r="Z129" s="807"/>
      <c r="AA129" s="808">
        <v>83675421</v>
      </c>
      <c r="AB129" s="809"/>
      <c r="AC129" s="809"/>
      <c r="AD129" s="809"/>
      <c r="AE129" s="810"/>
      <c r="AF129" s="811">
        <v>85402941</v>
      </c>
      <c r="AG129" s="809"/>
      <c r="AH129" s="809"/>
      <c r="AI129" s="809"/>
      <c r="AJ129" s="810"/>
      <c r="AK129" s="811">
        <v>91049608</v>
      </c>
      <c r="AL129" s="809"/>
      <c r="AM129" s="809"/>
      <c r="AN129" s="809"/>
      <c r="AO129" s="810"/>
      <c r="AP129" s="812"/>
      <c r="AQ129" s="813"/>
      <c r="AR129" s="813"/>
      <c r="AS129" s="813"/>
      <c r="AT129" s="814"/>
      <c r="AU129" s="236"/>
      <c r="AV129" s="236"/>
      <c r="AW129" s="236"/>
      <c r="AX129" s="780" t="s">
        <v>512</v>
      </c>
      <c r="AY129" s="781"/>
      <c r="AZ129" s="781"/>
      <c r="BA129" s="781"/>
      <c r="BB129" s="781"/>
      <c r="BC129" s="781"/>
      <c r="BD129" s="781"/>
      <c r="BE129" s="782"/>
      <c r="BF129" s="799" t="s">
        <v>128</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513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514</v>
      </c>
      <c r="X130" s="806"/>
      <c r="Y130" s="806"/>
      <c r="Z130" s="807"/>
      <c r="AA130" s="808">
        <v>9736458</v>
      </c>
      <c r="AB130" s="809"/>
      <c r="AC130" s="809"/>
      <c r="AD130" s="809"/>
      <c r="AE130" s="810"/>
      <c r="AF130" s="811">
        <v>9865097</v>
      </c>
      <c r="AG130" s="809"/>
      <c r="AH130" s="809"/>
      <c r="AI130" s="809"/>
      <c r="AJ130" s="810"/>
      <c r="AK130" s="811">
        <v>10093035</v>
      </c>
      <c r="AL130" s="809"/>
      <c r="AM130" s="809"/>
      <c r="AN130" s="809"/>
      <c r="AO130" s="810"/>
      <c r="AP130" s="812"/>
      <c r="AQ130" s="813"/>
      <c r="AR130" s="813"/>
      <c r="AS130" s="813"/>
      <c r="AT130" s="814"/>
      <c r="AU130" s="236"/>
      <c r="AV130" s="236"/>
      <c r="AW130" s="236"/>
      <c r="AX130" s="780" t="s">
        <v>515</v>
      </c>
      <c r="AY130" s="781"/>
      <c r="AZ130" s="781"/>
      <c r="BA130" s="781"/>
      <c r="BB130" s="781"/>
      <c r="BC130" s="781"/>
      <c r="BD130" s="781"/>
      <c r="BE130" s="782"/>
      <c r="BF130" s="783">
        <v>3.5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516</v>
      </c>
      <c r="X131" s="790"/>
      <c r="Y131" s="790"/>
      <c r="Z131" s="791"/>
      <c r="AA131" s="792">
        <v>73938963</v>
      </c>
      <c r="AB131" s="793"/>
      <c r="AC131" s="793"/>
      <c r="AD131" s="793"/>
      <c r="AE131" s="794"/>
      <c r="AF131" s="795">
        <v>75537844</v>
      </c>
      <c r="AG131" s="793"/>
      <c r="AH131" s="793"/>
      <c r="AI131" s="793"/>
      <c r="AJ131" s="794"/>
      <c r="AK131" s="795">
        <v>80956573</v>
      </c>
      <c r="AL131" s="793"/>
      <c r="AM131" s="793"/>
      <c r="AN131" s="793"/>
      <c r="AO131" s="794"/>
      <c r="AP131" s="796"/>
      <c r="AQ131" s="797"/>
      <c r="AR131" s="797"/>
      <c r="AS131" s="797"/>
      <c r="AT131" s="798"/>
      <c r="AU131" s="236"/>
      <c r="AV131" s="236"/>
      <c r="AW131" s="236"/>
      <c r="AX131" s="758" t="s">
        <v>517</v>
      </c>
      <c r="AY131" s="759"/>
      <c r="AZ131" s="759"/>
      <c r="BA131" s="759"/>
      <c r="BB131" s="759"/>
      <c r="BC131" s="759"/>
      <c r="BD131" s="759"/>
      <c r="BE131" s="760"/>
      <c r="BF131" s="761" t="s">
        <v>128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519</v>
      </c>
      <c r="W132" s="771"/>
      <c r="X132" s="771"/>
      <c r="Y132" s="771"/>
      <c r="Z132" s="772"/>
      <c r="AA132" s="773">
        <v>4.242683252</v>
      </c>
      <c r="AB132" s="774"/>
      <c r="AC132" s="774"/>
      <c r="AD132" s="774"/>
      <c r="AE132" s="775"/>
      <c r="AF132" s="776">
        <v>3.6461842889999998</v>
      </c>
      <c r="AG132" s="774"/>
      <c r="AH132" s="774"/>
      <c r="AI132" s="774"/>
      <c r="AJ132" s="775"/>
      <c r="AK132" s="776">
        <v>2.9081282869999998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520</v>
      </c>
      <c r="W133" s="750"/>
      <c r="X133" s="750"/>
      <c r="Y133" s="750"/>
      <c r="Z133" s="751"/>
      <c r="AA133" s="752">
        <v>4.5</v>
      </c>
      <c r="AB133" s="753"/>
      <c r="AC133" s="753"/>
      <c r="AD133" s="753"/>
      <c r="AE133" s="754"/>
      <c r="AF133" s="752">
        <v>4.0999999999999996</v>
      </c>
      <c r="AG133" s="753"/>
      <c r="AH133" s="753"/>
      <c r="AI133" s="753"/>
      <c r="AJ133" s="754"/>
      <c r="AK133" s="752">
        <v>3.5</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GcylOmckuaetSOAy496pGjpa8DYo3cnhmRGWdlFl56KHSlj8Bl0HrZnxk67Lxeuo7C+3ZkrhC7biCzxmrHrw==" saltValue="50GjPwPKgerKz+GLM6Dv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3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czoEKIBSor5EzBMTx7u3yHs4fSfIzYjysgyUKYjQY+wXt+eZbogLOG83+alB4e0hrZw+9AyxvJsHdCr+6OTIg==" saltValue="dIFMzA52vO/Slk525E8X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524</v>
      </c>
      <c r="AP7" s="275"/>
      <c r="AQ7" s="276" t="s">
        <v>525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526</v>
      </c>
      <c r="AQ8" s="282" t="s">
        <v>527</v>
      </c>
      <c r="AR8" s="283" t="s">
        <v>528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529</v>
      </c>
      <c r="AL9" s="1160"/>
      <c r="AM9" s="1160"/>
      <c r="AN9" s="1161"/>
      <c r="AO9" s="284">
        <v>28612616</v>
      </c>
      <c r="AP9" s="284">
        <v>70770</v>
      </c>
      <c r="AQ9" s="285">
        <v>62943</v>
      </c>
      <c r="AR9" s="286">
        <v>12.4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530</v>
      </c>
      <c r="AL10" s="1160"/>
      <c r="AM10" s="1160"/>
      <c r="AN10" s="1161"/>
      <c r="AO10" s="287">
        <v>98081</v>
      </c>
      <c r="AP10" s="287">
        <v>243</v>
      </c>
      <c r="AQ10" s="288">
        <v>1681</v>
      </c>
      <c r="AR10" s="289">
        <v>-85.5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531</v>
      </c>
      <c r="AL11" s="1160"/>
      <c r="AM11" s="1160"/>
      <c r="AN11" s="1161"/>
      <c r="AO11" s="287">
        <v>934820</v>
      </c>
      <c r="AP11" s="287">
        <v>2312</v>
      </c>
      <c r="AQ11" s="288">
        <v>656</v>
      </c>
      <c r="AR11" s="289">
        <v>252.4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532</v>
      </c>
      <c r="AL12" s="1160"/>
      <c r="AM12" s="1160"/>
      <c r="AN12" s="1161"/>
      <c r="AO12" s="287" t="s">
        <v>533</v>
      </c>
      <c r="AP12" s="287" t="s">
        <v>533</v>
      </c>
      <c r="AQ12" s="288">
        <v>24</v>
      </c>
      <c r="AR12" s="289" t="s">
        <v>533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534</v>
      </c>
      <c r="AL13" s="1160"/>
      <c r="AM13" s="1160"/>
      <c r="AN13" s="1161"/>
      <c r="AO13" s="287">
        <v>231689</v>
      </c>
      <c r="AP13" s="287">
        <v>573</v>
      </c>
      <c r="AQ13" s="288">
        <v>1968</v>
      </c>
      <c r="AR13" s="289">
        <v>-70.900000000000006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535</v>
      </c>
      <c r="AL14" s="1160"/>
      <c r="AM14" s="1160"/>
      <c r="AN14" s="1161"/>
      <c r="AO14" s="287">
        <v>1394752</v>
      </c>
      <c r="AP14" s="287">
        <v>3450</v>
      </c>
      <c r="AQ14" s="288">
        <v>1222</v>
      </c>
      <c r="AR14" s="289">
        <v>182.3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536</v>
      </c>
      <c r="AL15" s="1163"/>
      <c r="AM15" s="1163"/>
      <c r="AN15" s="1164"/>
      <c r="AO15" s="287">
        <v>-1316335</v>
      </c>
      <c r="AP15" s="287">
        <v>-3256</v>
      </c>
      <c r="AQ15" s="288">
        <v>-3725</v>
      </c>
      <c r="AR15" s="289">
        <v>-12.6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186</v>
      </c>
      <c r="AL16" s="1163"/>
      <c r="AM16" s="1163"/>
      <c r="AN16" s="1164"/>
      <c r="AO16" s="287">
        <v>29955623</v>
      </c>
      <c r="AP16" s="287">
        <v>74092</v>
      </c>
      <c r="AQ16" s="288">
        <v>64768</v>
      </c>
      <c r="AR16" s="289">
        <v>14.4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541</v>
      </c>
      <c r="AL21" s="1166"/>
      <c r="AM21" s="1166"/>
      <c r="AN21" s="1167"/>
      <c r="AO21" s="300">
        <v>7.12</v>
      </c>
      <c r="AP21" s="301">
        <v>6.41</v>
      </c>
      <c r="AQ21" s="302">
        <v>0.71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542</v>
      </c>
      <c r="AL22" s="1166"/>
      <c r="AM22" s="1166"/>
      <c r="AN22" s="1167"/>
      <c r="AO22" s="305">
        <v>101.1</v>
      </c>
      <c r="AP22" s="306">
        <v>99.7</v>
      </c>
      <c r="AQ22" s="307">
        <v>1.4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543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524</v>
      </c>
      <c r="AP30" s="275"/>
      <c r="AQ30" s="276" t="s">
        <v>525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526</v>
      </c>
      <c r="AQ31" s="282" t="s">
        <v>527</v>
      </c>
      <c r="AR31" s="283" t="s">
        <v>528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546</v>
      </c>
      <c r="AL32" s="1150"/>
      <c r="AM32" s="1150"/>
      <c r="AN32" s="1151"/>
      <c r="AO32" s="315">
        <v>12372063</v>
      </c>
      <c r="AP32" s="315">
        <v>30601</v>
      </c>
      <c r="AQ32" s="316">
        <v>36898</v>
      </c>
      <c r="AR32" s="317">
        <v>-17.100000000000001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547</v>
      </c>
      <c r="AL33" s="1150"/>
      <c r="AM33" s="1150"/>
      <c r="AN33" s="1151"/>
      <c r="AO33" s="315" t="s">
        <v>533</v>
      </c>
      <c r="AP33" s="315" t="s">
        <v>533</v>
      </c>
      <c r="AQ33" s="316">
        <v>2</v>
      </c>
      <c r="AR33" s="317" t="s">
        <v>533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548</v>
      </c>
      <c r="AL34" s="1150"/>
      <c r="AM34" s="1150"/>
      <c r="AN34" s="1151"/>
      <c r="AO34" s="315" t="s">
        <v>533</v>
      </c>
      <c r="AP34" s="315" t="s">
        <v>533</v>
      </c>
      <c r="AQ34" s="316">
        <v>63</v>
      </c>
      <c r="AR34" s="317" t="s">
        <v>533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549</v>
      </c>
      <c r="AL35" s="1150"/>
      <c r="AM35" s="1150"/>
      <c r="AN35" s="1151"/>
      <c r="AO35" s="315">
        <v>2411334</v>
      </c>
      <c r="AP35" s="315">
        <v>5964</v>
      </c>
      <c r="AQ35" s="316">
        <v>8350</v>
      </c>
      <c r="AR35" s="317">
        <v>-28.6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550</v>
      </c>
      <c r="AL36" s="1150"/>
      <c r="AM36" s="1150"/>
      <c r="AN36" s="1151"/>
      <c r="AO36" s="315">
        <v>38053</v>
      </c>
      <c r="AP36" s="315">
        <v>94</v>
      </c>
      <c r="AQ36" s="316">
        <v>436</v>
      </c>
      <c r="AR36" s="317">
        <v>-78.400000000000006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551</v>
      </c>
      <c r="AL37" s="1150"/>
      <c r="AM37" s="1150"/>
      <c r="AN37" s="1151"/>
      <c r="AO37" s="315">
        <v>10156</v>
      </c>
      <c r="AP37" s="315">
        <v>25</v>
      </c>
      <c r="AQ37" s="316">
        <v>641</v>
      </c>
      <c r="AR37" s="317">
        <v>-96.1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552</v>
      </c>
      <c r="AL38" s="1153"/>
      <c r="AM38" s="1153"/>
      <c r="AN38" s="1154"/>
      <c r="AO38" s="318">
        <v>221</v>
      </c>
      <c r="AP38" s="318">
        <v>1</v>
      </c>
      <c r="AQ38" s="319">
        <v>1</v>
      </c>
      <c r="AR38" s="307">
        <v>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553</v>
      </c>
      <c r="AL39" s="1153"/>
      <c r="AM39" s="1153"/>
      <c r="AN39" s="1154"/>
      <c r="AO39" s="315">
        <v>-2384471</v>
      </c>
      <c r="AP39" s="315">
        <v>-5898</v>
      </c>
      <c r="AQ39" s="316">
        <v>-7817</v>
      </c>
      <c r="AR39" s="317">
        <v>-24.5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554</v>
      </c>
      <c r="AL40" s="1150"/>
      <c r="AM40" s="1150"/>
      <c r="AN40" s="1151"/>
      <c r="AO40" s="315">
        <v>-10093035</v>
      </c>
      <c r="AP40" s="315">
        <v>-24964</v>
      </c>
      <c r="AQ40" s="316">
        <v>-28299</v>
      </c>
      <c r="AR40" s="317">
        <v>-11.8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300</v>
      </c>
      <c r="AL41" s="1156"/>
      <c r="AM41" s="1156"/>
      <c r="AN41" s="1157"/>
      <c r="AO41" s="315">
        <v>2354321</v>
      </c>
      <c r="AP41" s="315">
        <v>5823</v>
      </c>
      <c r="AQ41" s="316">
        <v>10277</v>
      </c>
      <c r="AR41" s="317">
        <v>-43.3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524</v>
      </c>
      <c r="AN49" s="1144" t="s">
        <v>558</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559</v>
      </c>
      <c r="AO50" s="332" t="s">
        <v>560</v>
      </c>
      <c r="AP50" s="333" t="s">
        <v>561</v>
      </c>
      <c r="AQ50" s="334" t="s">
        <v>562</v>
      </c>
      <c r="AR50" s="335" t="s">
        <v>563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19481243</v>
      </c>
      <c r="AN51" s="337">
        <v>47336</v>
      </c>
      <c r="AO51" s="338">
        <v>6.6</v>
      </c>
      <c r="AP51" s="339">
        <v>48088</v>
      </c>
      <c r="AQ51" s="340">
        <v>3.6</v>
      </c>
      <c r="AR51" s="341">
        <v>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9779260</v>
      </c>
      <c r="AN52" s="345">
        <v>23762</v>
      </c>
      <c r="AO52" s="346">
        <v>-11.6</v>
      </c>
      <c r="AP52" s="347">
        <v>25183</v>
      </c>
      <c r="AQ52" s="348">
        <v>-4.3</v>
      </c>
      <c r="AR52" s="349">
        <v>-7.3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18155605</v>
      </c>
      <c r="AN53" s="337">
        <v>44293</v>
      </c>
      <c r="AO53" s="338">
        <v>-6.4</v>
      </c>
      <c r="AP53" s="339">
        <v>46457</v>
      </c>
      <c r="AQ53" s="340">
        <v>-3.4</v>
      </c>
      <c r="AR53" s="341">
        <v>-3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9413088</v>
      </c>
      <c r="AN54" s="345">
        <v>22964</v>
      </c>
      <c r="AO54" s="346">
        <v>-3.4</v>
      </c>
      <c r="AP54" s="347">
        <v>24020</v>
      </c>
      <c r="AQ54" s="348">
        <v>-4.5999999999999996</v>
      </c>
      <c r="AR54" s="349">
        <v>1.2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22246969</v>
      </c>
      <c r="AN55" s="337">
        <v>54420</v>
      </c>
      <c r="AO55" s="338">
        <v>22.9</v>
      </c>
      <c r="AP55" s="339">
        <v>51849</v>
      </c>
      <c r="AQ55" s="340">
        <v>11.6</v>
      </c>
      <c r="AR55" s="341">
        <v>11.3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14050437</v>
      </c>
      <c r="AN56" s="345">
        <v>34370</v>
      </c>
      <c r="AO56" s="346">
        <v>49.7</v>
      </c>
      <c r="AP56" s="347">
        <v>26326</v>
      </c>
      <c r="AQ56" s="348">
        <v>9.6</v>
      </c>
      <c r="AR56" s="349">
        <v>40.1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30765488</v>
      </c>
      <c r="AN57" s="337">
        <v>75519</v>
      </c>
      <c r="AO57" s="338">
        <v>38.799999999999997</v>
      </c>
      <c r="AP57" s="339">
        <v>52191</v>
      </c>
      <c r="AQ57" s="340">
        <v>0.7</v>
      </c>
      <c r="AR57" s="341">
        <v>38.1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18704885</v>
      </c>
      <c r="AN58" s="345">
        <v>45914</v>
      </c>
      <c r="AO58" s="346">
        <v>33.6</v>
      </c>
      <c r="AP58" s="347">
        <v>26807</v>
      </c>
      <c r="AQ58" s="348">
        <v>1.8</v>
      </c>
      <c r="AR58" s="349">
        <v>31.8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18121386</v>
      </c>
      <c r="AN59" s="337">
        <v>44821</v>
      </c>
      <c r="AO59" s="338">
        <v>-40.6</v>
      </c>
      <c r="AP59" s="339">
        <v>48105</v>
      </c>
      <c r="AQ59" s="340">
        <v>-7.8</v>
      </c>
      <c r="AR59" s="341">
        <v>-32.799999999999997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7781789</v>
      </c>
      <c r="AN60" s="345">
        <v>19247</v>
      </c>
      <c r="AO60" s="346">
        <v>-58.1</v>
      </c>
      <c r="AP60" s="347">
        <v>24072</v>
      </c>
      <c r="AQ60" s="348">
        <v>-10.199999999999999</v>
      </c>
      <c r="AR60" s="349">
        <v>-47.9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21754138</v>
      </c>
      <c r="AN61" s="352">
        <v>53278</v>
      </c>
      <c r="AO61" s="353">
        <v>4.3</v>
      </c>
      <c r="AP61" s="354">
        <v>49338</v>
      </c>
      <c r="AQ61" s="355">
        <v>0.9</v>
      </c>
      <c r="AR61" s="341">
        <v>3.4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11945892</v>
      </c>
      <c r="AN62" s="345">
        <v>29251</v>
      </c>
      <c r="AO62" s="346">
        <v>2</v>
      </c>
      <c r="AP62" s="347">
        <v>25282</v>
      </c>
      <c r="AQ62" s="348">
        <v>-1.5</v>
      </c>
      <c r="AR62" s="349">
        <v>3.5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B8EM0U3q6eV4iO5TdB3Kgde9J92i0ZqO/juFzeBdpnWJFftf/SZWu+ntwuXNfJJOlxI62NeAGG1G3HwFiBdlg==" saltValue="eA5642GjdMZ+LnbqlZYz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row r="121" spans="125:125" ht="13.5" hidden="1" customHeight="1" x14ac:dyDescent="0.15">
      <c r="DU121" s="262"/>
    </row>
  </sheetData>
  <sheetProtection algorithmName="SHA-512" hashValue="szPYBh8aPzZVCP3f7lC1fs/dp6T29xpHr5CLCga8bBUuZVI2RnfVxJicBpZFZmT5sScGsekiR31GivdeYCgPwA==" saltValue="yX3Ua7ssG205s7zV2BmT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573</v>
      </c>
    </row>
  </sheetData>
  <sheetProtection algorithmName="SHA-512" hashValue="Y9ckeoul/04NxBmRxS/2MfTCgnApSCtaqJjCHNTp3dX/aHF+DD/Nx1pLsCBup3teiyGqMO7oqZpRbKf48nvbIg==" saltValue="zZMkKd7I/9lmt2WG+Qvh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68" t="s">
        <v>3</v>
      </c>
      <c r="D47" s="1168"/>
      <c r="E47" s="1169"/>
      <c r="F47" s="11">
        <v>12.48</v>
      </c>
      <c r="G47" s="12">
        <v>12.44</v>
      </c>
      <c r="H47" s="12">
        <v>9.9</v>
      </c>
      <c r="I47" s="12">
        <v>7.83</v>
      </c>
      <c r="J47" s="13">
        <v>9.5399999999999991</v>
      </c>
    </row>
    <row r="48" spans="2:10" ht="57.75" customHeight="1" x14ac:dyDescent="0.15">
      <c r="B48" s="14"/>
      <c r="C48" s="1170" t="s">
        <v>4</v>
      </c>
      <c r="D48" s="1170"/>
      <c r="E48" s="1171"/>
      <c r="F48" s="15">
        <v>8.34</v>
      </c>
      <c r="G48" s="16">
        <v>8.11</v>
      </c>
      <c r="H48" s="16">
        <v>7.85</v>
      </c>
      <c r="I48" s="16">
        <v>8.98</v>
      </c>
      <c r="J48" s="17">
        <v>9.75</v>
      </c>
    </row>
    <row r="49" spans="2:10" ht="57.75" customHeight="1" thickBot="1" x14ac:dyDescent="0.2">
      <c r="B49" s="18"/>
      <c r="C49" s="1172" t="s">
        <v>5</v>
      </c>
      <c r="D49" s="1172"/>
      <c r="E49" s="1173"/>
      <c r="F49" s="19" t="s">
        <v>579</v>
      </c>
      <c r="G49" s="20" t="s">
        <v>580</v>
      </c>
      <c r="H49" s="20" t="s">
        <v>581</v>
      </c>
      <c r="I49" s="20" t="s">
        <v>582</v>
      </c>
      <c r="J49" s="21">
        <v>3.52</v>
      </c>
    </row>
    <row r="50" spans="2:10" x14ac:dyDescent="0.15"/>
  </sheetData>
  <sheetProtection algorithmName="SHA-512" hashValue="vczdYoL7Fr2E1CCtROvsz2mn+QJCJFsjZG7J8ecBufcMgP8ZuikMlbHPV9lyMPU+px6HPg0f8vpzyNABWQ8dLQ==" saltValue="WKhvWGsuJGucRegaacok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0" t="s">
        <v>583</v>
      </c>
      <c r="D34" s="1180"/>
      <c r="E34" s="1181"/>
      <c r="F34" s="32">
        <v>8.01</v>
      </c>
      <c r="G34" s="33">
        <v>7.74</v>
      </c>
      <c r="H34" s="33">
        <v>7.4</v>
      </c>
      <c r="I34" s="33">
        <v>8.52</v>
      </c>
      <c r="J34" s="34">
        <v>9.36</v>
      </c>
      <c r="K34" s="22"/>
      <c r="L34" s="22"/>
      <c r="M34" s="22"/>
      <c r="N34" s="22"/>
      <c r="O34" s="22"/>
      <c r="P34" s="22"/>
    </row>
    <row r="35" spans="1:16" ht="39" customHeight="1" x14ac:dyDescent="0.15">
      <c r="A35" s="22"/>
      <c r="B35" s="35"/>
      <c r="C35" s="1174" t="s">
        <v>584</v>
      </c>
      <c r="D35" s="1175"/>
      <c r="E35" s="1176"/>
      <c r="F35" s="36">
        <v>7.4</v>
      </c>
      <c r="G35" s="37">
        <v>6.56</v>
      </c>
      <c r="H35" s="37">
        <v>6.55</v>
      </c>
      <c r="I35" s="37">
        <v>7.12</v>
      </c>
      <c r="J35" s="38">
        <v>6.67</v>
      </c>
      <c r="K35" s="22"/>
      <c r="L35" s="22"/>
      <c r="M35" s="22"/>
      <c r="N35" s="22"/>
      <c r="O35" s="22"/>
      <c r="P35" s="22"/>
    </row>
    <row r="36" spans="1:16" ht="39" customHeight="1" x14ac:dyDescent="0.15">
      <c r="A36" s="22"/>
      <c r="B36" s="35"/>
      <c r="C36" s="1174" t="s">
        <v>585</v>
      </c>
      <c r="D36" s="1175"/>
      <c r="E36" s="1176"/>
      <c r="F36" s="36">
        <v>3.72</v>
      </c>
      <c r="G36" s="37">
        <v>3.72</v>
      </c>
      <c r="H36" s="37">
        <v>3.55</v>
      </c>
      <c r="I36" s="37">
        <v>3.77</v>
      </c>
      <c r="J36" s="38">
        <v>3.27</v>
      </c>
      <c r="K36" s="22"/>
      <c r="L36" s="22"/>
      <c r="M36" s="22"/>
      <c r="N36" s="22"/>
      <c r="O36" s="22"/>
      <c r="P36" s="22"/>
    </row>
    <row r="37" spans="1:16" ht="39" customHeight="1" x14ac:dyDescent="0.15">
      <c r="A37" s="22"/>
      <c r="B37" s="35"/>
      <c r="C37" s="1174" t="s">
        <v>586</v>
      </c>
      <c r="D37" s="1175"/>
      <c r="E37" s="1176"/>
      <c r="F37" s="36">
        <v>1.61</v>
      </c>
      <c r="G37" s="37">
        <v>1.66</v>
      </c>
      <c r="H37" s="37">
        <v>1.32</v>
      </c>
      <c r="I37" s="37">
        <v>2.19</v>
      </c>
      <c r="J37" s="38">
        <v>2.87</v>
      </c>
      <c r="K37" s="22"/>
      <c r="L37" s="22"/>
      <c r="M37" s="22"/>
      <c r="N37" s="22"/>
      <c r="O37" s="22"/>
      <c r="P37" s="22"/>
    </row>
    <row r="38" spans="1:16" ht="39" customHeight="1" x14ac:dyDescent="0.15">
      <c r="A38" s="22"/>
      <c r="B38" s="35"/>
      <c r="C38" s="1174" t="s">
        <v>587</v>
      </c>
      <c r="D38" s="1175"/>
      <c r="E38" s="1176"/>
      <c r="F38" s="36">
        <v>3.04</v>
      </c>
      <c r="G38" s="37">
        <v>3.13</v>
      </c>
      <c r="H38" s="37">
        <v>2.86</v>
      </c>
      <c r="I38" s="37">
        <v>2.96</v>
      </c>
      <c r="J38" s="38">
        <v>2.48</v>
      </c>
      <c r="K38" s="22"/>
      <c r="L38" s="22"/>
      <c r="M38" s="22"/>
      <c r="N38" s="22"/>
      <c r="O38" s="22"/>
      <c r="P38" s="22"/>
    </row>
    <row r="39" spans="1:16" ht="39" customHeight="1" x14ac:dyDescent="0.15">
      <c r="A39" s="22"/>
      <c r="B39" s="35"/>
      <c r="C39" s="1174" t="s">
        <v>588</v>
      </c>
      <c r="D39" s="1175"/>
      <c r="E39" s="1176"/>
      <c r="F39" s="36">
        <v>1.42</v>
      </c>
      <c r="G39" s="37">
        <v>1.4</v>
      </c>
      <c r="H39" s="37">
        <v>1.39</v>
      </c>
      <c r="I39" s="37">
        <v>1.64</v>
      </c>
      <c r="J39" s="38">
        <v>1.6</v>
      </c>
      <c r="K39" s="22"/>
      <c r="L39" s="22"/>
      <c r="M39" s="22"/>
      <c r="N39" s="22"/>
      <c r="O39" s="22"/>
      <c r="P39" s="22"/>
    </row>
    <row r="40" spans="1:16" ht="39" customHeight="1" x14ac:dyDescent="0.15">
      <c r="A40" s="22"/>
      <c r="B40" s="35"/>
      <c r="C40" s="1174" t="s">
        <v>589</v>
      </c>
      <c r="D40" s="1175"/>
      <c r="E40" s="1176"/>
      <c r="F40" s="36">
        <v>0.79</v>
      </c>
      <c r="G40" s="37">
        <v>0.96</v>
      </c>
      <c r="H40" s="37">
        <v>1.03</v>
      </c>
      <c r="I40" s="37">
        <v>1.1499999999999999</v>
      </c>
      <c r="J40" s="38">
        <v>1.1100000000000001</v>
      </c>
      <c r="K40" s="22"/>
      <c r="L40" s="22"/>
      <c r="M40" s="22"/>
      <c r="N40" s="22"/>
      <c r="O40" s="22"/>
      <c r="P40" s="22"/>
    </row>
    <row r="41" spans="1:16" ht="39" customHeight="1" x14ac:dyDescent="0.15">
      <c r="A41" s="22"/>
      <c r="B41" s="35"/>
      <c r="C41" s="1174" t="s">
        <v>590</v>
      </c>
      <c r="D41" s="1175"/>
      <c r="E41" s="1176"/>
      <c r="F41" s="36">
        <v>0.71</v>
      </c>
      <c r="G41" s="37">
        <v>1.41</v>
      </c>
      <c r="H41" s="37">
        <v>1.56</v>
      </c>
      <c r="I41" s="37">
        <v>1.6</v>
      </c>
      <c r="J41" s="38">
        <v>1.06</v>
      </c>
      <c r="K41" s="22"/>
      <c r="L41" s="22"/>
      <c r="M41" s="22"/>
      <c r="N41" s="22"/>
      <c r="O41" s="22"/>
      <c r="P41" s="22"/>
    </row>
    <row r="42" spans="1:16" ht="39" customHeight="1" x14ac:dyDescent="0.15">
      <c r="A42" s="22"/>
      <c r="B42" s="39"/>
      <c r="C42" s="1174" t="s">
        <v>591</v>
      </c>
      <c r="D42" s="1175"/>
      <c r="E42" s="1176"/>
      <c r="F42" s="36" t="s">
        <v>533</v>
      </c>
      <c r="G42" s="37" t="s">
        <v>533</v>
      </c>
      <c r="H42" s="37" t="s">
        <v>533</v>
      </c>
      <c r="I42" s="37" t="s">
        <v>533</v>
      </c>
      <c r="J42" s="38" t="s">
        <v>533</v>
      </c>
      <c r="K42" s="22"/>
      <c r="L42" s="22"/>
      <c r="M42" s="22"/>
      <c r="N42" s="22"/>
      <c r="O42" s="22"/>
      <c r="P42" s="22"/>
    </row>
    <row r="43" spans="1:16" ht="39" customHeight="1" thickBot="1" x14ac:dyDescent="0.2">
      <c r="A43" s="22"/>
      <c r="B43" s="40"/>
      <c r="C43" s="1177" t="s">
        <v>592</v>
      </c>
      <c r="D43" s="1178"/>
      <c r="E43" s="1179"/>
      <c r="F43" s="41">
        <v>0.61</v>
      </c>
      <c r="G43" s="42">
        <v>0.63</v>
      </c>
      <c r="H43" s="42">
        <v>0.7</v>
      </c>
      <c r="I43" s="42">
        <v>0.7</v>
      </c>
      <c r="J43" s="43">
        <v>0.66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zoJAYNlvYWSaQBRzse2BAcXeuEnmoE8hOU+CfsOcqwon4IhN4huZCTGeT3195/83bSqsd2wpdRMYbN7yG8aIQ==" saltValue="3Vm8pmcaVfQtayLrlUnd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13287</v>
      </c>
      <c r="L45" s="60">
        <v>12955</v>
      </c>
      <c r="M45" s="60">
        <v>12822</v>
      </c>
      <c r="N45" s="60">
        <v>12530</v>
      </c>
      <c r="O45" s="61">
        <v>12372</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533</v>
      </c>
      <c r="L46" s="64" t="s">
        <v>533</v>
      </c>
      <c r="M46" s="64" t="s">
        <v>533</v>
      </c>
      <c r="N46" s="64" t="s">
        <v>533</v>
      </c>
      <c r="O46" s="65" t="s">
        <v>533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533</v>
      </c>
      <c r="L47" s="64" t="s">
        <v>533</v>
      </c>
      <c r="M47" s="64" t="s">
        <v>533</v>
      </c>
      <c r="N47" s="64" t="s">
        <v>533</v>
      </c>
      <c r="O47" s="65" t="s">
        <v>533</v>
      </c>
      <c r="P47" s="48"/>
      <c r="Q47" s="48"/>
      <c r="R47" s="48"/>
      <c r="S47" s="48"/>
      <c r="T47" s="48"/>
      <c r="U47" s="48"/>
    </row>
    <row r="48" spans="1:21" ht="30.75" customHeight="1" x14ac:dyDescent="0.15">
      <c r="A48" s="48"/>
      <c r="B48" s="1202"/>
      <c r="C48" s="1203"/>
      <c r="D48" s="62"/>
      <c r="E48" s="1184" t="s">
        <v>15</v>
      </c>
      <c r="F48" s="1184"/>
      <c r="G48" s="1184"/>
      <c r="H48" s="1184"/>
      <c r="I48" s="1184"/>
      <c r="J48" s="1185"/>
      <c r="K48" s="63">
        <v>2622</v>
      </c>
      <c r="L48" s="64">
        <v>2812</v>
      </c>
      <c r="M48" s="64">
        <v>2567</v>
      </c>
      <c r="N48" s="64">
        <v>2664</v>
      </c>
      <c r="O48" s="65">
        <v>2411</v>
      </c>
      <c r="P48" s="48"/>
      <c r="Q48" s="48"/>
      <c r="R48" s="48"/>
      <c r="S48" s="48"/>
      <c r="T48" s="48"/>
      <c r="U48" s="48"/>
    </row>
    <row r="49" spans="1:21" ht="30.75" customHeight="1" x14ac:dyDescent="0.15">
      <c r="A49" s="48"/>
      <c r="B49" s="1202"/>
      <c r="C49" s="1203"/>
      <c r="D49" s="62"/>
      <c r="E49" s="1184" t="s">
        <v>16</v>
      </c>
      <c r="F49" s="1184"/>
      <c r="G49" s="1184"/>
      <c r="H49" s="1184"/>
      <c r="I49" s="1184"/>
      <c r="J49" s="1185"/>
      <c r="K49" s="63">
        <v>13</v>
      </c>
      <c r="L49" s="64">
        <v>13</v>
      </c>
      <c r="M49" s="64">
        <v>16</v>
      </c>
      <c r="N49" s="64">
        <v>30</v>
      </c>
      <c r="O49" s="65">
        <v>38</v>
      </c>
      <c r="P49" s="48"/>
      <c r="Q49" s="48"/>
      <c r="R49" s="48"/>
      <c r="S49" s="48"/>
      <c r="T49" s="48"/>
      <c r="U49" s="48"/>
    </row>
    <row r="50" spans="1:21" ht="30.75" customHeight="1" x14ac:dyDescent="0.15">
      <c r="A50" s="48"/>
      <c r="B50" s="1202"/>
      <c r="C50" s="1203"/>
      <c r="D50" s="62"/>
      <c r="E50" s="1184" t="s">
        <v>17</v>
      </c>
      <c r="F50" s="1184"/>
      <c r="G50" s="1184"/>
      <c r="H50" s="1184"/>
      <c r="I50" s="1184"/>
      <c r="J50" s="1185"/>
      <c r="K50" s="63">
        <v>4</v>
      </c>
      <c r="L50" s="64">
        <v>5</v>
      </c>
      <c r="M50" s="64">
        <v>4</v>
      </c>
      <c r="N50" s="64">
        <v>9</v>
      </c>
      <c r="O50" s="65">
        <v>10</v>
      </c>
      <c r="P50" s="48"/>
      <c r="Q50" s="48"/>
      <c r="R50" s="48"/>
      <c r="S50" s="48"/>
      <c r="T50" s="48"/>
      <c r="U50" s="48"/>
    </row>
    <row r="51" spans="1:21" ht="30.75" customHeight="1" x14ac:dyDescent="0.15">
      <c r="A51" s="48"/>
      <c r="B51" s="1204"/>
      <c r="C51" s="1205"/>
      <c r="D51" s="66"/>
      <c r="E51" s="1184" t="s">
        <v>18</v>
      </c>
      <c r="F51" s="1184"/>
      <c r="G51" s="1184"/>
      <c r="H51" s="1184"/>
      <c r="I51" s="1184"/>
      <c r="J51" s="1185"/>
      <c r="K51" s="63">
        <v>1</v>
      </c>
      <c r="L51" s="64">
        <v>1</v>
      </c>
      <c r="M51" s="64">
        <v>1</v>
      </c>
      <c r="N51" s="64">
        <v>1</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12389</v>
      </c>
      <c r="L52" s="64">
        <v>12411</v>
      </c>
      <c r="M52" s="64">
        <v>12273</v>
      </c>
      <c r="N52" s="64">
        <v>12480</v>
      </c>
      <c r="O52" s="65">
        <v>12477</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3538</v>
      </c>
      <c r="L53" s="69">
        <v>3375</v>
      </c>
      <c r="M53" s="69">
        <v>3137</v>
      </c>
      <c r="N53" s="69">
        <v>2754</v>
      </c>
      <c r="O53" s="70">
        <v>2354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90" t="s">
        <v>26</v>
      </c>
      <c r="C57" s="1191"/>
      <c r="D57" s="1194" t="s">
        <v>27</v>
      </c>
      <c r="E57" s="1195"/>
      <c r="F57" s="1195"/>
      <c r="G57" s="1195"/>
      <c r="H57" s="1195"/>
      <c r="I57" s="1195"/>
      <c r="J57" s="1196"/>
      <c r="K57" s="83" t="s">
        <v>623</v>
      </c>
      <c r="L57" s="84" t="s">
        <v>623</v>
      </c>
      <c r="M57" s="84" t="s">
        <v>623</v>
      </c>
      <c r="N57" s="84" t="s">
        <v>623</v>
      </c>
      <c r="O57" s="85" t="s">
        <v>623</v>
      </c>
    </row>
    <row r="58" spans="1:21" ht="31.5" customHeight="1" thickBot="1" x14ac:dyDescent="0.2">
      <c r="B58" s="1192"/>
      <c r="C58" s="1193"/>
      <c r="D58" s="1197" t="s">
        <v>28</v>
      </c>
      <c r="E58" s="1198"/>
      <c r="F58" s="1198"/>
      <c r="G58" s="1198"/>
      <c r="H58" s="1198"/>
      <c r="I58" s="1198"/>
      <c r="J58" s="1199"/>
      <c r="K58" s="86" t="s">
        <v>623</v>
      </c>
      <c r="L58" s="87" t="s">
        <v>623</v>
      </c>
      <c r="M58" s="87" t="s">
        <v>623</v>
      </c>
      <c r="N58" s="87" t="s">
        <v>623</v>
      </c>
      <c r="O58" s="88" t="s">
        <v>623</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EDOLGZhhCqspJVGz/U5r3+Boxjqhnmpcmx+hBMvCyE1MlIG5l1lysfeN+e7kh5MWlSBoGmFkKH+N/UQCu7gA==" saltValue="4Qbf7hDw0iGQ/nx0Xf6n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20" t="s">
        <v>31</v>
      </c>
      <c r="C41" s="1221"/>
      <c r="D41" s="102"/>
      <c r="E41" s="1222" t="s">
        <v>32</v>
      </c>
      <c r="F41" s="1222"/>
      <c r="G41" s="1222"/>
      <c r="H41" s="1223"/>
      <c r="I41" s="358">
        <v>134047</v>
      </c>
      <c r="J41" s="359">
        <v>135427</v>
      </c>
      <c r="K41" s="359">
        <v>138383</v>
      </c>
      <c r="L41" s="359">
        <v>145285</v>
      </c>
      <c r="M41" s="360">
        <v>148023</v>
      </c>
    </row>
    <row r="42" spans="2:13" ht="27.75" customHeight="1" x14ac:dyDescent="0.15">
      <c r="B42" s="1210"/>
      <c r="C42" s="1211"/>
      <c r="D42" s="103"/>
      <c r="E42" s="1214" t="s">
        <v>33</v>
      </c>
      <c r="F42" s="1214"/>
      <c r="G42" s="1214"/>
      <c r="H42" s="1215"/>
      <c r="I42" s="361">
        <v>1635</v>
      </c>
      <c r="J42" s="362">
        <v>1584</v>
      </c>
      <c r="K42" s="362">
        <v>1638</v>
      </c>
      <c r="L42" s="362">
        <v>1626</v>
      </c>
      <c r="M42" s="363">
        <v>1583</v>
      </c>
    </row>
    <row r="43" spans="2:13" ht="27.75" customHeight="1" x14ac:dyDescent="0.15">
      <c r="B43" s="1210"/>
      <c r="C43" s="1211"/>
      <c r="D43" s="103"/>
      <c r="E43" s="1214" t="s">
        <v>34</v>
      </c>
      <c r="F43" s="1214"/>
      <c r="G43" s="1214"/>
      <c r="H43" s="1215"/>
      <c r="I43" s="361">
        <v>29693</v>
      </c>
      <c r="J43" s="362">
        <v>27782</v>
      </c>
      <c r="K43" s="362">
        <v>26040</v>
      </c>
      <c r="L43" s="362">
        <v>24264</v>
      </c>
      <c r="M43" s="363">
        <v>22128</v>
      </c>
    </row>
    <row r="44" spans="2:13" ht="27.75" customHeight="1" x14ac:dyDescent="0.15">
      <c r="B44" s="1210"/>
      <c r="C44" s="1211"/>
      <c r="D44" s="103"/>
      <c r="E44" s="1214" t="s">
        <v>35</v>
      </c>
      <c r="F44" s="1214"/>
      <c r="G44" s="1214"/>
      <c r="H44" s="1215"/>
      <c r="I44" s="361">
        <v>101</v>
      </c>
      <c r="J44" s="362">
        <v>128</v>
      </c>
      <c r="K44" s="362">
        <v>252</v>
      </c>
      <c r="L44" s="362">
        <v>504</v>
      </c>
      <c r="M44" s="363">
        <v>587</v>
      </c>
    </row>
    <row r="45" spans="2:13" ht="27.75" customHeight="1" x14ac:dyDescent="0.15">
      <c r="B45" s="1210"/>
      <c r="C45" s="1211"/>
      <c r="D45" s="103"/>
      <c r="E45" s="1214" t="s">
        <v>36</v>
      </c>
      <c r="F45" s="1214"/>
      <c r="G45" s="1214"/>
      <c r="H45" s="1215"/>
      <c r="I45" s="361">
        <v>16182</v>
      </c>
      <c r="J45" s="362">
        <v>15620</v>
      </c>
      <c r="K45" s="362">
        <v>16285</v>
      </c>
      <c r="L45" s="362">
        <v>16468</v>
      </c>
      <c r="M45" s="363">
        <v>16588</v>
      </c>
    </row>
    <row r="46" spans="2:13" ht="27.75" customHeight="1" x14ac:dyDescent="0.15">
      <c r="B46" s="1210"/>
      <c r="C46" s="1211"/>
      <c r="D46" s="104"/>
      <c r="E46" s="1214" t="s">
        <v>37</v>
      </c>
      <c r="F46" s="1214"/>
      <c r="G46" s="1214"/>
      <c r="H46" s="1215"/>
      <c r="I46" s="361" t="s">
        <v>533</v>
      </c>
      <c r="J46" s="362" t="s">
        <v>533</v>
      </c>
      <c r="K46" s="362" t="s">
        <v>533</v>
      </c>
      <c r="L46" s="362" t="s">
        <v>533</v>
      </c>
      <c r="M46" s="363" t="s">
        <v>533</v>
      </c>
    </row>
    <row r="47" spans="2:13" ht="27.75" customHeight="1" x14ac:dyDescent="0.15">
      <c r="B47" s="1210"/>
      <c r="C47" s="1211"/>
      <c r="D47" s="105"/>
      <c r="E47" s="1224" t="s">
        <v>38</v>
      </c>
      <c r="F47" s="1225"/>
      <c r="G47" s="1225"/>
      <c r="H47" s="1226"/>
      <c r="I47" s="361" t="s">
        <v>533</v>
      </c>
      <c r="J47" s="362" t="s">
        <v>533</v>
      </c>
      <c r="K47" s="362" t="s">
        <v>533</v>
      </c>
      <c r="L47" s="362" t="s">
        <v>533</v>
      </c>
      <c r="M47" s="363" t="s">
        <v>533</v>
      </c>
    </row>
    <row r="48" spans="2:13" ht="27.75" customHeight="1" x14ac:dyDescent="0.15">
      <c r="B48" s="1210"/>
      <c r="C48" s="1211"/>
      <c r="D48" s="103"/>
      <c r="E48" s="1214" t="s">
        <v>39</v>
      </c>
      <c r="F48" s="1214"/>
      <c r="G48" s="1214"/>
      <c r="H48" s="1215"/>
      <c r="I48" s="361" t="s">
        <v>533</v>
      </c>
      <c r="J48" s="362" t="s">
        <v>533</v>
      </c>
      <c r="K48" s="362" t="s">
        <v>533</v>
      </c>
      <c r="L48" s="362" t="s">
        <v>533</v>
      </c>
      <c r="M48" s="363" t="s">
        <v>533</v>
      </c>
    </row>
    <row r="49" spans="2:13" ht="27.75" customHeight="1" x14ac:dyDescent="0.15">
      <c r="B49" s="1212"/>
      <c r="C49" s="1213"/>
      <c r="D49" s="103"/>
      <c r="E49" s="1214" t="s">
        <v>40</v>
      </c>
      <c r="F49" s="1214"/>
      <c r="G49" s="1214"/>
      <c r="H49" s="1215"/>
      <c r="I49" s="361" t="s">
        <v>533</v>
      </c>
      <c r="J49" s="362" t="s">
        <v>533</v>
      </c>
      <c r="K49" s="362" t="s">
        <v>533</v>
      </c>
      <c r="L49" s="362" t="s">
        <v>533</v>
      </c>
      <c r="M49" s="363" t="s">
        <v>533</v>
      </c>
    </row>
    <row r="50" spans="2:13" ht="27.75" customHeight="1" x14ac:dyDescent="0.15">
      <c r="B50" s="1208" t="s">
        <v>41</v>
      </c>
      <c r="C50" s="1209"/>
      <c r="D50" s="106"/>
      <c r="E50" s="1214" t="s">
        <v>42</v>
      </c>
      <c r="F50" s="1214"/>
      <c r="G50" s="1214"/>
      <c r="H50" s="1215"/>
      <c r="I50" s="361">
        <v>37143</v>
      </c>
      <c r="J50" s="362">
        <v>38124</v>
      </c>
      <c r="K50" s="362">
        <v>33318</v>
      </c>
      <c r="L50" s="362">
        <v>23081</v>
      </c>
      <c r="M50" s="363">
        <v>28384</v>
      </c>
    </row>
    <row r="51" spans="2:13" ht="27.75" customHeight="1" x14ac:dyDescent="0.15">
      <c r="B51" s="1210"/>
      <c r="C51" s="1211"/>
      <c r="D51" s="103"/>
      <c r="E51" s="1214" t="s">
        <v>43</v>
      </c>
      <c r="F51" s="1214"/>
      <c r="G51" s="1214"/>
      <c r="H51" s="1215"/>
      <c r="I51" s="361">
        <v>32649</v>
      </c>
      <c r="J51" s="362">
        <v>33061</v>
      </c>
      <c r="K51" s="362">
        <v>32994</v>
      </c>
      <c r="L51" s="362">
        <v>32935</v>
      </c>
      <c r="M51" s="363">
        <v>34170</v>
      </c>
    </row>
    <row r="52" spans="2:13" ht="27.75" customHeight="1" x14ac:dyDescent="0.15">
      <c r="B52" s="1212"/>
      <c r="C52" s="1213"/>
      <c r="D52" s="103"/>
      <c r="E52" s="1214" t="s">
        <v>44</v>
      </c>
      <c r="F52" s="1214"/>
      <c r="G52" s="1214"/>
      <c r="H52" s="1215"/>
      <c r="I52" s="361">
        <v>130224</v>
      </c>
      <c r="J52" s="362">
        <v>131072</v>
      </c>
      <c r="K52" s="362">
        <v>133695</v>
      </c>
      <c r="L52" s="362">
        <v>137035</v>
      </c>
      <c r="M52" s="363">
        <v>138673</v>
      </c>
    </row>
    <row r="53" spans="2:13" ht="27.75" customHeight="1" thickBot="1" x14ac:dyDescent="0.2">
      <c r="B53" s="1216" t="s">
        <v>45</v>
      </c>
      <c r="C53" s="1217"/>
      <c r="D53" s="107"/>
      <c r="E53" s="1218" t="s">
        <v>46</v>
      </c>
      <c r="F53" s="1218"/>
      <c r="G53" s="1218"/>
      <c r="H53" s="1219"/>
      <c r="I53" s="364">
        <v>-18359</v>
      </c>
      <c r="J53" s="365">
        <v>-21717</v>
      </c>
      <c r="K53" s="365">
        <v>-17409</v>
      </c>
      <c r="L53" s="365">
        <v>-4905</v>
      </c>
      <c r="M53" s="366">
        <v>-12318</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8a6ZMAF2Hl2O9+Fl36Gf+6QbR3EDdNw/uxQxtzF27Ett18TPjCisk3De2PaDs1vR/xl1cx28f7y/Z1e9C4GGDA==" saltValue="LGsNwsxpyaHUsKbSZSdz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5" t="s">
        <v>49</v>
      </c>
      <c r="D55" s="1235"/>
      <c r="E55" s="1236"/>
      <c r="F55" s="119">
        <v>8287</v>
      </c>
      <c r="G55" s="119">
        <v>6688</v>
      </c>
      <c r="H55" s="120">
        <v>8690</v>
      </c>
    </row>
    <row r="56" spans="2:8" ht="52.5" customHeight="1" x14ac:dyDescent="0.15">
      <c r="B56" s="121"/>
      <c r="C56" s="1237" t="s">
        <v>50</v>
      </c>
      <c r="D56" s="1237"/>
      <c r="E56" s="1238"/>
      <c r="F56" s="122" t="s">
        <v>533</v>
      </c>
      <c r="G56" s="122" t="s">
        <v>533</v>
      </c>
      <c r="H56" s="123" t="s">
        <v>533</v>
      </c>
    </row>
    <row r="57" spans="2:8" ht="53.25" customHeight="1" x14ac:dyDescent="0.15">
      <c r="B57" s="121"/>
      <c r="C57" s="1239" t="s">
        <v>51</v>
      </c>
      <c r="D57" s="1239"/>
      <c r="E57" s="1240"/>
      <c r="F57" s="124">
        <v>20550</v>
      </c>
      <c r="G57" s="124">
        <v>11827</v>
      </c>
      <c r="H57" s="125">
        <v>14684</v>
      </c>
    </row>
    <row r="58" spans="2:8" ht="45.75" customHeight="1" x14ac:dyDescent="0.15">
      <c r="B58" s="126"/>
      <c r="C58" s="1227" t="s">
        <v>619</v>
      </c>
      <c r="D58" s="1228"/>
      <c r="E58" s="1229"/>
      <c r="F58" s="127">
        <v>4878</v>
      </c>
      <c r="G58" s="127">
        <v>5380</v>
      </c>
      <c r="H58" s="128">
        <v>5882</v>
      </c>
    </row>
    <row r="59" spans="2:8" ht="45.75" customHeight="1" x14ac:dyDescent="0.15">
      <c r="B59" s="126"/>
      <c r="C59" s="1227" t="s">
        <v>622</v>
      </c>
      <c r="D59" s="1228"/>
      <c r="E59" s="1229"/>
      <c r="F59" s="127">
        <v>2496</v>
      </c>
      <c r="G59" s="127">
        <v>2304</v>
      </c>
      <c r="H59" s="128">
        <v>2029</v>
      </c>
    </row>
    <row r="60" spans="2:8" ht="45.75" customHeight="1" x14ac:dyDescent="0.15">
      <c r="B60" s="126"/>
      <c r="C60" s="1227" t="s">
        <v>620</v>
      </c>
      <c r="D60" s="1228"/>
      <c r="E60" s="1229"/>
      <c r="F60" s="127" t="s">
        <v>623</v>
      </c>
      <c r="G60" s="127" t="s">
        <v>623</v>
      </c>
      <c r="H60" s="128">
        <v>2000</v>
      </c>
    </row>
    <row r="61" spans="2:8" ht="45.75" customHeight="1" x14ac:dyDescent="0.15">
      <c r="B61" s="126"/>
      <c r="C61" s="1227" t="s">
        <v>624</v>
      </c>
      <c r="D61" s="1228"/>
      <c r="E61" s="1229"/>
      <c r="F61" s="127">
        <v>8757</v>
      </c>
      <c r="G61" s="127">
        <v>1586</v>
      </c>
      <c r="H61" s="128">
        <v>1670</v>
      </c>
    </row>
    <row r="62" spans="2:8" ht="45.75" customHeight="1" thickBot="1" x14ac:dyDescent="0.2">
      <c r="B62" s="129"/>
      <c r="C62" s="1230" t="s">
        <v>621</v>
      </c>
      <c r="D62" s="1231"/>
      <c r="E62" s="1232"/>
      <c r="F62" s="130">
        <v>1438</v>
      </c>
      <c r="G62" s="130">
        <v>1269</v>
      </c>
      <c r="H62" s="131">
        <v>1421</v>
      </c>
    </row>
    <row r="63" spans="2:8" ht="52.5" customHeight="1" thickBot="1" x14ac:dyDescent="0.2">
      <c r="B63" s="132"/>
      <c r="C63" s="1233" t="s">
        <v>52</v>
      </c>
      <c r="D63" s="1233"/>
      <c r="E63" s="1234"/>
      <c r="F63" s="133">
        <v>28837</v>
      </c>
      <c r="G63" s="133">
        <v>18515</v>
      </c>
      <c r="H63" s="134">
        <v>23373</v>
      </c>
    </row>
    <row r="64" spans="2:8" x14ac:dyDescent="0.15"/>
  </sheetData>
  <sheetProtection algorithmName="SHA-512" hashValue="g2oPnm7o/I2tCYcy1cA209JX3eeGbbJGzLQDh+kcV1yS377GcYZx3ysLQtk32uG+Y/EEt8cnzyyou3QYyfo6fA==" saltValue="WGqc9IN3BKddcmBERb+E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2768-3890-463C-B4E6-9B44A6D83ACD}">
  <sheetPr>
    <pageSetUpPr fitToPage="1"/>
  </sheetPr>
  <dimension ref="A1:DE85"/>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627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628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630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574</v>
      </c>
      <c r="BQ50" s="1274"/>
      <c r="BR50" s="1274"/>
      <c r="BS50" s="1274"/>
      <c r="BT50" s="1274"/>
      <c r="BU50" s="1274"/>
      <c r="BV50" s="1274"/>
      <c r="BW50" s="1274"/>
      <c r="BX50" s="1274" t="s">
        <v>575</v>
      </c>
      <c r="BY50" s="1274"/>
      <c r="BZ50" s="1274"/>
      <c r="CA50" s="1274"/>
      <c r="CB50" s="1274"/>
      <c r="CC50" s="1274"/>
      <c r="CD50" s="1274"/>
      <c r="CE50" s="1274"/>
      <c r="CF50" s="1274" t="s">
        <v>576</v>
      </c>
      <c r="CG50" s="1274"/>
      <c r="CH50" s="1274"/>
      <c r="CI50" s="1274"/>
      <c r="CJ50" s="1274"/>
      <c r="CK50" s="1274"/>
      <c r="CL50" s="1274"/>
      <c r="CM50" s="1274"/>
      <c r="CN50" s="1274" t="s">
        <v>577</v>
      </c>
      <c r="CO50" s="1274"/>
      <c r="CP50" s="1274"/>
      <c r="CQ50" s="1274"/>
      <c r="CR50" s="1274"/>
      <c r="CS50" s="1274"/>
      <c r="CT50" s="1274"/>
      <c r="CU50" s="1274"/>
      <c r="CV50" s="1274" t="s">
        <v>578</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631</v>
      </c>
      <c r="AO51" s="1278"/>
      <c r="AP51" s="1278"/>
      <c r="AQ51" s="1278"/>
      <c r="AR51" s="1278"/>
      <c r="AS51" s="1278"/>
      <c r="AT51" s="1278"/>
      <c r="AU51" s="1278"/>
      <c r="AV51" s="1278"/>
      <c r="AW51" s="1278"/>
      <c r="AX51" s="1278"/>
      <c r="AY51" s="1278"/>
      <c r="AZ51" s="1278"/>
      <c r="BA51" s="1278"/>
      <c r="BB51" s="1278" t="s">
        <v>632</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633</v>
      </c>
      <c r="BC53" s="1278"/>
      <c r="BD53" s="1278"/>
      <c r="BE53" s="1278"/>
      <c r="BF53" s="1278"/>
      <c r="BG53" s="1278"/>
      <c r="BH53" s="1278"/>
      <c r="BI53" s="1278"/>
      <c r="BJ53" s="1278"/>
      <c r="BK53" s="1278"/>
      <c r="BL53" s="1278"/>
      <c r="BM53" s="1278"/>
      <c r="BN53" s="1278"/>
      <c r="BO53" s="1278"/>
      <c r="BP53" s="1279">
        <v>57.7</v>
      </c>
      <c r="BQ53" s="1279"/>
      <c r="BR53" s="1279"/>
      <c r="BS53" s="1279"/>
      <c r="BT53" s="1279"/>
      <c r="BU53" s="1279"/>
      <c r="BV53" s="1279"/>
      <c r="BW53" s="1279"/>
      <c r="BX53" s="1279">
        <v>59</v>
      </c>
      <c r="BY53" s="1279"/>
      <c r="BZ53" s="1279"/>
      <c r="CA53" s="1279"/>
      <c r="CB53" s="1279"/>
      <c r="CC53" s="1279"/>
      <c r="CD53" s="1279"/>
      <c r="CE53" s="1279"/>
      <c r="CF53" s="1279">
        <v>59.8</v>
      </c>
      <c r="CG53" s="1279"/>
      <c r="CH53" s="1279"/>
      <c r="CI53" s="1279"/>
      <c r="CJ53" s="1279"/>
      <c r="CK53" s="1279"/>
      <c r="CL53" s="1279"/>
      <c r="CM53" s="1279"/>
      <c r="CN53" s="1279">
        <v>58.9</v>
      </c>
      <c r="CO53" s="1279"/>
      <c r="CP53" s="1279"/>
      <c r="CQ53" s="1279"/>
      <c r="CR53" s="1279"/>
      <c r="CS53" s="1279"/>
      <c r="CT53" s="1279"/>
      <c r="CU53" s="1279"/>
      <c r="CV53" s="1279">
        <v>59.9</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634</v>
      </c>
      <c r="AO55" s="1274"/>
      <c r="AP55" s="1274"/>
      <c r="AQ55" s="1274"/>
      <c r="AR55" s="1274"/>
      <c r="AS55" s="1274"/>
      <c r="AT55" s="1274"/>
      <c r="AU55" s="1274"/>
      <c r="AV55" s="1274"/>
      <c r="AW55" s="1274"/>
      <c r="AX55" s="1274"/>
      <c r="AY55" s="1274"/>
      <c r="AZ55" s="1274"/>
      <c r="BA55" s="1274"/>
      <c r="BB55" s="1278" t="s">
        <v>632</v>
      </c>
      <c r="BC55" s="1278"/>
      <c r="BD55" s="1278"/>
      <c r="BE55" s="1278"/>
      <c r="BF55" s="1278"/>
      <c r="BG55" s="1278"/>
      <c r="BH55" s="1278"/>
      <c r="BI55" s="1278"/>
      <c r="BJ55" s="1278"/>
      <c r="BK55" s="1278"/>
      <c r="BL55" s="1278"/>
      <c r="BM55" s="1278"/>
      <c r="BN55" s="1278"/>
      <c r="BO55" s="1278"/>
      <c r="BP55" s="1279">
        <v>37.6</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633</v>
      </c>
      <c r="BC57" s="1278"/>
      <c r="BD57" s="1278"/>
      <c r="BE57" s="1278"/>
      <c r="BF57" s="1278"/>
      <c r="BG57" s="1278"/>
      <c r="BH57" s="1278"/>
      <c r="BI57" s="1278"/>
      <c r="BJ57" s="1278"/>
      <c r="BK57" s="1278"/>
      <c r="BL57" s="1278"/>
      <c r="BM57" s="1278"/>
      <c r="BN57" s="1278"/>
      <c r="BO57" s="1278"/>
      <c r="BP57" s="1279">
        <v>60</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635</v>
      </c>
    </row>
    <row r="64" spans="1:109" x14ac:dyDescent="0.15">
      <c r="B64" s="1249"/>
      <c r="G64" s="1256"/>
      <c r="I64" s="1289"/>
      <c r="J64" s="1289"/>
      <c r="K64" s="1289"/>
      <c r="L64" s="1289"/>
      <c r="M64" s="1289"/>
      <c r="N64" s="1290"/>
      <c r="AM64" s="1256"/>
      <c r="AN64" s="1256" t="s">
        <v>628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636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630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574</v>
      </c>
      <c r="BQ72" s="1274"/>
      <c r="BR72" s="1274"/>
      <c r="BS72" s="1274"/>
      <c r="BT72" s="1274"/>
      <c r="BU72" s="1274"/>
      <c r="BV72" s="1274"/>
      <c r="BW72" s="1274"/>
      <c r="BX72" s="1274" t="s">
        <v>575</v>
      </c>
      <c r="BY72" s="1274"/>
      <c r="BZ72" s="1274"/>
      <c r="CA72" s="1274"/>
      <c r="CB72" s="1274"/>
      <c r="CC72" s="1274"/>
      <c r="CD72" s="1274"/>
      <c r="CE72" s="1274"/>
      <c r="CF72" s="1274" t="s">
        <v>576</v>
      </c>
      <c r="CG72" s="1274"/>
      <c r="CH72" s="1274"/>
      <c r="CI72" s="1274"/>
      <c r="CJ72" s="1274"/>
      <c r="CK72" s="1274"/>
      <c r="CL72" s="1274"/>
      <c r="CM72" s="1274"/>
      <c r="CN72" s="1274" t="s">
        <v>577</v>
      </c>
      <c r="CO72" s="1274"/>
      <c r="CP72" s="1274"/>
      <c r="CQ72" s="1274"/>
      <c r="CR72" s="1274"/>
      <c r="CS72" s="1274"/>
      <c r="CT72" s="1274"/>
      <c r="CU72" s="1274"/>
      <c r="CV72" s="1274" t="s">
        <v>578</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631</v>
      </c>
      <c r="AO73" s="1278"/>
      <c r="AP73" s="1278"/>
      <c r="AQ73" s="1278"/>
      <c r="AR73" s="1278"/>
      <c r="AS73" s="1278"/>
      <c r="AT73" s="1278"/>
      <c r="AU73" s="1278"/>
      <c r="AV73" s="1278"/>
      <c r="AW73" s="1278"/>
      <c r="AX73" s="1278"/>
      <c r="AY73" s="1278"/>
      <c r="AZ73" s="1278"/>
      <c r="BA73" s="1278"/>
      <c r="BB73" s="1278" t="s">
        <v>632</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637</v>
      </c>
      <c r="BC75" s="1278"/>
      <c r="BD75" s="1278"/>
      <c r="BE75" s="1278"/>
      <c r="BF75" s="1278"/>
      <c r="BG75" s="1278"/>
      <c r="BH75" s="1278"/>
      <c r="BI75" s="1278"/>
      <c r="BJ75" s="1278"/>
      <c r="BK75" s="1278"/>
      <c r="BL75" s="1278"/>
      <c r="BM75" s="1278"/>
      <c r="BN75" s="1278"/>
      <c r="BO75" s="1278"/>
      <c r="BP75" s="1279">
        <v>4.5999999999999996</v>
      </c>
      <c r="BQ75" s="1279"/>
      <c r="BR75" s="1279"/>
      <c r="BS75" s="1279"/>
      <c r="BT75" s="1279"/>
      <c r="BU75" s="1279"/>
      <c r="BV75" s="1279"/>
      <c r="BW75" s="1279"/>
      <c r="BX75" s="1279">
        <v>4.7</v>
      </c>
      <c r="BY75" s="1279"/>
      <c r="BZ75" s="1279"/>
      <c r="CA75" s="1279"/>
      <c r="CB75" s="1279"/>
      <c r="CC75" s="1279"/>
      <c r="CD75" s="1279"/>
      <c r="CE75" s="1279"/>
      <c r="CF75" s="1279">
        <v>4.5</v>
      </c>
      <c r="CG75" s="1279"/>
      <c r="CH75" s="1279"/>
      <c r="CI75" s="1279"/>
      <c r="CJ75" s="1279"/>
      <c r="CK75" s="1279"/>
      <c r="CL75" s="1279"/>
      <c r="CM75" s="1279"/>
      <c r="CN75" s="1279">
        <v>4.0999999999999996</v>
      </c>
      <c r="CO75" s="1279"/>
      <c r="CP75" s="1279"/>
      <c r="CQ75" s="1279"/>
      <c r="CR75" s="1279"/>
      <c r="CS75" s="1279"/>
      <c r="CT75" s="1279"/>
      <c r="CU75" s="1279"/>
      <c r="CV75" s="1279">
        <v>3.5</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634</v>
      </c>
      <c r="AO77" s="1274"/>
      <c r="AP77" s="1274"/>
      <c r="AQ77" s="1274"/>
      <c r="AR77" s="1274"/>
      <c r="AS77" s="1274"/>
      <c r="AT77" s="1274"/>
      <c r="AU77" s="1274"/>
      <c r="AV77" s="1274"/>
      <c r="AW77" s="1274"/>
      <c r="AX77" s="1274"/>
      <c r="AY77" s="1274"/>
      <c r="AZ77" s="1274"/>
      <c r="BA77" s="1274"/>
      <c r="BB77" s="1278" t="s">
        <v>632</v>
      </c>
      <c r="BC77" s="1278"/>
      <c r="BD77" s="1278"/>
      <c r="BE77" s="1278"/>
      <c r="BF77" s="1278"/>
      <c r="BG77" s="1278"/>
      <c r="BH77" s="1278"/>
      <c r="BI77" s="1278"/>
      <c r="BJ77" s="1278"/>
      <c r="BK77" s="1278"/>
      <c r="BL77" s="1278"/>
      <c r="BM77" s="1278"/>
      <c r="BN77" s="1278"/>
      <c r="BO77" s="1278"/>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637</v>
      </c>
      <c r="BC79" s="1278"/>
      <c r="BD79" s="1278"/>
      <c r="BE79" s="1278"/>
      <c r="BF79" s="1278"/>
      <c r="BG79" s="1278"/>
      <c r="BH79" s="1278"/>
      <c r="BI79" s="1278"/>
      <c r="BJ79" s="1278"/>
      <c r="BK79" s="1278"/>
      <c r="BL79" s="1278"/>
      <c r="BM79" s="1278"/>
      <c r="BN79" s="1278"/>
      <c r="BO79" s="1278"/>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cUJu6FXoixTQb7cnXKoHKDVm+Hj9Xvh/NblOqE62fsFgsy/+5h2hVMAqvD3jsgARnXlprW/KW1ABmPk4t59Flg==" saltValue="CNGUjZRr4CSqEm7oarU6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DF7A-919B-4831-9FEA-5DB3FC7518C5}">
  <sheetPr>
    <pageSetUpPr fitToPage="1"/>
  </sheetPr>
  <dimension ref="A1:DR125"/>
  <sheetViews>
    <sheetView showGridLines="0" zoomScale="30" zoomScaleNormal="30" zoomScaleSheetLayoutView="70"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q8/qLj8GgiLbDMJFM5L7zmMOAks1Sa69ZtCg34e/YgbUcpW4F8v5KQKJ8oi3Rmg+I+BDRh61+70aBa5Nbz/DdQ==" saltValue="+PUMnhUzsr9IlCN+t3ezg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691B-C91F-4565-A7C4-30BCA1B4F76F}">
  <dimension ref="A1:DR125"/>
  <sheetViews>
    <sheetView showGridLines="0" view="pageBreakPreview" zoomScale="70" zoomScaleNormal="40" zoomScaleSheetLayoutView="70"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wFYpR+cY0SeleKlC18rHHqC5HFBcaMZLCB82hkcigNkCmYW1TRlwAcRxV6W0Ml64DJ4KYCvCmRs+AefVFdeI/Q==" saltValue="RfF3wSeB+wM4LD1d8OyRD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571</v>
      </c>
      <c r="G2" s="148"/>
      <c r="H2" s="149"/>
    </row>
    <row r="3" spans="1:8" x14ac:dyDescent="0.15">
      <c r="A3" s="145" t="s">
        <v>564</v>
      </c>
      <c r="B3" s="150"/>
      <c r="C3" s="151"/>
      <c r="D3" s="152">
        <v>47336</v>
      </c>
      <c r="E3" s="153"/>
      <c r="F3" s="154">
        <v>48088</v>
      </c>
      <c r="G3" s="155"/>
      <c r="H3" s="156"/>
    </row>
    <row r="4" spans="1:8" x14ac:dyDescent="0.15">
      <c r="A4" s="157"/>
      <c r="B4" s="158"/>
      <c r="C4" s="159"/>
      <c r="D4" s="160">
        <v>23762</v>
      </c>
      <c r="E4" s="161"/>
      <c r="F4" s="162">
        <v>25183</v>
      </c>
      <c r="G4" s="163"/>
      <c r="H4" s="164"/>
    </row>
    <row r="5" spans="1:8" x14ac:dyDescent="0.15">
      <c r="A5" s="145" t="s">
        <v>566</v>
      </c>
      <c r="B5" s="150"/>
      <c r="C5" s="151"/>
      <c r="D5" s="152">
        <v>44293</v>
      </c>
      <c r="E5" s="153"/>
      <c r="F5" s="154">
        <v>46457</v>
      </c>
      <c r="G5" s="155"/>
      <c r="H5" s="156"/>
    </row>
    <row r="6" spans="1:8" x14ac:dyDescent="0.15">
      <c r="A6" s="157"/>
      <c r="B6" s="158"/>
      <c r="C6" s="159"/>
      <c r="D6" s="160">
        <v>22964</v>
      </c>
      <c r="E6" s="161"/>
      <c r="F6" s="162">
        <v>24020</v>
      </c>
      <c r="G6" s="163"/>
      <c r="H6" s="164"/>
    </row>
    <row r="7" spans="1:8" x14ac:dyDescent="0.15">
      <c r="A7" s="145" t="s">
        <v>567</v>
      </c>
      <c r="B7" s="150"/>
      <c r="C7" s="151"/>
      <c r="D7" s="152">
        <v>54420</v>
      </c>
      <c r="E7" s="153"/>
      <c r="F7" s="154">
        <v>51849</v>
      </c>
      <c r="G7" s="155"/>
      <c r="H7" s="156"/>
    </row>
    <row r="8" spans="1:8" x14ac:dyDescent="0.15">
      <c r="A8" s="157"/>
      <c r="B8" s="158"/>
      <c r="C8" s="159"/>
      <c r="D8" s="160">
        <v>34370</v>
      </c>
      <c r="E8" s="161"/>
      <c r="F8" s="162">
        <v>26326</v>
      </c>
      <c r="G8" s="163"/>
      <c r="H8" s="164"/>
    </row>
    <row r="9" spans="1:8" x14ac:dyDescent="0.15">
      <c r="A9" s="145" t="s">
        <v>568</v>
      </c>
      <c r="B9" s="150"/>
      <c r="C9" s="151"/>
      <c r="D9" s="152">
        <v>75519</v>
      </c>
      <c r="E9" s="153"/>
      <c r="F9" s="154">
        <v>52191</v>
      </c>
      <c r="G9" s="155"/>
      <c r="H9" s="156"/>
    </row>
    <row r="10" spans="1:8" x14ac:dyDescent="0.15">
      <c r="A10" s="157"/>
      <c r="B10" s="158"/>
      <c r="C10" s="159"/>
      <c r="D10" s="160">
        <v>45914</v>
      </c>
      <c r="E10" s="161"/>
      <c r="F10" s="162">
        <v>26807</v>
      </c>
      <c r="G10" s="163"/>
      <c r="H10" s="164"/>
    </row>
    <row r="11" spans="1:8" x14ac:dyDescent="0.15">
      <c r="A11" s="145" t="s">
        <v>569</v>
      </c>
      <c r="B11" s="150"/>
      <c r="C11" s="151"/>
      <c r="D11" s="152">
        <v>44821</v>
      </c>
      <c r="E11" s="153"/>
      <c r="F11" s="154">
        <v>48105</v>
      </c>
      <c r="G11" s="155"/>
      <c r="H11" s="156"/>
    </row>
    <row r="12" spans="1:8" x14ac:dyDescent="0.15">
      <c r="A12" s="157"/>
      <c r="B12" s="158"/>
      <c r="C12" s="165"/>
      <c r="D12" s="160">
        <v>19247</v>
      </c>
      <c r="E12" s="161"/>
      <c r="F12" s="162">
        <v>24072</v>
      </c>
      <c r="G12" s="163"/>
      <c r="H12" s="164"/>
    </row>
    <row r="13" spans="1:8" x14ac:dyDescent="0.15">
      <c r="A13" s="145"/>
      <c r="B13" s="150"/>
      <c r="C13" s="166"/>
      <c r="D13" s="167">
        <v>53278</v>
      </c>
      <c r="E13" s="168"/>
      <c r="F13" s="169">
        <v>49338</v>
      </c>
      <c r="G13" s="170"/>
      <c r="H13" s="156"/>
    </row>
    <row r="14" spans="1:8" x14ac:dyDescent="0.15">
      <c r="A14" s="157"/>
      <c r="B14" s="158"/>
      <c r="C14" s="159"/>
      <c r="D14" s="160">
        <v>29251</v>
      </c>
      <c r="E14" s="161"/>
      <c r="F14" s="162">
        <v>25282</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8.34</v>
      </c>
      <c r="C19" s="171">
        <f>ROUND(VALUE(SUBSTITUTE(実質収支比率等に係る経年分析!G$48,"▲","-")),2)</f>
        <v>8.11</v>
      </c>
      <c r="D19" s="171">
        <f>ROUND(VALUE(SUBSTITUTE(実質収支比率等に係る経年分析!H$48,"▲","-")),2)</f>
        <v>7.85</v>
      </c>
      <c r="E19" s="171">
        <f>ROUND(VALUE(SUBSTITUTE(実質収支比率等に係る経年分析!I$48,"▲","-")),2)</f>
        <v>8.98</v>
      </c>
      <c r="F19" s="171">
        <f>ROUND(VALUE(SUBSTITUTE(実質収支比率等に係る経年分析!J$48,"▲","-")),2)</f>
        <v>9.75</v>
      </c>
    </row>
    <row r="20" spans="1:11" x14ac:dyDescent="0.15">
      <c r="A20" s="171" t="s">
        <v>56</v>
      </c>
      <c r="B20" s="171">
        <f>ROUND(VALUE(SUBSTITUTE(実質収支比率等に係る経年分析!F$47,"▲","-")),2)</f>
        <v>12.48</v>
      </c>
      <c r="C20" s="171">
        <f>ROUND(VALUE(SUBSTITUTE(実質収支比率等に係る経年分析!G$47,"▲","-")),2)</f>
        <v>12.44</v>
      </c>
      <c r="D20" s="171">
        <f>ROUND(VALUE(SUBSTITUTE(実質収支比率等に係る経年分析!H$47,"▲","-")),2)</f>
        <v>9.9</v>
      </c>
      <c r="E20" s="171">
        <f>ROUND(VALUE(SUBSTITUTE(実質収支比率等に係る経年分析!I$47,"▲","-")),2)</f>
        <v>7.83</v>
      </c>
      <c r="F20" s="171">
        <f>ROUND(VALUE(SUBSTITUTE(実質収支比率等に係る経年分析!J$47,"▲","-")),2)</f>
        <v>9.5399999999999991</v>
      </c>
    </row>
    <row r="21" spans="1:11" x14ac:dyDescent="0.15">
      <c r="A21" s="171" t="s">
        <v>57</v>
      </c>
      <c r="B21" s="171">
        <f>IF(ISNUMBER(VALUE(SUBSTITUTE(実質収支比率等に係る経年分析!F$49,"▲","-"))),ROUND(VALUE(SUBSTITUTE(実質収支比率等に係る経年分析!F$49,"▲","-")),2),NA())</f>
        <v>-2.87</v>
      </c>
      <c r="C21" s="171">
        <f>IF(ISNUMBER(VALUE(SUBSTITUTE(実質収支比率等に係る経年分析!G$49,"▲","-"))),ROUND(VALUE(SUBSTITUTE(実質収支比率等に係る経年分析!G$49,"▲","-")),2),NA())</f>
        <v>-0.2</v>
      </c>
      <c r="D21" s="171">
        <f>IF(ISNUMBER(VALUE(SUBSTITUTE(実質収支比率等に係る経年分析!H$49,"▲","-"))),ROUND(VALUE(SUBSTITUTE(実質収支比率等に係る経年分析!H$49,"▲","-")),2),NA())</f>
        <v>-2.75</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3.52</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0.66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1.41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1.56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1.6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1.06</v>
      </c>
    </row>
    <row r="30" spans="1:11" x14ac:dyDescent="0.15">
      <c r="A30" s="172" t="str">
        <f>IF(連結実質赤字比率に係る赤字・黒字の構成分析!C$40="",NA(),連結実質赤字比率に係る赤字・黒字の構成分析!C$40)</f>
        <v>中央卸売市場事業会計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1.1499999999999999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1.1100000000000001</v>
      </c>
    </row>
    <row r="31" spans="1:11" x14ac:dyDescent="0.15">
      <c r="A31" s="172" t="str">
        <f>IF(連結実質赤字比率に係る赤字・黒字の構成分析!C$39="",NA(),連結実質赤字比率に係る赤字・黒字の構成分析!C$39)</f>
        <v>競輪事業特別会計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1.64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1.6</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2.48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3.27</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9.36</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12389</v>
      </c>
      <c r="E42" s="173"/>
      <c r="F42" s="173"/>
      <c r="G42" s="173">
        <f>'実質公債費比率（分子）の構造'!L$52</f>
        <v>12411</v>
      </c>
      <c r="H42" s="173"/>
      <c r="I42" s="173"/>
      <c r="J42" s="173">
        <f>'実質公債費比率（分子）の構造'!M$52</f>
        <v>12273</v>
      </c>
      <c r="K42" s="173"/>
      <c r="L42" s="173"/>
      <c r="M42" s="173">
        <f>'実質公債費比率（分子）の構造'!N$52</f>
        <v>12480</v>
      </c>
      <c r="N42" s="173"/>
      <c r="O42" s="173"/>
      <c r="P42" s="173">
        <f>'実質公債費比率（分子）の構造'!O$52</f>
        <v>12477</v>
      </c>
    </row>
    <row r="43" spans="1:16" x14ac:dyDescent="0.15">
      <c r="A43" s="173" t="s">
        <v>65</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66</v>
      </c>
      <c r="B44" s="173">
        <f>'実質公債費比率（分子）の構造'!K$50</f>
        <v>4</v>
      </c>
      <c r="C44" s="173"/>
      <c r="D44" s="173"/>
      <c r="E44" s="173">
        <f>'実質公債費比率（分子）の構造'!L$50</f>
        <v>5</v>
      </c>
      <c r="F44" s="173"/>
      <c r="G44" s="173"/>
      <c r="H44" s="173">
        <f>'実質公債費比率（分子）の構造'!M$50</f>
        <v>4</v>
      </c>
      <c r="I44" s="173"/>
      <c r="J44" s="173"/>
      <c r="K44" s="173">
        <f>'実質公債費比率（分子）の構造'!N$50</f>
        <v>9</v>
      </c>
      <c r="L44" s="173"/>
      <c r="M44" s="173"/>
      <c r="N44" s="173">
        <f>'実質公債費比率（分子）の構造'!O$50</f>
        <v>10</v>
      </c>
      <c r="O44" s="173"/>
      <c r="P44" s="173"/>
    </row>
    <row r="45" spans="1:16" x14ac:dyDescent="0.15">
      <c r="A45" s="173" t="s">
        <v>67</v>
      </c>
      <c r="B45" s="173">
        <f>'実質公債費比率（分子）の構造'!K$49</f>
        <v>13</v>
      </c>
      <c r="C45" s="173"/>
      <c r="D45" s="173"/>
      <c r="E45" s="173">
        <f>'実質公債費比率（分子）の構造'!L$49</f>
        <v>13</v>
      </c>
      <c r="F45" s="173"/>
      <c r="G45" s="173"/>
      <c r="H45" s="173">
        <f>'実質公債費比率（分子）の構造'!M$49</f>
        <v>16</v>
      </c>
      <c r="I45" s="173"/>
      <c r="J45" s="173"/>
      <c r="K45" s="173">
        <f>'実質公債費比率（分子）の構造'!N$49</f>
        <v>30</v>
      </c>
      <c r="L45" s="173"/>
      <c r="M45" s="173"/>
      <c r="N45" s="173">
        <f>'実質公債費比率（分子）の構造'!O$49</f>
        <v>38</v>
      </c>
      <c r="O45" s="173"/>
      <c r="P45" s="173"/>
    </row>
    <row r="46" spans="1:16" x14ac:dyDescent="0.15">
      <c r="A46" s="173" t="s">
        <v>68</v>
      </c>
      <c r="B46" s="173">
        <f>'実質公債費比率（分子）の構造'!K$48</f>
        <v>2622</v>
      </c>
      <c r="C46" s="173"/>
      <c r="D46" s="173"/>
      <c r="E46" s="173">
        <f>'実質公債費比率（分子）の構造'!L$48</f>
        <v>2812</v>
      </c>
      <c r="F46" s="173"/>
      <c r="G46" s="173"/>
      <c r="H46" s="173">
        <f>'実質公債費比率（分子）の構造'!M$48</f>
        <v>2567</v>
      </c>
      <c r="I46" s="173"/>
      <c r="J46" s="173"/>
      <c r="K46" s="173">
        <f>'実質公債費比率（分子）の構造'!N$48</f>
        <v>2664</v>
      </c>
      <c r="L46" s="173"/>
      <c r="M46" s="173"/>
      <c r="N46" s="173">
        <f>'実質公債費比率（分子）の構造'!O$48</f>
        <v>2411</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13287</v>
      </c>
      <c r="C49" s="173"/>
      <c r="D49" s="173"/>
      <c r="E49" s="173">
        <f>'実質公債費比率（分子）の構造'!L$45</f>
        <v>12955</v>
      </c>
      <c r="F49" s="173"/>
      <c r="G49" s="173"/>
      <c r="H49" s="173">
        <f>'実質公債費比率（分子）の構造'!M$45</f>
        <v>12822</v>
      </c>
      <c r="I49" s="173"/>
      <c r="J49" s="173"/>
      <c r="K49" s="173">
        <f>'実質公債費比率（分子）の構造'!N$45</f>
        <v>12530</v>
      </c>
      <c r="L49" s="173"/>
      <c r="M49" s="173"/>
      <c r="N49" s="173">
        <f>'実質公債費比率（分子）の構造'!O$45</f>
        <v>12372</v>
      </c>
      <c r="O49" s="173"/>
      <c r="P49" s="173"/>
    </row>
    <row r="50" spans="1:16" x14ac:dyDescent="0.15">
      <c r="A50" s="173" t="s">
        <v>72</v>
      </c>
      <c r="B50" s="173" t="e">
        <f>NA()</f>
        <v>#N/A</v>
      </c>
      <c r="C50" s="173">
        <f>IF(ISNUMBER('実質公債費比率（分子）の構造'!K$53),'実質公債費比率（分子）の構造'!K$53,NA())</f>
        <v>3538</v>
      </c>
      <c r="D50" s="173" t="e">
        <f>NA()</f>
        <v>#N/A</v>
      </c>
      <c r="E50" s="173" t="e">
        <f>NA()</f>
        <v>#N/A</v>
      </c>
      <c r="F50" s="173">
        <f>IF(ISNUMBER('実質公債費比率（分子）の構造'!L$53),'実質公債費比率（分子）の構造'!L$53,NA())</f>
        <v>3375</v>
      </c>
      <c r="G50" s="173" t="e">
        <f>NA()</f>
        <v>#N/A</v>
      </c>
      <c r="H50" s="173" t="e">
        <f>NA()</f>
        <v>#N/A</v>
      </c>
      <c r="I50" s="173">
        <f>IF(ISNUMBER('実質公債費比率（分子）の構造'!M$53),'実質公債費比率（分子）の構造'!M$53,NA())</f>
        <v>3137</v>
      </c>
      <c r="J50" s="173" t="e">
        <f>NA()</f>
        <v>#N/A</v>
      </c>
      <c r="K50" s="173" t="e">
        <f>NA()</f>
        <v>#N/A</v>
      </c>
      <c r="L50" s="173">
        <f>IF(ISNUMBER('実質公債費比率（分子）の構造'!N$53),'実質公債費比率（分子）の構造'!N$53,NA())</f>
        <v>2754</v>
      </c>
      <c r="M50" s="173" t="e">
        <f>NA()</f>
        <v>#N/A</v>
      </c>
      <c r="N50" s="173" t="e">
        <f>NA()</f>
        <v>#N/A</v>
      </c>
      <c r="O50" s="173">
        <f>IF(ISNUMBER('実質公債費比率（分子）の構造'!O$53),'実質公債費比率（分子）の構造'!O$53,NA())</f>
        <v>2354</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130224</v>
      </c>
      <c r="E56" s="172"/>
      <c r="F56" s="172"/>
      <c r="G56" s="172">
        <f>'将来負担比率（分子）の構造'!J$52</f>
        <v>131072</v>
      </c>
      <c r="H56" s="172"/>
      <c r="I56" s="172"/>
      <c r="J56" s="172">
        <f>'将来負担比率（分子）の構造'!K$52</f>
        <v>133695</v>
      </c>
      <c r="K56" s="172"/>
      <c r="L56" s="172"/>
      <c r="M56" s="172">
        <f>'将来負担比率（分子）の構造'!L$52</f>
        <v>137035</v>
      </c>
      <c r="N56" s="172"/>
      <c r="O56" s="172"/>
      <c r="P56" s="172">
        <f>'将来負担比率（分子）の構造'!M$52</f>
        <v>138673</v>
      </c>
    </row>
    <row r="57" spans="1:16" x14ac:dyDescent="0.15">
      <c r="A57" s="172" t="s">
        <v>43</v>
      </c>
      <c r="B57" s="172"/>
      <c r="C57" s="172"/>
      <c r="D57" s="172">
        <f>'将来負担比率（分子）の構造'!I$51</f>
        <v>32649</v>
      </c>
      <c r="E57" s="172"/>
      <c r="F57" s="172"/>
      <c r="G57" s="172">
        <f>'将来負担比率（分子）の構造'!J$51</f>
        <v>33061</v>
      </c>
      <c r="H57" s="172"/>
      <c r="I57" s="172"/>
      <c r="J57" s="172">
        <f>'将来負担比率（分子）の構造'!K$51</f>
        <v>32994</v>
      </c>
      <c r="K57" s="172"/>
      <c r="L57" s="172"/>
      <c r="M57" s="172">
        <f>'将来負担比率（分子）の構造'!L$51</f>
        <v>32935</v>
      </c>
      <c r="N57" s="172"/>
      <c r="O57" s="172"/>
      <c r="P57" s="172">
        <f>'将来負担比率（分子）の構造'!M$51</f>
        <v>34170</v>
      </c>
    </row>
    <row r="58" spans="1:16" x14ac:dyDescent="0.15">
      <c r="A58" s="172" t="s">
        <v>42</v>
      </c>
      <c r="B58" s="172"/>
      <c r="C58" s="172"/>
      <c r="D58" s="172">
        <f>'将来負担比率（分子）の構造'!I$50</f>
        <v>37143</v>
      </c>
      <c r="E58" s="172"/>
      <c r="F58" s="172"/>
      <c r="G58" s="172">
        <f>'将来負担比率（分子）の構造'!J$50</f>
        <v>38124</v>
      </c>
      <c r="H58" s="172"/>
      <c r="I58" s="172"/>
      <c r="J58" s="172">
        <f>'将来負担比率（分子）の構造'!K$50</f>
        <v>33318</v>
      </c>
      <c r="K58" s="172"/>
      <c r="L58" s="172"/>
      <c r="M58" s="172">
        <f>'将来負担比率（分子）の構造'!L$50</f>
        <v>23081</v>
      </c>
      <c r="N58" s="172"/>
      <c r="O58" s="172"/>
      <c r="P58" s="172">
        <f>'将来負担比率（分子）の構造'!M$50</f>
        <v>28384</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16182</v>
      </c>
      <c r="C62" s="172"/>
      <c r="D62" s="172"/>
      <c r="E62" s="172">
        <f>'将来負担比率（分子）の構造'!J$45</f>
        <v>15620</v>
      </c>
      <c r="F62" s="172"/>
      <c r="G62" s="172"/>
      <c r="H62" s="172">
        <f>'将来負担比率（分子）の構造'!K$45</f>
        <v>16285</v>
      </c>
      <c r="I62" s="172"/>
      <c r="J62" s="172"/>
      <c r="K62" s="172">
        <f>'将来負担比率（分子）の構造'!L$45</f>
        <v>16468</v>
      </c>
      <c r="L62" s="172"/>
      <c r="M62" s="172"/>
      <c r="N62" s="172">
        <f>'将来負担比率（分子）の構造'!M$45</f>
        <v>16588</v>
      </c>
      <c r="O62" s="172"/>
      <c r="P62" s="172"/>
    </row>
    <row r="63" spans="1:16" x14ac:dyDescent="0.15">
      <c r="A63" s="172" t="s">
        <v>35</v>
      </c>
      <c r="B63" s="172">
        <f>'将来負担比率（分子）の構造'!I$44</f>
        <v>101</v>
      </c>
      <c r="C63" s="172"/>
      <c r="D63" s="172"/>
      <c r="E63" s="172">
        <f>'将来負担比率（分子）の構造'!J$44</f>
        <v>128</v>
      </c>
      <c r="F63" s="172"/>
      <c r="G63" s="172"/>
      <c r="H63" s="172">
        <f>'将来負担比率（分子）の構造'!K$44</f>
        <v>252</v>
      </c>
      <c r="I63" s="172"/>
      <c r="J63" s="172"/>
      <c r="K63" s="172">
        <f>'将来負担比率（分子）の構造'!L$44</f>
        <v>504</v>
      </c>
      <c r="L63" s="172"/>
      <c r="M63" s="172"/>
      <c r="N63" s="172">
        <f>'将来負担比率（分子）の構造'!M$44</f>
        <v>587</v>
      </c>
      <c r="O63" s="172"/>
      <c r="P63" s="172"/>
    </row>
    <row r="64" spans="1:16" x14ac:dyDescent="0.15">
      <c r="A64" s="172" t="s">
        <v>34</v>
      </c>
      <c r="B64" s="172">
        <f>'将来負担比率（分子）の構造'!I$43</f>
        <v>29693</v>
      </c>
      <c r="C64" s="172"/>
      <c r="D64" s="172"/>
      <c r="E64" s="172">
        <f>'将来負担比率（分子）の構造'!J$43</f>
        <v>27782</v>
      </c>
      <c r="F64" s="172"/>
      <c r="G64" s="172"/>
      <c r="H64" s="172">
        <f>'将来負担比率（分子）の構造'!K$43</f>
        <v>26040</v>
      </c>
      <c r="I64" s="172"/>
      <c r="J64" s="172"/>
      <c r="K64" s="172">
        <f>'将来負担比率（分子）の構造'!L$43</f>
        <v>24264</v>
      </c>
      <c r="L64" s="172"/>
      <c r="M64" s="172"/>
      <c r="N64" s="172">
        <f>'将来負担比率（分子）の構造'!M$43</f>
        <v>22128</v>
      </c>
      <c r="O64" s="172"/>
      <c r="P64" s="172"/>
    </row>
    <row r="65" spans="1:16" x14ac:dyDescent="0.15">
      <c r="A65" s="172" t="s">
        <v>33</v>
      </c>
      <c r="B65" s="172">
        <f>'将来負担比率（分子）の構造'!I$42</f>
        <v>1635</v>
      </c>
      <c r="C65" s="172"/>
      <c r="D65" s="172"/>
      <c r="E65" s="172">
        <f>'将来負担比率（分子）の構造'!J$42</f>
        <v>1584</v>
      </c>
      <c r="F65" s="172"/>
      <c r="G65" s="172"/>
      <c r="H65" s="172">
        <f>'将来負担比率（分子）の構造'!K$42</f>
        <v>1638</v>
      </c>
      <c r="I65" s="172"/>
      <c r="J65" s="172"/>
      <c r="K65" s="172">
        <f>'将来負担比率（分子）の構造'!L$42</f>
        <v>1626</v>
      </c>
      <c r="L65" s="172"/>
      <c r="M65" s="172"/>
      <c r="N65" s="172">
        <f>'将来負担比率（分子）の構造'!M$42</f>
        <v>1583</v>
      </c>
      <c r="O65" s="172"/>
      <c r="P65" s="172"/>
    </row>
    <row r="66" spans="1:16" x14ac:dyDescent="0.15">
      <c r="A66" s="172" t="s">
        <v>32</v>
      </c>
      <c r="B66" s="172">
        <f>'将来負担比率（分子）の構造'!I$41</f>
        <v>134047</v>
      </c>
      <c r="C66" s="172"/>
      <c r="D66" s="172"/>
      <c r="E66" s="172">
        <f>'将来負担比率（分子）の構造'!J$41</f>
        <v>135427</v>
      </c>
      <c r="F66" s="172"/>
      <c r="G66" s="172"/>
      <c r="H66" s="172">
        <f>'将来負担比率（分子）の構造'!K$41</f>
        <v>138383</v>
      </c>
      <c r="I66" s="172"/>
      <c r="J66" s="172"/>
      <c r="K66" s="172">
        <f>'将来負担比率（分子）の構造'!L$41</f>
        <v>145285</v>
      </c>
      <c r="L66" s="172"/>
      <c r="M66" s="172"/>
      <c r="N66" s="172">
        <f>'将来負担比率（分子）の構造'!M$41</f>
        <v>148023</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8287</v>
      </c>
      <c r="C72" s="176">
        <f>基金残高に係る経年分析!G55</f>
        <v>6688</v>
      </c>
      <c r="D72" s="176">
        <f>基金残高に係る経年分析!H55</f>
        <v>8690</v>
      </c>
    </row>
    <row r="73" spans="1:16" x14ac:dyDescent="0.15">
      <c r="A73" s="175" t="s">
        <v>79</v>
      </c>
      <c r="B73" s="176" t="str">
        <f>基金残高に係る経年分析!F56</f>
        <v>-</v>
      </c>
      <c r="C73" s="176" t="str">
        <f>基金残高に係る経年分析!G56</f>
        <v>-</v>
      </c>
      <c r="D73" s="176" t="str">
        <f>基金残高に係る経年分析!H56</f>
        <v>-</v>
      </c>
    </row>
    <row r="74" spans="1:16" x14ac:dyDescent="0.15">
      <c r="A74" s="175" t="s">
        <v>80</v>
      </c>
      <c r="B74" s="176">
        <f>基金残高に係る経年分析!F57</f>
        <v>20550</v>
      </c>
      <c r="C74" s="176">
        <f>基金残高に係る経年分析!G57</f>
        <v>11827</v>
      </c>
      <c r="D74" s="176">
        <f>基金残高に係る経年分析!H57</f>
        <v>14684</v>
      </c>
    </row>
  </sheetData>
  <sheetProtection algorithmName="SHA-512" hashValue="4ziTgESZpMKcr/TuqwRSaFu3nj+wVMMgAf3rv9JCmsxA6zSKFdUmcSVrQrqiKhW4I6yRu+0sPgZ3JZDHxT8zSg==" saltValue="ICPWkRzgBbS4camG47S2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施設類型別ストック情報分析表②!Print_Area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河村　祥太</cp:lastModifiedBy>
  <cp:lastPrinted>2023-03-06T04:47:31Z</cp:lastPrinted>
  <dcterms:created xsi:type="dcterms:W3CDTF">2023-02-20T05:27:02Z</dcterms:created>
  <dcterms:modified xsi:type="dcterms:W3CDTF">2024-09-13T04:36:37Z</dcterms:modified>
  <cp:category/>
</cp:coreProperties>
</file>