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T:\【01】  総括\財政公表\ホームページ\財政状況資料集\R2\"/>
    </mc:Choice>
  </mc:AlternateContent>
  <xr:revisionPtr revIDLastSave="0" documentId="13_ncr:1_{21DF5CEC-209D-4E57-A4C4-DC3F7E0DA70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C38" i="10"/>
  <c r="BE37" i="10"/>
  <c r="CO34" i="10"/>
  <c r="CO35" i="10" s="1"/>
  <c r="CO36" i="10" s="1"/>
  <c r="CO37" i="10" s="1"/>
  <c r="CO38" i="10" s="1"/>
  <c r="CO39" i="10" s="1"/>
  <c r="CO40" i="10" s="1"/>
  <c r="CO41" i="10" s="1"/>
  <c r="CO42" i="10" s="1"/>
  <c r="CO43" i="10" s="1"/>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U37" i="10" s="1"/>
  <c r="U38" i="10" s="1"/>
  <c r="AM34" i="10"/>
  <c r="AM35" i="10" s="1"/>
  <c r="AM36" i="10" s="1"/>
  <c r="AM37" i="10" s="1"/>
  <c r="BE34" i="10" l="1"/>
  <c r="BE35" i="10" s="1"/>
  <c r="BE36" i="10" s="1"/>
</calcChain>
</file>

<file path=xl/sharedStrings.xml><?xml version="1.0" encoding="utf-8"?>
<sst xmlns="http://schemas.openxmlformats.org/spreadsheetml/2006/main" count="1154" uniqueCount="621">
  <si>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</si>
  <si>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</si>
  <si>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</si>
  <si>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</si>
  <si>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</si>
  <si>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</si>
  <si>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</si>
  <si>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</si>
  <si>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</si>
  <si>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</si>
  <si>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</si>
  <si>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</si>
  <si>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</si>
  <si>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</si>
  <si>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</si>
  <si>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</si>
  <si>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</si>
  <si>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</si>
  <si>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</si>
  <si>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</si>
  <si>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</si>
  <si>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</si>
  <si>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</si>
  <si>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</si>
  <si>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</si>
  <si>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</si>
  <si>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</si>
  <si>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</si>
  <si>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</si>
  <si>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</si>
  <si>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</si>
  <si>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</si>
  <si>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</si>
  <si>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</si>
  <si>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</si>
  <si>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</si>
  <si>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</si>
  <si>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</si>
  <si>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</si>
  <si>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</si>
  <si>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</si>
  <si>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</si>
  <si>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</si>
  <si>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</si>
  <si>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</si>
  <si>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</si>
  <si>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</si>
  <si>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</si>
  <si>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</si>
  <si>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</si>
  <si>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</si>
  <si>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</si>
  <si>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</si>
  <si>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</si>
  <si>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</si>
  <si>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</si>
  <si>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</si>
  <si>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</si>
  <si>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</si>
  <si>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</si>
  <si>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</si>
  <si>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</si>
  <si>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</si>
  <si>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</si>
  <si>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</si>
  <si>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</si>
  <si>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</si>
  <si>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</si>
  <si>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</si>
  <si>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</si>
  <si>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</si>
  <si>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</si>
  <si>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</si>
  <si>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</si>
  <si>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</si>
  <si>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</si>
  <si>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</si>
  <si>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</si>
  <si>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</si>
  <si>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</si>
  <si>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</si>
  <si>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</si>
  <si>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</si>
  <si>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</si>
  <si>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</si>
  <si>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</si>
  <si>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</si>
  <si>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</si>
  <si>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</si>
  <si>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</si>
  <si>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</si>
  <si>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</si>
  <si>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</si>
  <si>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</si>
  <si>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</si>
  <si>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</si>
  <si>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</si>
  <si>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</si>
  <si>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</si>
  <si>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</si>
  <si>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</si>
  <si>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</si>
  <si>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</si>
  <si>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</si>
  <si>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</si>
  <si>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</si>
  <si>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</si>
  <si>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</si>
  <si>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</si>
  <si>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</si>
  <si>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</si>
  <si>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</si>
  <si>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</si>
  <si>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</si>
  <si>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</si>
  <si>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</si>
  <si>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</si>
  <si>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</si>
  <si>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</si>
  <si>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</si>
  <si>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</si>
  <si>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</si>
  <si>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</si>
  <si>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</si>
  <si>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</si>
  <si>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</si>
  <si>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</si>
  <si>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</si>
  <si>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</si>
  <si>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</si>
  <si>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</si>
  <si>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</si>
  <si>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</si>
  <si>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</si>
  <si>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</si>
  <si>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</si>
  <si>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</si>
  <si>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</si>
  <si>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</si>
  <si>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</si>
  <si>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</si>
  <si>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</si>
  <si>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</si>
  <si>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</si>
  <si>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</si>
  <si>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</si>
  <si>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</si>
  <si>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</si>
  <si>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</si>
  <si>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</si>
  <si>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</si>
  <si>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</si>
  <si>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</si>
  <si>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</si>
  <si>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</si>
  <si>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</si>
  <si>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</si>
  <si>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</si>
  <si>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</si>
  <si>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</si>
  <si>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</si>
  <si>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</si>
  <si>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</si>
  <si>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</si>
  <si>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</si>
  <si>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</si>
  <si>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</si>
  <si>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</si>
  <si>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</si>
  <si>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</si>
  <si>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</si>
  <si>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</si>
  <si>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</si>
  <si>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</si>
  <si>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</si>
  <si>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</si>
  <si>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</si>
  <si>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</si>
  <si>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</si>
  <si>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</si>
  <si>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</si>
  <si>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</si>
  <si>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</si>
  <si>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</si>
  <si>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</si>
  <si>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</si>
  <si>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</si>
  <si>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</si>
  <si>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</si>
  <si>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</si>
  <si>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</si>
  <si>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</si>
  <si>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</si>
  <si>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</si>
  <si>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</si>
  <si>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</si>
  <si>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</si>
  <si>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</si>
  <si>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</si>
  <si>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</si>
  <si>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</si>
  <si>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</si>
  <si>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</si>
  <si>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</si>
  <si>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</si>
  <si>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</si>
  <si>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</si>
  <si>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</si>
  <si>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</si>
  <si>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</si>
  <si>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</si>
  <si>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</si>
  <si>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</si>
  <si>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</si>
  <si>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</si>
  <si>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</si>
  <si>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</si>
  <si>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</si>
  <si>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</si>
  <si>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</si>
  <si>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</si>
  <si>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</si>
  <si>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</si>
  <si>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</si>
  <si>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</si>
  <si>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</si>
  <si>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</si>
  <si>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</si>
  <si>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</si>
  <si>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</si>
  <si>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</si>
  <si>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</si>
  <si>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</si>
  <si>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</si>
  <si>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</si>
  <si>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</si>
  <si>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</si>
  <si>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</si>
  <si>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</si>
  <si>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</si>
  <si>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</si>
  <si>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</si>
  <si>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</si>
  <si>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</si>
  <si>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</si>
  <si>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</si>
  <si>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</si>
  <si>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</si>
  <si>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</si>
  <si>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</si>
  <si>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</si>
  <si>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</si>
  <si>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</si>
  <si>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</si>
  <si>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</si>
  <si>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</si>
  <si>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</si>
  <si>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</si>
  <si>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</si>
  <si>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</si>
  <si>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</si>
  <si>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</si>
  <si>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</si>
  <si>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</si>
  <si>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</si>
  <si>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</si>
  <si>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</si>
  <si>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</si>
  <si>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</si>
  <si>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</si>
  <si>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</si>
  <si>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</si>
  <si>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</si>
  <si>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</si>
  <si>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</si>
  <si>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</si>
  <si>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</si>
  <si>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</si>
  <si>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</si>
  <si>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</si>
  <si>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</si>
  <si>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</si>
  <si>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</si>
  <si>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</si>
  <si>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</si>
  <si>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</si>
  <si>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</si>
  <si>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</si>
  <si>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</si>
  <si>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</si>
  <si>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</si>
  <si>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</si>
  <si>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</si>
  <si>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</si>
  <si>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</si>
  <si>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</si>
  <si>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</si>
  <si>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</si>
  <si>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</si>
  <si>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</si>
  <si>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</si>
  <si>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</si>
  <si>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</si>
  <si>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</si>
  <si>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</si>
  <si>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</si>
  <si>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</si>
  <si>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</si>
  <si>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</si>
  <si>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</si>
  <si>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</si>
  <si>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</si>
  <si>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</si>
  <si>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</si>
  <si>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</si>
  <si>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</si>
  <si>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</si>
  <si>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</si>
  <si>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</si>
  <si>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</si>
  <si>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</si>
  <si>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</si>
  <si>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</si>
  <si>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</si>
  <si>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</si>
  <si>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</si>
  <si>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</si>
  <si>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</si>
  <si>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</si>
  <si>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</si>
  <si>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</si>
  <si>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</si>
  <si>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</si>
  <si>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</si>
  <si>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</si>
  <si>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</si>
  <si>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</si>
  <si>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</si>
  <si>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</si>
  <si>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</si>
  <si>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</si>
  <si>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</si>
  <si>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</si>
  <si>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</si>
  <si>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</si>
  <si>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</si>
  <si>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</si>
  <si>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</si>
  <si>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</si>
  <si>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</si>
  <si>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</si>
  <si>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</si>
  <si>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</si>
  <si>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</si>
  <si>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</si>
  <si>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</si>
  <si>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</si>
  <si>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</si>
  <si>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</si>
  <si>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</si>
  <si>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</si>
  <si>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</si>
  <si>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</si>
  <si>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</si>
  <si>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</si>
  <si>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</si>
  <si>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</si>
  <si>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</si>
  <si>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</si>
  <si>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</si>
  <si>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</si>
  <si>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</si>
  <si>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</si>
  <si>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</si>
  <si>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</si>
  <si>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</si>
  <si>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</si>
  <si>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</si>
  <si>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</si>
  <si>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</si>
  <si>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</si>
  <si>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</si>
  <si>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</si>
  <si>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</si>
  <si>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</si>
  <si>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</si>
  <si>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</si>
  <si>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</si>
  <si>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</si>
  <si>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</si>
  <si>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</si>
  <si>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</si>
  <si>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</si>
  <si>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</si>
  <si>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</si>
  <si>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</si>
  <si>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</si>
  <si>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</si>
  <si>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</si>
  <si>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</si>
  <si>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</si>
  <si>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</si>
  <si>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</si>
  <si>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</si>
  <si>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</si>
  <si>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</si>
  <si>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</si>
  <si>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</si>
  <si>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</si>
  <si>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</si>
  <si>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</si>
  <si>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</si>
  <si>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病院事業会計</t>
    <phoneticPr fontId="5"/>
  </si>
  <si>
    <t>法適用企業</t>
    <phoneticPr fontId="5"/>
  </si>
  <si>
    <t>中央卸売市場事業会計</t>
    <phoneticPr fontId="5"/>
  </si>
  <si>
    <t>水道事業会計</t>
    <phoneticPr fontId="5"/>
  </si>
  <si>
    <t>下水道事業会計</t>
    <phoneticPr fontId="5"/>
  </si>
  <si>
    <t>法適用企業</t>
    <phoneticPr fontId="5"/>
  </si>
  <si>
    <t>廃棄物発電事業特別会計</t>
    <phoneticPr fontId="5"/>
  </si>
  <si>
    <t>法非適用企業</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</si>
  <si>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</si>
  <si>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</si>
  <si>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</si>
  <si>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</si>
  <si>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</si>
  <si>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</si>
  <si>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</si>
  <si>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</si>
  <si>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</si>
  <si>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</si>
  <si>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</si>
  <si>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</si>
  <si>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</si>
  <si>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</si>
  <si>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</si>
  <si>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</si>
  <si>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</si>
  <si>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</si>
  <si>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</si>
  <si>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</si>
  <si>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</si>
  <si>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</si>
  <si>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</si>
  <si>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</si>
  <si>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</si>
  <si>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</si>
  <si>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</si>
  <si>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</si>
  <si>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</si>
  <si>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</si>
  <si>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</si>
  <si>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</si>
  <si>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</si>
  <si>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</si>
  <si>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</si>
  <si>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</si>
  <si>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</si>
  <si>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</si>
  <si>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</si>
  <si>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</si>
  <si>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</si>
  <si>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</si>
  <si>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</si>
  <si>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</si>
  <si>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</si>
  <si>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</si>
  <si>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</si>
  <si>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</si>
  <si>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</si>
  <si>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</si>
  <si>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</si>
  <si>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</si>
  <si>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</si>
  <si>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</si>
  <si>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</si>
  <si>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</si>
  <si>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</si>
  <si>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</si>
  <si>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</si>
  <si>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</si>
  <si>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</si>
  <si>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</si>
  <si>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</si>
  <si>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</si>
  <si>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</si>
  <si>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</si>
  <si>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</si>
  <si>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</si>
  <si>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</si>
  <si>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</si>
  <si>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</si>
  <si>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</si>
  <si>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</si>
  <si>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</si>
  <si>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</si>
  <si>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</si>
  <si>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</si>
  <si>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</si>
  <si>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</si>
  <si>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</si>
  <si>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</si>
  <si>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</si>
  <si>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</si>
  <si>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</si>
  <si>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</si>
  <si>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</si>
  <si>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</si>
  <si>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</si>
  <si>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</si>
  <si>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</si>
  <si>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</si>
  <si>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</si>
  <si>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</si>
  <si>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</si>
  <si>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</si>
  <si>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</si>
  <si>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</si>
  <si>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</si>
  <si>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</si>
  <si>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</si>
  <si>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</si>
  <si>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</si>
  <si>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</si>
  <si>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</si>
  <si>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</si>
  <si>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</si>
  <si>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</si>
  <si>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</si>
  <si>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</si>
  <si>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</si>
  <si>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</si>
  <si>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</si>
  <si>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</si>
  <si>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</si>
  <si>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</si>
  <si>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</si>
  <si>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</si>
  <si>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</si>
  <si>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</si>
  <si>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</si>
  <si>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</si>
  <si>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</si>
  <si>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</si>
  <si>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</si>
  <si>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</si>
  <si>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</si>
  <si>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</si>
  <si>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</si>
  <si>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</si>
  <si>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</si>
  <si>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</si>
  <si>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</si>
  <si>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</si>
  <si>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</si>
  <si>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</si>
  <si>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</si>
  <si>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</si>
  <si>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</si>
  <si>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</si>
  <si>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</si>
  <si>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</si>
  <si>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3.20</t>
  </si>
  <si>
    <t>▲ 2.87</t>
  </si>
  <si>
    <t>▲ 0.20</t>
  </si>
  <si>
    <t>▲ 2.75</t>
  </si>
  <si>
    <t>▲ 0.58</t>
  </si>
  <si>
    <t>一般会計</t>
  </si>
  <si>
    <t>病院事業会計</t>
  </si>
  <si>
    <t>水道事業会計</t>
  </si>
  <si>
    <t>下水道事業会計</t>
  </si>
  <si>
    <t>国民健康保険事業特別会計</t>
  </si>
  <si>
    <t>競輪事業特別会計</t>
  </si>
  <si>
    <t>介護保険事業特別会計</t>
  </si>
  <si>
    <t>中央卸売市場事業会計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</si>
  <si>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</si>
  <si>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</si>
  <si>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</si>
  <si>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</si>
  <si>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</si>
  <si>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</si>
  <si>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</si>
  <si>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</si>
  <si>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</si>
  <si>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</si>
  <si>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</si>
  <si>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</si>
  <si>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</si>
  <si>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</si>
  <si>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</si>
  <si>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基金から10,886百万円繰入</t>
    <rPh sb="0" eb="2">
      <t>キキン</t>
    </rPh>
    <rPh sb="10" eb="13">
      <t>ヒャクマンエン</t>
    </rPh>
    <rPh sb="13" eb="15">
      <t>クリイレ</t>
    </rPh>
    <phoneticPr fontId="2"/>
  </si>
  <si>
    <t>基金から2百万円繰入</t>
    <rPh sb="0" eb="2">
      <t>キキン</t>
    </rPh>
    <rPh sb="5" eb="6">
      <t>ヒャク</t>
    </rPh>
    <rPh sb="6" eb="8">
      <t>マンエン</t>
    </rPh>
    <rPh sb="8" eb="10">
      <t>クリイレ</t>
    </rPh>
    <phoneticPr fontId="2"/>
  </si>
  <si>
    <t>基金から491百万円繰入</t>
    <rPh sb="0" eb="2">
      <t>キキン</t>
    </rPh>
    <rPh sb="7" eb="8">
      <t>ヒャク</t>
    </rPh>
    <rPh sb="8" eb="10">
      <t>マンエン</t>
    </rPh>
    <rPh sb="10" eb="12">
      <t>クリイレ</t>
    </rPh>
    <phoneticPr fontId="2"/>
  </si>
  <si>
    <t>岐阜市にぎわいまち公社</t>
    <rPh sb="0" eb="2">
      <t>ギフ</t>
    </rPh>
    <rPh sb="2" eb="3">
      <t>シ</t>
    </rPh>
    <rPh sb="9" eb="11">
      <t>コウシャ</t>
    </rPh>
    <phoneticPr fontId="32"/>
  </si>
  <si>
    <t>岐阜産業会館</t>
    <rPh sb="0" eb="2">
      <t>ギフ</t>
    </rPh>
    <rPh sb="2" eb="4">
      <t>サンギョウ</t>
    </rPh>
    <rPh sb="4" eb="6">
      <t>カイカン</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</si>
  <si>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</si>
  <si>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</si>
  <si>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</si>
  <si>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</si>
  <si>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</si>
  <si>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</si>
  <si>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</si>
  <si>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</si>
  <si>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鉄道高架事業基金</t>
    <rPh sb="0" eb="2">
      <t>テツドウ</t>
    </rPh>
    <rPh sb="2" eb="4">
      <t>コウカ</t>
    </rPh>
    <rPh sb="4" eb="6">
      <t>ジギョウ</t>
    </rPh>
    <rPh sb="6" eb="8">
      <t>キキン</t>
    </rPh>
    <phoneticPr fontId="5"/>
  </si>
  <si>
    <t>教育施設整備基金</t>
    <rPh sb="0" eb="2">
      <t>キョウイク</t>
    </rPh>
    <rPh sb="2" eb="4">
      <t>シセツ</t>
    </rPh>
    <rPh sb="4" eb="6">
      <t>セイビ</t>
    </rPh>
    <rPh sb="6" eb="8">
      <t>キキン</t>
    </rPh>
    <phoneticPr fontId="5"/>
  </si>
  <si>
    <t>庁舎整備基金</t>
    <rPh sb="0" eb="2">
      <t>チョウシャ</t>
    </rPh>
    <rPh sb="2" eb="4">
      <t>セイビ</t>
    </rPh>
    <rPh sb="4" eb="6">
      <t>キキン</t>
    </rPh>
    <phoneticPr fontId="5"/>
  </si>
  <si>
    <t>市民福祉健康医療基金</t>
    <rPh sb="0" eb="2">
      <t>シミン</t>
    </rPh>
    <rPh sb="2" eb="4">
      <t>フクシ</t>
    </rPh>
    <rPh sb="4" eb="6">
      <t>ケンコウ</t>
    </rPh>
    <rPh sb="6" eb="8">
      <t>イリョウ</t>
    </rPh>
    <rPh sb="8" eb="10">
      <t>キキン</t>
    </rPh>
    <phoneticPr fontId="5"/>
  </si>
  <si>
    <t>薬科大学整備基金</t>
    <rPh sb="0" eb="2">
      <t>ヤッカ</t>
    </rPh>
    <rPh sb="2" eb="4">
      <t>ダイガク</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</si>
  <si>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</si>
  <si>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</si>
  <si>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</si>
  <si>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</si>
  <si>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</si>
  <si>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将来負担比率については、将来の大規模財政需要に備え、基金の積立を計画的に行ってきた結果、平成27年度から0以下の値となっている。
有形固定資産減価償却率については、類似団体平均よりも低い水準にあり、令和2年度は新庁舎及び東部クリーンセンター粗大棟の建設完了に伴い減少しており、今後も公共施設等総合管理計画に基づき、計画的な維持管理を行うことにより、将来世代に過度の負担を残さないよう、公共施設等の整備に努めていく。</t>
    <rPh sb="0" eb="2">
      <t>ショウライ</t>
    </rPh>
    <rPh sb="2" eb="4">
      <t>フタン</t>
    </rPh>
    <rPh sb="4" eb="6">
      <t>ヒリツ</t>
    </rPh>
    <rPh sb="12" eb="14">
      <t>ショウライ</t>
    </rPh>
    <rPh sb="15" eb="18">
      <t>ダイキボ</t>
    </rPh>
    <rPh sb="18" eb="20">
      <t>ザイセイ</t>
    </rPh>
    <rPh sb="20" eb="22">
      <t>ジュヨウ</t>
    </rPh>
    <rPh sb="23" eb="24">
      <t>ソナ</t>
    </rPh>
    <rPh sb="26" eb="28">
      <t>キキン</t>
    </rPh>
    <rPh sb="29" eb="31">
      <t>ツミタテ</t>
    </rPh>
    <rPh sb="32" eb="35">
      <t>ケイカクテキ</t>
    </rPh>
    <rPh sb="36" eb="37">
      <t>オコナ</t>
    </rPh>
    <rPh sb="41" eb="43">
      <t>ケッカ</t>
    </rPh>
    <rPh sb="44" eb="46">
      <t>ヘイセイ</t>
    </rPh>
    <rPh sb="48" eb="50">
      <t>ネンド</t>
    </rPh>
    <rPh sb="53" eb="55">
      <t>イカ</t>
    </rPh>
    <rPh sb="56" eb="57">
      <t>アタイ</t>
    </rPh>
    <rPh sb="65" eb="71">
      <t>ユウケイコテイシサン</t>
    </rPh>
    <rPh sb="71" eb="73">
      <t>ゲンカ</t>
    </rPh>
    <rPh sb="73" eb="75">
      <t>ショウキャク</t>
    </rPh>
    <rPh sb="75" eb="76">
      <t>リツ</t>
    </rPh>
    <rPh sb="82" eb="84">
      <t>ルイジ</t>
    </rPh>
    <rPh sb="84" eb="86">
      <t>ダンタイ</t>
    </rPh>
    <rPh sb="86" eb="88">
      <t>ヘイキン</t>
    </rPh>
    <rPh sb="91" eb="92">
      <t>ヒク</t>
    </rPh>
    <rPh sb="93" eb="95">
      <t>スイジュン</t>
    </rPh>
    <rPh sb="99" eb="101">
      <t>レイワ</t>
    </rPh>
    <rPh sb="102" eb="104">
      <t>ネンド</t>
    </rPh>
    <rPh sb="105" eb="108">
      <t>シンチョウシャ</t>
    </rPh>
    <rPh sb="108" eb="109">
      <t>オヨ</t>
    </rPh>
    <rPh sb="110" eb="112">
      <t>トウブ</t>
    </rPh>
    <rPh sb="120" eb="122">
      <t>ソダイ</t>
    </rPh>
    <rPh sb="122" eb="123">
      <t>トウ</t>
    </rPh>
    <rPh sb="124" eb="126">
      <t>ケンセツ</t>
    </rPh>
    <rPh sb="126" eb="128">
      <t>カンリョウ</t>
    </rPh>
    <rPh sb="129" eb="130">
      <t>トモナ</t>
    </rPh>
    <rPh sb="131" eb="133">
      <t>ゲンショウ</t>
    </rPh>
    <rPh sb="138" eb="140">
      <t>コンゴ</t>
    </rPh>
    <rPh sb="174" eb="176">
      <t>ショウライ</t>
    </rPh>
    <rPh sb="176" eb="178">
      <t>セダイ</t>
    </rPh>
    <rPh sb="179" eb="181">
      <t>カド</t>
    </rPh>
    <rPh sb="182" eb="184">
      <t>フタン</t>
    </rPh>
    <rPh sb="185" eb="186">
      <t>ノコ</t>
    </rPh>
    <rPh sb="192" eb="194">
      <t>コウキョウ</t>
    </rPh>
    <rPh sb="194" eb="196">
      <t>シセツ</t>
    </rPh>
    <rPh sb="196" eb="197">
      <t>トウ</t>
    </rPh>
    <rPh sb="198" eb="200">
      <t>セイビ</t>
    </rPh>
    <rPh sb="201" eb="20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</si>
  <si>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</si>
  <si>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</si>
  <si>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</si>
  <si>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</si>
  <si>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</si>
  <si>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</si>
  <si>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過去の市債発行抑制や、将来の大規模財政需要に備え、基金の積立を計画的に行った結果、将来負担比率及び実質公債費</t>
    </r>
    <r>
      <rPr>
        <sz val="11"/>
        <color rgb="FFFF0000"/>
        <rFont val="ＭＳ Ｐゴシック"/>
        <family val="3"/>
        <charset val="128"/>
      </rPr>
      <t>比</t>
    </r>
    <r>
      <rPr>
        <sz val="11"/>
        <color indexed="8"/>
        <rFont val="ＭＳ Ｐゴシック"/>
        <family val="3"/>
        <charset val="128"/>
      </rPr>
      <t>率ともに、類似団体平均を大きく下回っている。
令和2年度は利率の高い地方債の償還が終了してきていることから、実質公債</t>
    </r>
    <r>
      <rPr>
        <sz val="11"/>
        <color rgb="FFFF0000"/>
        <rFont val="ＭＳ Ｐゴシック"/>
        <family val="3"/>
        <charset val="128"/>
      </rPr>
      <t>費</t>
    </r>
    <r>
      <rPr>
        <sz val="11"/>
        <color indexed="8"/>
        <rFont val="ＭＳ Ｐゴシック"/>
        <family val="3"/>
        <charset val="128"/>
      </rPr>
      <t>比率がさらに減少しており、今後も将来世代に過度の負担を残さないよう、健全な財政運営に努めていく。</t>
    </r>
    <rPh sb="0" eb="2">
      <t>カコ</t>
    </rPh>
    <rPh sb="3" eb="5">
      <t>シサイ</t>
    </rPh>
    <rPh sb="5" eb="7">
      <t>ハッコウ</t>
    </rPh>
    <rPh sb="7" eb="9">
      <t>ヨクセイ</t>
    </rPh>
    <rPh sb="11" eb="13">
      <t>ショウライ</t>
    </rPh>
    <rPh sb="14" eb="17">
      <t>ダイキボ</t>
    </rPh>
    <rPh sb="17" eb="19">
      <t>ザイセイ</t>
    </rPh>
    <rPh sb="19" eb="21">
      <t>ジュヨウ</t>
    </rPh>
    <rPh sb="22" eb="23">
      <t>ソナ</t>
    </rPh>
    <rPh sb="25" eb="27">
      <t>キキン</t>
    </rPh>
    <rPh sb="28" eb="30">
      <t>ツミタテ</t>
    </rPh>
    <rPh sb="31" eb="34">
      <t>ケイカクテキ</t>
    </rPh>
    <rPh sb="35" eb="36">
      <t>オコナ</t>
    </rPh>
    <rPh sb="38" eb="40">
      <t>ケッカ</t>
    </rPh>
    <rPh sb="41" eb="43">
      <t>ショウライ</t>
    </rPh>
    <rPh sb="43" eb="45">
      <t>フタン</t>
    </rPh>
    <rPh sb="45" eb="47">
      <t>ヒリツ</t>
    </rPh>
    <rPh sb="47" eb="48">
      <t>オヨ</t>
    </rPh>
    <rPh sb="49" eb="51">
      <t>ジッシツ</t>
    </rPh>
    <rPh sb="51" eb="53">
      <t>コウサイ</t>
    </rPh>
    <rPh sb="53" eb="54">
      <t>ヒ</t>
    </rPh>
    <rPh sb="54" eb="55">
      <t>ヒ</t>
    </rPh>
    <rPh sb="55" eb="56">
      <t>リツ</t>
    </rPh>
    <rPh sb="60" eb="62">
      <t>ルイジ</t>
    </rPh>
    <rPh sb="62" eb="64">
      <t>ダンタイ</t>
    </rPh>
    <rPh sb="64" eb="66">
      <t>ヘイキン</t>
    </rPh>
    <rPh sb="67" eb="68">
      <t>オオ</t>
    </rPh>
    <rPh sb="70" eb="72">
      <t>シタマワ</t>
    </rPh>
    <rPh sb="78" eb="80">
      <t>レイワ</t>
    </rPh>
    <rPh sb="81" eb="83">
      <t>ネンド</t>
    </rPh>
    <rPh sb="84" eb="86">
      <t>リリツ</t>
    </rPh>
    <rPh sb="87" eb="88">
      <t>タカ</t>
    </rPh>
    <rPh sb="89" eb="91">
      <t>チホウ</t>
    </rPh>
    <rPh sb="91" eb="92">
      <t>サイ</t>
    </rPh>
    <rPh sb="93" eb="95">
      <t>ショウカン</t>
    </rPh>
    <rPh sb="96" eb="98">
      <t>シュウリョウ</t>
    </rPh>
    <rPh sb="109" eb="111">
      <t>ジッシツ</t>
    </rPh>
    <rPh sb="111" eb="113">
      <t>コウサイ</t>
    </rPh>
    <rPh sb="113" eb="114">
      <t>ヒ</t>
    </rPh>
    <rPh sb="114" eb="116">
      <t>ヒリツ</t>
    </rPh>
    <rPh sb="120" eb="122">
      <t>ゲンショウ</t>
    </rPh>
    <rPh sb="127" eb="129">
      <t>コンゴ</t>
    </rPh>
    <rPh sb="130" eb="132">
      <t>ショウライ</t>
    </rPh>
    <rPh sb="132" eb="134">
      <t>セダイ</t>
    </rPh>
    <rPh sb="135" eb="137">
      <t>カド</t>
    </rPh>
    <rPh sb="138" eb="140">
      <t>フタン</t>
    </rPh>
    <rPh sb="141" eb="142">
      <t>ノコ</t>
    </rPh>
    <rPh sb="148" eb="150">
      <t>ケンゼン</t>
    </rPh>
    <rPh sb="151" eb="153">
      <t>ザイセイ</t>
    </rPh>
    <rPh sb="153" eb="155">
      <t>ウンエイ</t>
    </rPh>
    <rPh sb="156" eb="157">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</si>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</sst>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D9C6D4E-13E8-4DF0-85B4-5B6F0A5247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DC47-4ADE-AD9B-D067931EB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44408</c:v>
                </c:pt>
                <c:pt idx="1">
                  <c:v>47336</c:v>
                </c:pt>
                <c:pt idx="2">
                  <c:v>44293</c:v>
                </c:pt>
                <c:pt idx="3">
                  <c:v>54420</c:v>
                </c:pt>
                <c:pt idx="4">
                  <c:v>75519</c:v>
                </c:pt>
              </c:numCache>
            </c:numRef>
          </c:val>
          <c:smooth val="0"/>
          <c:extLst>
            <c:ext xmlns:c16="http://schemas.microsoft.com/office/drawing/2014/chart" uri="{C3380CC4-5D6E-409C-BE32-E72D297353CC}">
              <c16:uniqueId val="{00000001-DC47-4ADE-AD9B-D067931EBA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8.81</c:v>
                </c:pt>
                <c:pt idx="1">
                  <c:v>8.34</c:v>
                </c:pt>
                <c:pt idx="2">
                  <c:v>8.11</c:v>
                </c:pt>
                <c:pt idx="3">
                  <c:v>7.85</c:v>
                </c:pt>
                <c:pt idx="4">
                  <c:v>8.98</c:v>
                </c:pt>
              </c:numCache>
            </c:numRef>
          </c:val>
          <c:extLst>
            <c:ext xmlns:c16="http://schemas.microsoft.com/office/drawing/2014/chart" uri="{C3380CC4-5D6E-409C-BE32-E72D297353CC}">
              <c16:uniqueId val="{00000000-26E0-4657-BFFE-E25AF9135F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14.89</c:v>
                </c:pt>
                <c:pt idx="1">
                  <c:v>12.48</c:v>
                </c:pt>
                <c:pt idx="2">
                  <c:v>12.44</c:v>
                </c:pt>
                <c:pt idx="3">
                  <c:v>9.9</c:v>
                </c:pt>
                <c:pt idx="4">
                  <c:v>7.83</c:v>
                </c:pt>
              </c:numCache>
            </c:numRef>
          </c:val>
          <c:extLst>
            <c:ext xmlns:c16="http://schemas.microsoft.com/office/drawing/2014/chart" uri="{C3380CC4-5D6E-409C-BE32-E72D297353CC}">
              <c16:uniqueId val="{00000001-26E0-4657-BFFE-E25AF9135F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c:v>
                </c:pt>
                <c:pt idx="1">
                  <c:v>-2.87</c:v>
                </c:pt>
                <c:pt idx="2">
                  <c:v>-0.2</c:v>
                </c:pt>
                <c:pt idx="3">
                  <c:v>-2.75</c:v>
                </c:pt>
                <c:pt idx="4">
                  <c:v>-0.57999999999999996</c:v>
                </c:pt>
              </c:numCache>
            </c:numRef>
          </c:val>
          <c:smooth val="0"/>
          <c:extLst>
            <c:ext xmlns:c16="http://schemas.microsoft.com/office/drawing/2014/chart" uri="{C3380CC4-5D6E-409C-BE32-E72D297353CC}">
              <c16:uniqueId val="{00000002-26E0-4657-BFFE-E25AF9135F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#N/A</c:v>
                </c:pt>
                <c:pt idx="3">
                  <c:v>0.61</c:v>
                </c:pt>
                <c:pt idx="4">
                  <c:v>#N/A</c:v>
                </c:pt>
                <c:pt idx="5">
                  <c:v>0.63</c:v>
                </c:pt>
                <c:pt idx="6">
                  <c:v>#N/A</c:v>
                </c:pt>
                <c:pt idx="7">
                  <c:v>0.7</c:v>
                </c:pt>
                <c:pt idx="8">
                  <c:v>#N/A</c:v>
                </c:pt>
                <c:pt idx="9">
                  <c:v>0.7</c:v>
                </c:pt>
              </c:numCache>
            </c:numRef>
          </c:val>
          <c:extLst>
            <c:ext xmlns:c16="http://schemas.microsoft.com/office/drawing/2014/chart" uri="{C3380CC4-5D6E-409C-BE32-E72D297353CC}">
              <c16:uniqueId val="{00000000-3B3F-42F1-95B5-9782DCE153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3F-42F1-95B5-9782DCE153D0}"/>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0.65</c:v>
                </c:pt>
                <c:pt idx="2">
                  <c:v>#N/A</c:v>
                </c:pt>
                <c:pt idx="3">
                  <c:v>0.79</c:v>
                </c:pt>
                <c:pt idx="4">
                  <c:v>#N/A</c:v>
                </c:pt>
                <c:pt idx="5">
                  <c:v>0.96</c:v>
                </c:pt>
                <c:pt idx="6">
                  <c:v>#N/A</c:v>
                </c:pt>
                <c:pt idx="7">
                  <c:v>1.03</c:v>
                </c:pt>
                <c:pt idx="8">
                  <c:v>#N/A</c:v>
                </c:pt>
                <c:pt idx="9">
                  <c:v>1.1499999999999999</c:v>
                </c:pt>
              </c:numCache>
            </c:numRef>
          </c:val>
          <c:extLst>
            <c:ext xmlns:c16="http://schemas.microsoft.com/office/drawing/2014/chart" uri="{C3380CC4-5D6E-409C-BE32-E72D297353CC}">
              <c16:uniqueId val="{00000002-3B3F-42F1-95B5-9782DCE153D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0.93</c:v>
                </c:pt>
                <c:pt idx="2">
                  <c:v>#N/A</c:v>
                </c:pt>
                <c:pt idx="3">
                  <c:v>0.71</c:v>
                </c:pt>
                <c:pt idx="4">
                  <c:v>#N/A</c:v>
                </c:pt>
                <c:pt idx="5">
                  <c:v>1.41</c:v>
                </c:pt>
                <c:pt idx="6">
                  <c:v>#N/A</c:v>
                </c:pt>
                <c:pt idx="7">
                  <c:v>1.56</c:v>
                </c:pt>
                <c:pt idx="8">
                  <c:v>#N/A</c:v>
                </c:pt>
                <c:pt idx="9">
                  <c:v>1.6</c:v>
                </c:pt>
              </c:numCache>
            </c:numRef>
          </c:val>
          <c:extLst>
            <c:ext xmlns:c16="http://schemas.microsoft.com/office/drawing/2014/chart" uri="{C3380CC4-5D6E-409C-BE32-E72D297353CC}">
              <c16:uniqueId val="{00000003-3B3F-42F1-95B5-9782DCE153D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1.64</c:v>
                </c:pt>
                <c:pt idx="2">
                  <c:v>#N/A</c:v>
                </c:pt>
                <c:pt idx="3">
                  <c:v>1.42</c:v>
                </c:pt>
                <c:pt idx="4">
                  <c:v>#N/A</c:v>
                </c:pt>
                <c:pt idx="5">
                  <c:v>1.4</c:v>
                </c:pt>
                <c:pt idx="6">
                  <c:v>#N/A</c:v>
                </c:pt>
                <c:pt idx="7">
                  <c:v>1.39</c:v>
                </c:pt>
                <c:pt idx="8">
                  <c:v>#N/A</c:v>
                </c:pt>
                <c:pt idx="9">
                  <c:v>1.64</c:v>
                </c:pt>
              </c:numCache>
            </c:numRef>
          </c:val>
          <c:extLst>
            <c:ext xmlns:c16="http://schemas.microsoft.com/office/drawing/2014/chart" uri="{C3380CC4-5D6E-409C-BE32-E72D297353CC}">
              <c16:uniqueId val="{00000004-3B3F-42F1-95B5-9782DCE153D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1.61</c:v>
                </c:pt>
                <c:pt idx="4">
                  <c:v>#N/A</c:v>
                </c:pt>
                <c:pt idx="5">
                  <c:v>1.66</c:v>
                </c:pt>
                <c:pt idx="6">
                  <c:v>#N/A</c:v>
                </c:pt>
                <c:pt idx="7">
                  <c:v>1.32</c:v>
                </c:pt>
                <c:pt idx="8">
                  <c:v>#N/A</c:v>
                </c:pt>
                <c:pt idx="9">
                  <c:v>2.19</c:v>
                </c:pt>
              </c:numCache>
            </c:numRef>
          </c:val>
          <c:extLst>
            <c:ext xmlns:c16="http://schemas.microsoft.com/office/drawing/2014/chart" uri="{C3380CC4-5D6E-409C-BE32-E72D297353CC}">
              <c16:uniqueId val="{00000005-3B3F-42F1-95B5-9782DCE153D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2.88</c:v>
                </c:pt>
                <c:pt idx="2">
                  <c:v>#N/A</c:v>
                </c:pt>
                <c:pt idx="3">
                  <c:v>3.04</c:v>
                </c:pt>
                <c:pt idx="4">
                  <c:v>#N/A</c:v>
                </c:pt>
                <c:pt idx="5">
                  <c:v>3.13</c:v>
                </c:pt>
                <c:pt idx="6">
                  <c:v>#N/A</c:v>
                </c:pt>
                <c:pt idx="7">
                  <c:v>2.86</c:v>
                </c:pt>
                <c:pt idx="8">
                  <c:v>#N/A</c:v>
                </c:pt>
                <c:pt idx="9">
                  <c:v>2.96</c:v>
                </c:pt>
              </c:numCache>
            </c:numRef>
          </c:val>
          <c:extLst>
            <c:ext xmlns:c16="http://schemas.microsoft.com/office/drawing/2014/chart" uri="{C3380CC4-5D6E-409C-BE32-E72D297353CC}">
              <c16:uniqueId val="{00000006-3B3F-42F1-95B5-9782DCE153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3.74</c:v>
                </c:pt>
                <c:pt idx="2">
                  <c:v>#N/A</c:v>
                </c:pt>
                <c:pt idx="3">
                  <c:v>3.72</c:v>
                </c:pt>
                <c:pt idx="4">
                  <c:v>#N/A</c:v>
                </c:pt>
                <c:pt idx="5">
                  <c:v>3.72</c:v>
                </c:pt>
                <c:pt idx="6">
                  <c:v>#N/A</c:v>
                </c:pt>
                <c:pt idx="7">
                  <c:v>3.55</c:v>
                </c:pt>
                <c:pt idx="8">
                  <c:v>#N/A</c:v>
                </c:pt>
                <c:pt idx="9">
                  <c:v>3.77</c:v>
                </c:pt>
              </c:numCache>
            </c:numRef>
          </c:val>
          <c:extLst>
            <c:ext xmlns:c16="http://schemas.microsoft.com/office/drawing/2014/chart" uri="{C3380CC4-5D6E-409C-BE32-E72D297353CC}">
              <c16:uniqueId val="{00000007-3B3F-42F1-95B5-9782DCE153D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c:v>
                </c:pt>
                <c:pt idx="2">
                  <c:v>#N/A</c:v>
                </c:pt>
                <c:pt idx="3">
                  <c:v>7.4</c:v>
                </c:pt>
                <c:pt idx="4">
                  <c:v>#N/A</c:v>
                </c:pt>
                <c:pt idx="5">
                  <c:v>6.56</c:v>
                </c:pt>
                <c:pt idx="6">
                  <c:v>#N/A</c:v>
                </c:pt>
                <c:pt idx="7">
                  <c:v>6.55</c:v>
                </c:pt>
                <c:pt idx="8">
                  <c:v>#N/A</c:v>
                </c:pt>
                <c:pt idx="9">
                  <c:v>7.12</c:v>
                </c:pt>
              </c:numCache>
            </c:numRef>
          </c:val>
          <c:extLst>
            <c:ext xmlns:c16="http://schemas.microsoft.com/office/drawing/2014/chart" uri="{C3380CC4-5D6E-409C-BE32-E72D297353CC}">
              <c16:uniqueId val="{00000008-3B3F-42F1-95B5-9782DCE153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c:v>
                </c:pt>
                <c:pt idx="2">
                  <c:v>#N/A</c:v>
                </c:pt>
                <c:pt idx="3">
                  <c:v>8.01</c:v>
                </c:pt>
                <c:pt idx="4">
                  <c:v>#N/A</c:v>
                </c:pt>
                <c:pt idx="5">
                  <c:v>7.74</c:v>
                </c:pt>
                <c:pt idx="6">
                  <c:v>#N/A</c:v>
                </c:pt>
                <c:pt idx="7">
                  <c:v>7.4</c:v>
                </c:pt>
                <c:pt idx="8">
                  <c:v>#N/A</c:v>
                </c:pt>
                <c:pt idx="9">
                  <c:v>8.52</c:v>
                </c:pt>
              </c:numCache>
            </c:numRef>
          </c:val>
          <c:extLst>
            <c:ext xmlns:c16="http://schemas.microsoft.com/office/drawing/2014/chart" uri="{C3380CC4-5D6E-409C-BE32-E72D297353CC}">
              <c16:uniqueId val="{00000009-3B3F-42F1-95B5-9782DCE153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12522</c:v>
                </c:pt>
                <c:pt idx="5">
                  <c:v>12389</c:v>
                </c:pt>
                <c:pt idx="8">
                  <c:v>12411</c:v>
                </c:pt>
                <c:pt idx="11">
                  <c:v>12273</c:v>
                </c:pt>
                <c:pt idx="14">
                  <c:v>12480</c:v>
                </c:pt>
              </c:numCache>
            </c:numRef>
          </c:val>
          <c:extLst>
            <c:ext xmlns:c16="http://schemas.microsoft.com/office/drawing/2014/chart" uri="{C3380CC4-5D6E-409C-BE32-E72D297353CC}">
              <c16:uniqueId val="{00000000-212C-4C07-B261-64E48790E8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212C-4C07-B261-64E48790E8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4</c:v>
                </c:pt>
                <c:pt idx="6">
                  <c:v>5</c:v>
                </c:pt>
                <c:pt idx="9">
                  <c:v>4</c:v>
                </c:pt>
                <c:pt idx="12">
                  <c:v>9</c:v>
                </c:pt>
              </c:numCache>
            </c:numRef>
          </c:val>
          <c:extLst>
            <c:ext xmlns:c16="http://schemas.microsoft.com/office/drawing/2014/chart" uri="{C3380CC4-5D6E-409C-BE32-E72D297353CC}">
              <c16:uniqueId val="{00000002-212C-4C07-B261-64E48790E8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13</c:v>
                </c:pt>
                <c:pt idx="6">
                  <c:v>13</c:v>
                </c:pt>
                <c:pt idx="9">
                  <c:v>16</c:v>
                </c:pt>
                <c:pt idx="12">
                  <c:v>30</c:v>
                </c:pt>
              </c:numCache>
            </c:numRef>
          </c:val>
          <c:extLst>
            <c:ext xmlns:c16="http://schemas.microsoft.com/office/drawing/2014/chart" uri="{C3380CC4-5D6E-409C-BE32-E72D297353CC}">
              <c16:uniqueId val="{00000003-212C-4C07-B261-64E48790E8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2840</c:v>
                </c:pt>
                <c:pt idx="3">
                  <c:v>2622</c:v>
                </c:pt>
                <c:pt idx="6">
                  <c:v>2812</c:v>
                </c:pt>
                <c:pt idx="9">
                  <c:v>2567</c:v>
                </c:pt>
                <c:pt idx="12">
                  <c:v>2664</c:v>
                </c:pt>
              </c:numCache>
            </c:numRef>
          </c:val>
          <c:extLst>
            <c:ext xmlns:c16="http://schemas.microsoft.com/office/drawing/2014/chart" uri="{C3380CC4-5D6E-409C-BE32-E72D297353CC}">
              <c16:uniqueId val="{00000004-212C-4C07-B261-64E48790E8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C-4C07-B261-64E48790E8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2C-4C07-B261-64E48790E8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13240</c:v>
                </c:pt>
                <c:pt idx="3">
                  <c:v>13287</c:v>
                </c:pt>
                <c:pt idx="6">
                  <c:v>12955</c:v>
                </c:pt>
                <c:pt idx="9">
                  <c:v>12822</c:v>
                </c:pt>
                <c:pt idx="12">
                  <c:v>12530</c:v>
                </c:pt>
              </c:numCache>
            </c:numRef>
          </c:val>
          <c:extLst>
            <c:ext xmlns:c16="http://schemas.microsoft.com/office/drawing/2014/chart" uri="{C3380CC4-5D6E-409C-BE32-E72D297353CC}">
              <c16:uniqueId val="{00000007-212C-4C07-B261-64E48790E8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3572</c:v>
                </c:pt>
                <c:pt idx="2">
                  <c:v>#N/A</c:v>
                </c:pt>
                <c:pt idx="3">
                  <c:v>#N/A</c:v>
                </c:pt>
                <c:pt idx="4">
                  <c:v>3538</c:v>
                </c:pt>
                <c:pt idx="5">
                  <c:v>#N/A</c:v>
                </c:pt>
                <c:pt idx="6">
                  <c:v>#N/A</c:v>
                </c:pt>
                <c:pt idx="7">
                  <c:v>3375</c:v>
                </c:pt>
                <c:pt idx="8">
                  <c:v>#N/A</c:v>
                </c:pt>
                <c:pt idx="9">
                  <c:v>#N/A</c:v>
                </c:pt>
                <c:pt idx="10">
                  <c:v>3137</c:v>
                </c:pt>
                <c:pt idx="11">
                  <c:v>#N/A</c:v>
                </c:pt>
                <c:pt idx="12">
                  <c:v>#N/A</c:v>
                </c:pt>
                <c:pt idx="13">
                  <c:v>2754</c:v>
                </c:pt>
                <c:pt idx="14">
                  <c:v>#N/A</c:v>
                </c:pt>
              </c:numCache>
            </c:numRef>
          </c:val>
          <c:smooth val="0"/>
          <c:extLst>
            <c:ext xmlns:c16="http://schemas.microsoft.com/office/drawing/2014/chart" uri="{C3380CC4-5D6E-409C-BE32-E72D297353CC}">
              <c16:uniqueId val="{00000008-212C-4C07-B261-64E48790E8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128960</c:v>
                </c:pt>
                <c:pt idx="5">
                  <c:v>130224</c:v>
                </c:pt>
                <c:pt idx="8">
                  <c:v>131072</c:v>
                </c:pt>
                <c:pt idx="11">
                  <c:v>133695</c:v>
                </c:pt>
                <c:pt idx="14">
                  <c:v>137035</c:v>
                </c:pt>
              </c:numCache>
            </c:numRef>
          </c:val>
          <c:extLst>
            <c:ext xmlns:c16="http://schemas.microsoft.com/office/drawing/2014/chart" uri="{C3380CC4-5D6E-409C-BE32-E72D297353CC}">
              <c16:uniqueId val="{00000000-3D1E-4AB7-9C54-CC07D6602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32956</c:v>
                </c:pt>
                <c:pt idx="5">
                  <c:v>32649</c:v>
                </c:pt>
                <c:pt idx="8">
                  <c:v>33061</c:v>
                </c:pt>
                <c:pt idx="11">
                  <c:v>32994</c:v>
                </c:pt>
                <c:pt idx="14">
                  <c:v>32935</c:v>
                </c:pt>
              </c:numCache>
            </c:numRef>
          </c:val>
          <c:extLst>
            <c:ext xmlns:c16="http://schemas.microsoft.com/office/drawing/2014/chart" uri="{C3380CC4-5D6E-409C-BE32-E72D297353CC}">
              <c16:uniqueId val="{00000001-3D1E-4AB7-9C54-CC07D6602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36762</c:v>
                </c:pt>
                <c:pt idx="5">
                  <c:v>37143</c:v>
                </c:pt>
                <c:pt idx="8">
                  <c:v>38124</c:v>
                </c:pt>
                <c:pt idx="11">
                  <c:v>33318</c:v>
                </c:pt>
                <c:pt idx="14">
                  <c:v>23081</c:v>
                </c:pt>
              </c:numCache>
            </c:numRef>
          </c:val>
          <c:extLst>
            <c:ext xmlns:c16="http://schemas.microsoft.com/office/drawing/2014/chart" uri="{C3380CC4-5D6E-409C-BE32-E72D297353CC}">
              <c16:uniqueId val="{00000002-3D1E-4AB7-9C54-CC07D6602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1E-4AB7-9C54-CC07D6602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1E-4AB7-9C54-CC07D6602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1E-4AB7-9C54-CC07D6602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16601</c:v>
                </c:pt>
                <c:pt idx="3">
                  <c:v>16182</c:v>
                </c:pt>
                <c:pt idx="6">
                  <c:v>15620</c:v>
                </c:pt>
                <c:pt idx="9">
                  <c:v>16285</c:v>
                </c:pt>
                <c:pt idx="12">
                  <c:v>16468</c:v>
                </c:pt>
              </c:numCache>
            </c:numRef>
          </c:val>
          <c:extLst>
            <c:ext xmlns:c16="http://schemas.microsoft.com/office/drawing/2014/chart" uri="{C3380CC4-5D6E-409C-BE32-E72D297353CC}">
              <c16:uniqueId val="{00000006-3D1E-4AB7-9C54-CC07D6602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113</c:v>
                </c:pt>
                <c:pt idx="3">
                  <c:v>101</c:v>
                </c:pt>
                <c:pt idx="6">
                  <c:v>128</c:v>
                </c:pt>
                <c:pt idx="9">
                  <c:v>252</c:v>
                </c:pt>
                <c:pt idx="12">
                  <c:v>504</c:v>
                </c:pt>
              </c:numCache>
            </c:numRef>
          </c:val>
          <c:extLst>
            <c:ext xmlns:c16="http://schemas.microsoft.com/office/drawing/2014/chart" uri="{C3380CC4-5D6E-409C-BE32-E72D297353CC}">
              <c16:uniqueId val="{00000007-3D1E-4AB7-9C54-CC07D6602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30886</c:v>
                </c:pt>
                <c:pt idx="3">
                  <c:v>29693</c:v>
                </c:pt>
                <c:pt idx="6">
                  <c:v>27782</c:v>
                </c:pt>
                <c:pt idx="9">
                  <c:v>26040</c:v>
                </c:pt>
                <c:pt idx="12">
                  <c:v>24264</c:v>
                </c:pt>
              </c:numCache>
            </c:numRef>
          </c:val>
          <c:extLst>
            <c:ext xmlns:c16="http://schemas.microsoft.com/office/drawing/2014/chart" uri="{C3380CC4-5D6E-409C-BE32-E72D297353CC}">
              <c16:uniqueId val="{00000008-3D1E-4AB7-9C54-CC07D6602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2418</c:v>
                </c:pt>
                <c:pt idx="3">
                  <c:v>1635</c:v>
                </c:pt>
                <c:pt idx="6">
                  <c:v>1584</c:v>
                </c:pt>
                <c:pt idx="9">
                  <c:v>1638</c:v>
                </c:pt>
                <c:pt idx="12">
                  <c:v>1626</c:v>
                </c:pt>
              </c:numCache>
            </c:numRef>
          </c:val>
          <c:extLst>
            <c:ext xmlns:c16="http://schemas.microsoft.com/office/drawing/2014/chart" uri="{C3380CC4-5D6E-409C-BE32-E72D297353CC}">
              <c16:uniqueId val="{00000009-3D1E-4AB7-9C54-CC07D6602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133433</c:v>
                </c:pt>
                <c:pt idx="3">
                  <c:v>134047</c:v>
                </c:pt>
                <c:pt idx="6">
                  <c:v>135427</c:v>
                </c:pt>
                <c:pt idx="9">
                  <c:v>138383</c:v>
                </c:pt>
                <c:pt idx="12">
                  <c:v>145285</c:v>
                </c:pt>
              </c:numCache>
            </c:numRef>
          </c:val>
          <c:extLst>
            <c:ext xmlns:c16="http://schemas.microsoft.com/office/drawing/2014/chart" uri="{C3380CC4-5D6E-409C-BE32-E72D297353CC}">
              <c16:uniqueId val="{0000000A-3D1E-4AB7-9C54-CC07D6602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1E-4AB7-9C54-CC07D6602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10385</c:v>
                </c:pt>
                <c:pt idx="1">
                  <c:v>8287</c:v>
                </c:pt>
                <c:pt idx="2">
                  <c:v>6688</c:v>
                </c:pt>
              </c:numCache>
            </c:numRef>
          </c:val>
          <c:extLst>
            <c:ext xmlns:c16="http://schemas.microsoft.com/office/drawing/2014/chart" uri="{C3380CC4-5D6E-409C-BE32-E72D297353CC}">
              <c16:uniqueId val="{00000000-5AF4-4BE7-BB36-1B272B85F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AF4-4BE7-BB36-1B272B85F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23042</c:v>
                </c:pt>
                <c:pt idx="1">
                  <c:v>20550</c:v>
                </c:pt>
                <c:pt idx="2">
                  <c:v>11827</c:v>
                </c:pt>
              </c:numCache>
            </c:numRef>
          </c:val>
          <c:extLst>
            <c:ext xmlns:c16="http://schemas.microsoft.com/office/drawing/2014/chart" uri="{C3380CC4-5D6E-409C-BE32-E72D297353CC}">
              <c16:uniqueId val="{00000002-5AF4-4BE7-BB36-1B272B85FF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{4290FE1C-F6B5-470A-AF0D-E23DED254BB1}</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EF-4873-8FFE-8DE336B991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{04EBAEF1-E4C2-4F59-80F7-DF11332FFB60}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F-4873-8FFE-8DE336B991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{4BC8A53A-1D22-4098-811E-998301E2F8C1}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F-4873-8FFE-8DE336B991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{2890B2D0-50EC-4A7F-B445-C379419F5198}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F-4873-8FFE-8DE336B991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{7CB6F960-4516-49FB-9D1A-290113DF60FC}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F-4873-8FFE-8DE336B9910D}"/>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{E6F96B07-E530-46A1-AB30-1924C89589E5}</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EF-4873-8FFE-8DE336B9910D}"/>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{C60FB73C-09B5-42B1-897B-149AEE4B014A}</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EF-4873-8FFE-8DE336B9910D}"/>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{1E226EFA-4465-4337-9A01-2D6FE5716CF5}</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EF-4873-8FFE-8DE336B9910D}"/>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{42766DB4-B956-4593-B6E3-DEB9FF5FE6EA}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EF-4873-8FFE-8DE336B991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56.6</c:v>
                </c:pt>
                <c:pt idx="8">
                  <c:v>57.7</c:v>
                </c:pt>
                <c:pt idx="16">
                  <c:v>59</c:v>
                </c:pt>
                <c:pt idx="24">
                  <c:v>59.8</c:v>
                </c:pt>
                <c:pt idx="32">
                  <c:v>58.9</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DEEF-4873-8FFE-8DE336B9910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{F2F3B996-87DC-41E0-A431-95A846E9C68E}</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EF-4873-8FFE-8DE336B991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{011AC248-4D25-439A-BBF0-842BD389E646}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F-4873-8FFE-8DE336B991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{8D640A19-99D6-41B4-B153-CDC5456A7217}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F-4873-8FFE-8DE336B991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{068DC9EC-A75A-4105-907B-DC345B41D26F}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F-4873-8FFE-8DE336B991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{DD5A183A-AFC8-44ED-92A1-8368B86B243A}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F-4873-8FFE-8DE336B9910D}"/>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{DFE4321C-B463-4DAD-8124-83120B6304B6}</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EF-4873-8FFE-8DE336B9910D}"/>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{A9239698-0792-4DA7-854B-6D70766FAB8D}</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EF-4873-8FFE-8DE336B9910D}"/>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{454AD16D-AE1D-4193-82D6-7D0D1AC7E8A1}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EF-4873-8FFE-8DE336B9910D}"/>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{8A7AF080-6CDD-463C-AC34-6F658D1D8D26}</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EF-4873-8FFE-8DE336B991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59.3</c:v>
                </c:pt>
                <c:pt idx="8">
                  <c:v>60</c:v>
                </c:pt>
                <c:pt idx="16">
                  <c:v>61.1</c:v>
                </c:pt>
                <c:pt idx="24">
                  <c:v>61.9</c:v>
                </c:pt>
                <c:pt idx="32">
                  <c:v>62.6</c:v>
                </c:pt>
              </c:numCache>
            </c:numRef>
          </c:xVal>
          <c:yVal>
            <c:numRef>
              <c:f>[1]公会計指標分析・財政指標組合せ分析表!$BP$55:$DC$55</c:f>
              <c:numCache>
                <c:formatCode>General</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DEEF-4873-8FFE-8DE336B9910D}"/>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504429373547"/>
          <c:y val="3.8460326582446691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{C7E60810-623C-4042-B7AE-83ADAE07C942}</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300-4F83-A2CD-CE93235060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{E5A365A9-8917-4FCA-BFCC-CFB7E2FC1EB7}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00-4F83-A2CD-CE93235060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{2DBC653F-4F7B-4DC3-92D1-38973547ED77}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00-4F83-A2CD-CE93235060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{D1D49E50-CFEC-4FE9-A5ED-8622ABB56D4F}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00-4F83-A2CD-CE93235060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{B0D2AE35-4C7B-446A-A0DF-4D8409921C97}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00-4F83-A2CD-CE9323506063}"/>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{26AD0FAF-8216-4F54-BC12-D0B8507D70C7}</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300-4F83-A2CD-CE9323506063}"/>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{FCDAA7BD-B6ED-4590-81B8-C90871DA8D0E}</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300-4F83-A2CD-CE9323506063}"/>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{CA57DEFD-C6E3-4A7C-A41F-C71E9CA5ACCB}</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300-4F83-A2CD-CE9323506063}"/>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{A10074FB-3DC8-446C-90CC-5A48E7A141B3}</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300-4F83-A2CD-CE93235060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4.5999999999999996</c:v>
                </c:pt>
                <c:pt idx="8">
                  <c:v>4.5999999999999996</c:v>
                </c:pt>
                <c:pt idx="16">
                  <c:v>4.7</c:v>
                </c:pt>
                <c:pt idx="24">
                  <c:v>4.5</c:v>
                </c:pt>
                <c:pt idx="32">
                  <c:v>4.0999999999999996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A300-4F83-A2CD-CE932350606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{5F8C4374-9BC7-4881-89C3-86778246D14D}</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300-4F83-A2CD-CE93235060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{2476F494-720C-4F20-A9F9-F20781554EB3}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00-4F83-A2CD-CE93235060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{90029433-D91C-4E8F-898D-7765B298E282}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00-4F83-A2CD-CE93235060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{998F8B1E-813C-4B4E-8FA1-0B9ED7BD52BF}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00-4F83-A2CD-CE93235060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{6094C517-3F0C-42D2-8296-A278BCCA9C72}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00-4F83-A2CD-CE9323506063}"/>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{CC81FD41-F1D1-4AFB-9652-8C3C097D7536}</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300-4F83-A2CD-CE9323506063}"/>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{199042FD-EA4D-42B3-9599-D397014C862D}</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300-4F83-A2CD-CE9323506063}"/>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{7D9D27BE-798B-4B6A-9B71-F7BF0A660421}</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300-4F83-A2CD-CE9323506063}"/>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{6C2C83DA-DF2A-4CF8-B44B-07A04DDD579E}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300-4F83-A2CD-CE93235060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6.4</c:v>
                </c:pt>
                <c:pt idx="8">
                  <c:v>6.1</c:v>
                </c:pt>
                <c:pt idx="16">
                  <c:v>5.9</c:v>
                </c:pt>
                <c:pt idx="24">
                  <c:v>5.7</c:v>
                </c:pt>
                <c:pt idx="32">
                  <c:v>5.4</c:v>
                </c:pt>
              </c:numCache>
            </c:numRef>
          </c:xVal>
          <c:yVal>
            <c:numRef>
              <c:f>[1]公会計指標分析・財政指標組合せ分析表!$BP$77:$DC$77</c:f>
              <c:numCache>
                <c:formatCode>General</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300-4F83-A2CD-CE9323506063}"/>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令和２年度は、地方消費税交付金の増により、分子となる基準財政収入額が増加したものの、社会保障関係経費の増により分母となる基準財政需要額も増加したため、前年度と同程度になっている。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による景気の低迷から回復基調を見込むものの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税源を確保するために、引き続き、教育・子育て環境、地域資源を活用した観光振興、企業立地の促進等などの様々な施策を推進し、定住・交流人口の増加、地域経済の回復と産業の活性化を図ることで、将来にわたり持続可能な都市運営を支える財政基盤を確立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継続的な行財政改革により、普通債（臨時財政対策債等を除く地方債）残高の縮減や職員定数の削減など、義務的経費の縮減に努めてきたが、平成</a:t>
          </a:r>
          <a:r>
            <a:rPr lang="en-US"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年度以降は、地方交付税が大きく減収し、類似団体平均を上回っている。</a:t>
          </a:r>
          <a:endParaRPr lang="ja-JP" altLang="ja-JP" sz="1170">
            <a:effectLst/>
            <a:latin typeface="ＭＳ Ｐゴシック" panose="020B0600070205080204" pitchFamily="50" charset="-128"/>
            <a:ea typeface="ＭＳ Ｐゴシック" panose="020B0600070205080204" pitchFamily="50" charset="-128"/>
          </a:endParaRPr>
        </a:p>
        <a:p>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令和２年度は、会計年度任用職員の増など人件費の増加により分子となる経常経費充当一般財源が増加したが、地方消費税交付金などの増により分母となる経常収入一般財源も増加したことから、</a:t>
          </a:r>
          <a:r>
            <a:rPr lang="en-US"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lang="en-US"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70">
            <a:effectLst/>
            <a:latin typeface="ＭＳ Ｐゴシック" panose="020B0600070205080204" pitchFamily="50" charset="-128"/>
            <a:ea typeface="ＭＳ Ｐゴシック" panose="020B0600070205080204" pitchFamily="50" charset="-128"/>
          </a:endParaRPr>
        </a:p>
        <a:p>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地方交付税額は令和３年度から増収</a:t>
          </a:r>
          <a:r>
            <a:rPr lang="ja-JP" altLang="en-US" sz="117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が、社会保障関係経費</a:t>
          </a:r>
          <a:r>
            <a:rPr lang="ja-JP" altLang="en-US" sz="1170" b="0" i="0" baseline="0">
              <a:solidFill>
                <a:schemeClr val="dk1"/>
              </a:solidFill>
              <a:effectLst/>
              <a:latin typeface="ＭＳ Ｐゴシック" panose="020B0600070205080204" pitchFamily="50" charset="-128"/>
              <a:ea typeface="ＭＳ Ｐゴシック" panose="020B0600070205080204" pitchFamily="50" charset="-128"/>
              <a:cs typeface="+mn-cs"/>
            </a:rPr>
            <a:t>が高止まりのまま推移する見込みの</a:t>
          </a:r>
          <a:r>
            <a:rPr lang="ja-JP" altLang="ja-JP" sz="1170" b="0" i="0" baseline="0">
              <a:solidFill>
                <a:schemeClr val="dk1"/>
              </a:solidFill>
              <a:effectLst/>
              <a:latin typeface="ＭＳ Ｐゴシック" panose="020B0600070205080204" pitchFamily="50" charset="-128"/>
              <a:ea typeface="ＭＳ Ｐゴシック" panose="020B0600070205080204" pitchFamily="50" charset="-128"/>
              <a:cs typeface="+mn-cs"/>
            </a:rPr>
            <a:t>ため、行財政改革を徹底し、義務的経費の縮減に努めていく。</a:t>
          </a:r>
          <a:endParaRPr lang="ja-JP" altLang="ja-JP" sz="117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141922</xdr:rowOff>
    </xdr:from>
    <xdr:to>
      <xdr:col>23</xdr:col>
      <xdr:colOff>133350</xdr:colOff>
      <xdr:row>64</xdr:row>
      <xdr:rowOff>153988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147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45403</xdr:rowOff>
    </xdr:from>
    <xdr:to>
      <xdr:col>19</xdr:col>
      <xdr:colOff>133350</xdr:colOff>
      <xdr:row>64</xdr:row>
      <xdr:rowOff>153988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1820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64</xdr:row>
      <xdr:rowOff>123825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82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123825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保育所をはじめ、大学（短大・薬大）、高等学校や障がい者施設など多くの施設を直営で運営していることや消防広域化に伴う身分統一などの要因により、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類似団体平均を上回って推移している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保育所等の民営化や施設管理業務の委託化など、組織・業務のスリム化に向けた改革を継続していく。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36669</xdr:rowOff>
    </xdr:from>
    <xdr:to>
      <xdr:col>23</xdr:col>
      <xdr:colOff>133350</xdr:colOff>
      <xdr:row>85</xdr:row>
      <xdr:rowOff>8000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38469"/>
          <a:ext cx="838200" cy="1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113012</xdr:rowOff>
    </xdr:from>
    <xdr:to>
      <xdr:col>19</xdr:col>
      <xdr:colOff>133350</xdr:colOff>
      <xdr:row>84</xdr:row>
      <xdr:rowOff>36669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3362"/>
          <a:ext cx="889000" cy="9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75180</xdr:rowOff>
    </xdr:from>
    <xdr:to>
      <xdr:col>15</xdr:col>
      <xdr:colOff>82550</xdr:colOff>
      <xdr:row>83</xdr:row>
      <xdr:rowOff>113012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05530"/>
          <a:ext cx="889000" cy="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39053</xdr:rowOff>
    </xdr:from>
    <xdr:to>
      <xdr:col>11</xdr:col>
      <xdr:colOff>31750</xdr:colOff>
      <xdr:row>83</xdr:row>
      <xdr:rowOff>75180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69403"/>
          <a:ext cx="8890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128650</xdr:rowOff>
    </xdr:from>
    <xdr:to>
      <xdr:col>23</xdr:col>
      <xdr:colOff>184150</xdr:colOff>
      <xdr:row>85</xdr:row>
      <xdr:rowOff>58800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100727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157319</xdr:rowOff>
    </xdr:from>
    <xdr:to>
      <xdr:col>19</xdr:col>
      <xdr:colOff>184150</xdr:colOff>
      <xdr:row>84</xdr:row>
      <xdr:rowOff>87469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72246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7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62212</xdr:rowOff>
    </xdr:from>
    <xdr:to>
      <xdr:col>15</xdr:col>
      <xdr:colOff>133350</xdr:colOff>
      <xdr:row>83</xdr:row>
      <xdr:rowOff>163812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148589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7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24380</xdr:rowOff>
    </xdr:from>
    <xdr:to>
      <xdr:col>11</xdr:col>
      <xdr:colOff>82550</xdr:colOff>
      <xdr:row>83</xdr:row>
      <xdr:rowOff>125980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110757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4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159703</xdr:rowOff>
    </xdr:from>
    <xdr:to>
      <xdr:col>7</xdr:col>
      <xdr:colOff>31750</xdr:colOff>
      <xdr:row>83</xdr:row>
      <xdr:rowOff>89853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74630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0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人事院勧告に準じ、高年齢層の昇給抑制を行うとともに、昇給制度も大きく見直し、平成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年に給与の総合的見直しを完全実施した。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年度から若年層の昇格前倒し及び高年齢層の昇給抑制を実施しており、今後も引続き給与の適正化に努めていく。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17780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8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157056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62</xdr:row>
      <xdr:rowOff>144992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5656"/>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111337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4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122783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かねてより市債残高の抑制に意を用いてきたことと、</a:t>
          </a:r>
          <a:r>
            <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利率の高い地方債の償還が終了してきていることから、</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令和２年度は、元利償還金が減少したことから、対前年度比</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％未満の水準を堅持すべく適正な市債管理に努める。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12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102870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94827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令和２年度も、前年度に続き「－」となり、類似団体平均を大きく下回っている。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企業の企業債償還が進んだ一方、新庁舎建設事業により、地方債の発行が増加し、将来負担額が増となった。また、同事業にかかる基金を取り崩したことにより、充当可能財源等が減となった。依然「－」となっているものの、教育施設整備、鉄道高架事業などの大規模な財政需要に備えた基金の積立等により充当可能財源の確保に努め、今後も計画的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中、令和２年度は会計年度任用職員制度に伴い、物件費に計上していた経費を人件費に計上したことなど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保育所等の民営化や施設管理業務の委託化など、組織・業務のスリム化に向けた改革を継続していく。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類似団体平均と同様に、近年は増加傾向で推移していたが、令和２年度は対前年度比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主な要因としては、障害者自立支援給付費や、私立保育所等運営費が増加した一方、子ども医療費助成事業や生活保護費が減少したことによるもの。しかしながら、生活保護費は依然高い水準となっている。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令和２年度は、</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14.3</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％と、対前年度比</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主な要因は、高齢化の進展に伴い、介護保険事業への繰出金が増加したことによるものである。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1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令和２年度は、幼稚園就園奨励費補助金の減などにより対前年度比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今後も、岐阜市行財政改革プランに基づき、補助金・負担金の見直しを継続して行っていく。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5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継続的に、普通債（臨時財政対策債等を除く地方債）残高の縮減を図ってきたことにより、ピーク時（平成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1,363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億円）と比較し、令和元年度末（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億円）には約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％縮減している。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令和２年度も新庁舎建設により普通債残高が増加したが、利率の高い地方債の償還が終了してきていることから、公債費は当面同程度で推移する見込みであり、引き続き適正な市債管理に努める。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25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77</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324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123189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800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31750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31750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74955</xdr:rowOff>
    </xdr:from>
    <xdr:to>
      <xdr:col>29</xdr:col>
      <xdr:colOff>127000</xdr:colOff>
      <xdr:row>13</xdr:row>
      <xdr:rowOff>167127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1430"/>
          <a:ext cx="6477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167127</xdr:rowOff>
    </xdr:from>
    <xdr:to>
      <xdr:col>26</xdr:col>
      <xdr:colOff>50800</xdr:colOff>
      <xdr:row>15</xdr:row>
      <xdr:rowOff>85745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43602"/>
          <a:ext cx="698500" cy="26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85745</xdr:rowOff>
    </xdr:from>
    <xdr:to>
      <xdr:col>22</xdr:col>
      <xdr:colOff>114300</xdr:colOff>
      <xdr:row>15</xdr:row>
      <xdr:rowOff>98455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5120"/>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98455</xdr:rowOff>
    </xdr:from>
    <xdr:to>
      <xdr:col>18</xdr:col>
      <xdr:colOff>177800</xdr:colOff>
      <xdr:row>15</xdr:row>
      <xdr:rowOff>124059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17830"/>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24155</xdr:rowOff>
    </xdr:from>
    <xdr:to>
      <xdr:col>29</xdr:col>
      <xdr:colOff>177800</xdr:colOff>
      <xdr:row>13</xdr:row>
      <xdr:rowOff>125755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40682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116327</xdr:rowOff>
    </xdr:from>
    <xdr:to>
      <xdr:col>26</xdr:col>
      <xdr:colOff>101600</xdr:colOff>
      <xdr:row>14</xdr:row>
      <xdr:rowOff>46477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9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56654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6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34945</xdr:rowOff>
    </xdr:from>
    <xdr:to>
      <xdr:col>22</xdr:col>
      <xdr:colOff>165100</xdr:colOff>
      <xdr:row>15</xdr:row>
      <xdr:rowOff>136545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146722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47655</xdr:rowOff>
    </xdr:from>
    <xdr:to>
      <xdr:col>19</xdr:col>
      <xdr:colOff>38100</xdr:colOff>
      <xdr:row>15</xdr:row>
      <xdr:rowOff>149255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73259</xdr:rowOff>
    </xdr:from>
    <xdr:to>
      <xdr:col>15</xdr:col>
      <xdr:colOff>101600</xdr:colOff>
      <xdr:row>16</xdr:row>
      <xdr:rowOff>3409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272771</xdr:rowOff>
    </xdr:from>
    <xdr:to>
      <xdr:col>29</xdr:col>
      <xdr:colOff>127000</xdr:colOff>
      <xdr:row>35</xdr:row>
      <xdr:rowOff>307556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83121"/>
          <a:ext cx="6477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251473</xdr:rowOff>
    </xdr:from>
    <xdr:to>
      <xdr:col>26</xdr:col>
      <xdr:colOff>50800</xdr:colOff>
      <xdr:row>35</xdr:row>
      <xdr:rowOff>272771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6182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237604</xdr:rowOff>
    </xdr:from>
    <xdr:to>
      <xdr:col>22</xdr:col>
      <xdr:colOff>114300</xdr:colOff>
      <xdr:row>35</xdr:row>
      <xdr:rowOff>251473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47954"/>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235700</xdr:rowOff>
    </xdr:from>
    <xdr:to>
      <xdr:col>18</xdr:col>
      <xdr:colOff>177800</xdr:colOff>
      <xdr:row>35</xdr:row>
      <xdr:rowOff>237604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46050"/>
          <a:ext cx="6985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256756</xdr:rowOff>
    </xdr:from>
    <xdr:to>
      <xdr:col>29</xdr:col>
      <xdr:colOff>177800</xdr:colOff>
      <xdr:row>36</xdr:row>
      <xdr:rowOff>15456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228833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3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221971</xdr:rowOff>
    </xdr:from>
    <xdr:to>
      <xdr:col>26</xdr:col>
      <xdr:colOff>101600</xdr:colOff>
      <xdr:row>35</xdr:row>
      <xdr:rowOff>323571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308348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1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200673</xdr:rowOff>
    </xdr:from>
    <xdr:to>
      <xdr:col>22</xdr:col>
      <xdr:colOff>165100</xdr:colOff>
      <xdr:row>35</xdr:row>
      <xdr:rowOff>302273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287050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186804</xdr:rowOff>
    </xdr:from>
    <xdr:to>
      <xdr:col>19</xdr:col>
      <xdr:colOff>38100</xdr:colOff>
      <xdr:row>35</xdr:row>
      <xdr:rowOff>288404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9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184900</xdr:rowOff>
    </xdr:from>
    <xdr:to>
      <xdr:col>15</xdr:col>
      <xdr:colOff>101600</xdr:colOff>
      <xdr:row>35</xdr:row>
      <xdr:rowOff>286500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9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271277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144892</xdr:rowOff>
    </xdr:from>
    <xdr:to>
      <xdr:col>24</xdr:col>
      <xdr:colOff>63500</xdr:colOff>
      <xdr:row>34</xdr:row>
      <xdr:rowOff>65340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2742"/>
          <a:ext cx="8382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65340</xdr:rowOff>
    </xdr:from>
    <xdr:to>
      <xdr:col>19</xdr:col>
      <xdr:colOff>177800</xdr:colOff>
      <xdr:row>35</xdr:row>
      <xdr:rowOff>71969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4640"/>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61715</xdr:rowOff>
    </xdr:from>
    <xdr:to>
      <xdr:col>15</xdr:col>
      <xdr:colOff>50800</xdr:colOff>
      <xdr:row>35</xdr:row>
      <xdr:rowOff>71969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246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37712</xdr:rowOff>
    </xdr:from>
    <xdr:to>
      <xdr:col>10</xdr:col>
      <xdr:colOff>114300</xdr:colOff>
      <xdr:row>35</xdr:row>
      <xdr:rowOff>61715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384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94092</xdr:rowOff>
    </xdr:from>
    <xdr:to>
      <xdr:col>24</xdr:col>
      <xdr:colOff>114300</xdr:colOff>
      <xdr:row>34</xdr:row>
      <xdr:rowOff>24242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116969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14540</xdr:rowOff>
    </xdr:from>
    <xdr:to>
      <xdr:col>20</xdr:col>
      <xdr:colOff>38100</xdr:colOff>
      <xdr:row>34</xdr:row>
      <xdr:rowOff>116140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132667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21169</xdr:rowOff>
    </xdr:from>
    <xdr:to>
      <xdr:col>15</xdr:col>
      <xdr:colOff>101600</xdr:colOff>
      <xdr:row>35</xdr:row>
      <xdr:rowOff>122769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139296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10915</xdr:rowOff>
    </xdr:from>
    <xdr:to>
      <xdr:col>10</xdr:col>
      <xdr:colOff>165100</xdr:colOff>
      <xdr:row>35</xdr:row>
      <xdr:rowOff>112515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158362</xdr:rowOff>
    </xdr:from>
    <xdr:to>
      <xdr:col>6</xdr:col>
      <xdr:colOff>38100</xdr:colOff>
      <xdr:row>35</xdr:row>
      <xdr:rowOff>88512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105039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119629</xdr:rowOff>
    </xdr:from>
    <xdr:to>
      <xdr:col>24</xdr:col>
      <xdr:colOff>63500</xdr:colOff>
      <xdr:row>57</xdr:row>
      <xdr:rowOff>33584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0829"/>
          <a:ext cx="8382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33584</xdr:rowOff>
    </xdr:from>
    <xdr:to>
      <xdr:col>19</xdr:col>
      <xdr:colOff>177800</xdr:colOff>
      <xdr:row>57</xdr:row>
      <xdr:rowOff>48306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6234"/>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48306</xdr:rowOff>
    </xdr:from>
    <xdr:to>
      <xdr:col>15</xdr:col>
      <xdr:colOff>50800</xdr:colOff>
      <xdr:row>57</xdr:row>
      <xdr:rowOff>81773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0956"/>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81773</xdr:rowOff>
    </xdr:from>
    <xdr:to>
      <xdr:col>10</xdr:col>
      <xdr:colOff>114300</xdr:colOff>
      <xdr:row>57</xdr:row>
      <xdr:rowOff>119949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442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68829</xdr:rowOff>
    </xdr:from>
    <xdr:to>
      <xdr:col>24</xdr:col>
      <xdr:colOff>114300</xdr:colOff>
      <xdr:row>56</xdr:row>
      <xdr:rowOff>170429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91706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154234</xdr:rowOff>
    </xdr:from>
    <xdr:to>
      <xdr:col>20</xdr:col>
      <xdr:colOff>38100</xdr:colOff>
      <xdr:row>57</xdr:row>
      <xdr:rowOff>84384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100911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3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168956</xdr:rowOff>
    </xdr:from>
    <xdr:to>
      <xdr:col>15</xdr:col>
      <xdr:colOff>101600</xdr:colOff>
      <xdr:row>57</xdr:row>
      <xdr:rowOff>99106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115633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30973</xdr:rowOff>
    </xdr:from>
    <xdr:to>
      <xdr:col>10</xdr:col>
      <xdr:colOff>165100</xdr:colOff>
      <xdr:row>57</xdr:row>
      <xdr:rowOff>132573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149100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69149</xdr:rowOff>
    </xdr:from>
    <xdr:to>
      <xdr:col>6</xdr:col>
      <xdr:colOff>38100</xdr:colOff>
      <xdr:row>57</xdr:row>
      <xdr:rowOff>170749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162255</xdr:rowOff>
    </xdr:from>
    <xdr:to>
      <xdr:col>24</xdr:col>
      <xdr:colOff>63500</xdr:colOff>
      <xdr:row>78</xdr:row>
      <xdr:rowOff>2845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3905"/>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2845</xdr:rowOff>
    </xdr:from>
    <xdr:to>
      <xdr:col>19</xdr:col>
      <xdr:colOff>177800</xdr:colOff>
      <xdr:row>78</xdr:row>
      <xdr:rowOff>3454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7594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3454</xdr:rowOff>
    </xdr:from>
    <xdr:to>
      <xdr:col>15</xdr:col>
      <xdr:colOff>50800</xdr:colOff>
      <xdr:row>78</xdr:row>
      <xdr:rowOff>15951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655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15875</xdr:rowOff>
    </xdr:from>
    <xdr:to>
      <xdr:col>10</xdr:col>
      <xdr:colOff>114300</xdr:colOff>
      <xdr:row>78</xdr:row>
      <xdr:rowOff>15951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897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111455</xdr:rowOff>
    </xdr:from>
    <xdr:to>
      <xdr:col>24</xdr:col>
      <xdr:colOff>114300</xdr:colOff>
      <xdr:row>78</xdr:row>
      <xdr:rowOff>41605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89882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123495</xdr:rowOff>
    </xdr:from>
    <xdr:to>
      <xdr:col>20</xdr:col>
      <xdr:colOff>38100</xdr:colOff>
      <xdr:row>78</xdr:row>
      <xdr:rowOff>53645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124104</xdr:rowOff>
    </xdr:from>
    <xdr:to>
      <xdr:col>15</xdr:col>
      <xdr:colOff>101600</xdr:colOff>
      <xdr:row>78</xdr:row>
      <xdr:rowOff>54254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45381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136601</xdr:rowOff>
    </xdr:from>
    <xdr:to>
      <xdr:col>10</xdr:col>
      <xdr:colOff>165100</xdr:colOff>
      <xdr:row>78</xdr:row>
      <xdr:rowOff>66751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57878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136525</xdr:rowOff>
    </xdr:from>
    <xdr:to>
      <xdr:col>6</xdr:col>
      <xdr:colOff>38100</xdr:colOff>
      <xdr:row>78</xdr:row>
      <xdr:rowOff>66675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19380</xdr:rowOff>
    </xdr:from>
    <xdr:to>
      <xdr:col>24</xdr:col>
      <xdr:colOff>63500</xdr:colOff>
      <xdr:row>96</xdr:row>
      <xdr:rowOff>70943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8580"/>
          <a:ext cx="8382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70943</xdr:rowOff>
    </xdr:from>
    <xdr:to>
      <xdr:col>19</xdr:col>
      <xdr:colOff>177800</xdr:colOff>
      <xdr:row>96</xdr:row>
      <xdr:rowOff>139661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0143"/>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125121</xdr:rowOff>
    </xdr:from>
    <xdr:to>
      <xdr:col>15</xdr:col>
      <xdr:colOff>50800</xdr:colOff>
      <xdr:row>96</xdr:row>
      <xdr:rowOff>139661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8432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125121</xdr:rowOff>
    </xdr:from>
    <xdr:to>
      <xdr:col>10</xdr:col>
      <xdr:colOff>114300</xdr:colOff>
      <xdr:row>96</xdr:row>
      <xdr:rowOff>151930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84321"/>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140030</xdr:rowOff>
    </xdr:from>
    <xdr:to>
      <xdr:col>24</xdr:col>
      <xdr:colOff>114300</xdr:colOff>
      <xdr:row>96</xdr:row>
      <xdr:rowOff>70180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118457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20143</xdr:rowOff>
    </xdr:from>
    <xdr:to>
      <xdr:col>20</xdr:col>
      <xdr:colOff>38100</xdr:colOff>
      <xdr:row>96</xdr:row>
      <xdr:rowOff>121743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112870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88861</xdr:rowOff>
    </xdr:from>
    <xdr:to>
      <xdr:col>15</xdr:col>
      <xdr:colOff>101600</xdr:colOff>
      <xdr:row>97</xdr:row>
      <xdr:rowOff>19011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74321</xdr:rowOff>
    </xdr:from>
    <xdr:to>
      <xdr:col>10</xdr:col>
      <xdr:colOff>165100</xdr:colOff>
      <xdr:row>97</xdr:row>
      <xdr:rowOff>4471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101130</xdr:rowOff>
    </xdr:from>
    <xdr:to>
      <xdr:col>6</xdr:col>
      <xdr:colOff>38100</xdr:colOff>
      <xdr:row>97</xdr:row>
      <xdr:rowOff>31280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22407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64925</xdr:rowOff>
    </xdr:from>
    <xdr:to>
      <xdr:col>55</xdr:col>
      <xdr:colOff>0</xdr:colOff>
      <xdr:row>38</xdr:row>
      <xdr:rowOff>12865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22775"/>
          <a:ext cx="838200" cy="80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10731</xdr:rowOff>
    </xdr:from>
    <xdr:to>
      <xdr:col>50</xdr:col>
      <xdr:colOff>114300</xdr:colOff>
      <xdr:row>38</xdr:row>
      <xdr:rowOff>12865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52583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10731</xdr:rowOff>
    </xdr:from>
    <xdr:to>
      <xdr:col>45</xdr:col>
      <xdr:colOff>177800</xdr:colOff>
      <xdr:row>38</xdr:row>
      <xdr:rowOff>25179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25831"/>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25179</xdr:rowOff>
    </xdr:from>
    <xdr:to>
      <xdr:col>41</xdr:col>
      <xdr:colOff>50800</xdr:colOff>
      <xdr:row>38</xdr:row>
      <xdr:rowOff>28105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4027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14125</xdr:rowOff>
    </xdr:from>
    <xdr:to>
      <xdr:col>55</xdr:col>
      <xdr:colOff>50800</xdr:colOff>
      <xdr:row>33</xdr:row>
      <xdr:rowOff>115725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133515</xdr:rowOff>
    </xdr:from>
    <xdr:to>
      <xdr:col>50</xdr:col>
      <xdr:colOff>165100</xdr:colOff>
      <xdr:row>38</xdr:row>
      <xdr:rowOff>63665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54792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131382</xdr:rowOff>
    </xdr:from>
    <xdr:to>
      <xdr:col>46</xdr:col>
      <xdr:colOff>38100</xdr:colOff>
      <xdr:row>38</xdr:row>
      <xdr:rowOff>61531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75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145829</xdr:rowOff>
    </xdr:from>
    <xdr:to>
      <xdr:col>41</xdr:col>
      <xdr:colOff>101600</xdr:colOff>
      <xdr:row>38</xdr:row>
      <xdr:rowOff>75979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67106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148755</xdr:rowOff>
    </xdr:from>
    <xdr:to>
      <xdr:col>36</xdr:col>
      <xdr:colOff>165100</xdr:colOff>
      <xdr:row>38</xdr:row>
      <xdr:rowOff>78905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49582</xdr:rowOff>
    </xdr:from>
    <xdr:to>
      <xdr:col>55</xdr:col>
      <xdr:colOff>0</xdr:colOff>
      <xdr:row>56</xdr:row>
      <xdr:rowOff>51199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07882"/>
          <a:ext cx="838200" cy="34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51199</xdr:rowOff>
    </xdr:from>
    <xdr:to>
      <xdr:col>50</xdr:col>
      <xdr:colOff>114300</xdr:colOff>
      <xdr:row>57</xdr:row>
      <xdr:rowOff>45109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52399"/>
          <a:ext cx="889000" cy="1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166870</xdr:rowOff>
    </xdr:from>
    <xdr:to>
      <xdr:col>45</xdr:col>
      <xdr:colOff>177800</xdr:colOff>
      <xdr:row>57</xdr:row>
      <xdr:rowOff>45109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8070"/>
          <a:ext cx="8890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166870</xdr:rowOff>
    </xdr:from>
    <xdr:to>
      <xdr:col>41</xdr:col>
      <xdr:colOff>50800</xdr:colOff>
      <xdr:row>57</xdr:row>
      <xdr:rowOff>43231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68070"/>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170232</xdr:rowOff>
    </xdr:from>
    <xdr:to>
      <xdr:col>55</xdr:col>
      <xdr:colOff>50800</xdr:colOff>
      <xdr:row>54</xdr:row>
      <xdr:rowOff>100382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21659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0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399</xdr:rowOff>
    </xdr:from>
    <xdr:to>
      <xdr:col>50</xdr:col>
      <xdr:colOff>165100</xdr:colOff>
      <xdr:row>56</xdr:row>
      <xdr:rowOff>101999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118526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165759</xdr:rowOff>
    </xdr:from>
    <xdr:to>
      <xdr:col>46</xdr:col>
      <xdr:colOff>38100</xdr:colOff>
      <xdr:row>57</xdr:row>
      <xdr:rowOff>95909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116070</xdr:rowOff>
    </xdr:from>
    <xdr:to>
      <xdr:col>41</xdr:col>
      <xdr:colOff>101600</xdr:colOff>
      <xdr:row>57</xdr:row>
      <xdr:rowOff>46220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37347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163881</xdr:rowOff>
    </xdr:from>
    <xdr:to>
      <xdr:col>36</xdr:col>
      <xdr:colOff>165100</xdr:colOff>
      <xdr:row>57</xdr:row>
      <xdr:rowOff>94031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85158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93272</xdr:rowOff>
    </xdr:from>
    <xdr:to>
      <xdr:col>55</xdr:col>
      <xdr:colOff>0</xdr:colOff>
      <xdr:row>77</xdr:row>
      <xdr:rowOff>67463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23472"/>
          <a:ext cx="8382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67463</xdr:rowOff>
    </xdr:from>
    <xdr:to>
      <xdr:col>50</xdr:col>
      <xdr:colOff>114300</xdr:colOff>
      <xdr:row>77</xdr:row>
      <xdr:rowOff>88128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6911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59370</xdr:rowOff>
    </xdr:from>
    <xdr:to>
      <xdr:col>45</xdr:col>
      <xdr:colOff>177800</xdr:colOff>
      <xdr:row>77</xdr:row>
      <xdr:rowOff>88128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89570"/>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59370</xdr:rowOff>
    </xdr:from>
    <xdr:to>
      <xdr:col>41</xdr:col>
      <xdr:colOff>50800</xdr:colOff>
      <xdr:row>76</xdr:row>
      <xdr:rowOff>59438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8957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42472</xdr:rowOff>
    </xdr:from>
    <xdr:to>
      <xdr:col>55</xdr:col>
      <xdr:colOff>50800</xdr:colOff>
      <xdr:row>76</xdr:row>
      <xdr:rowOff>144072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65348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16663</xdr:rowOff>
    </xdr:from>
    <xdr:to>
      <xdr:col>50</xdr:col>
      <xdr:colOff>165100</xdr:colOff>
      <xdr:row>77</xdr:row>
      <xdr:rowOff>118263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109390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37328</xdr:rowOff>
    </xdr:from>
    <xdr:to>
      <xdr:col>46</xdr:col>
      <xdr:colOff>38100</xdr:colOff>
      <xdr:row>77</xdr:row>
      <xdr:rowOff>138928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130055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8570</xdr:rowOff>
    </xdr:from>
    <xdr:to>
      <xdr:col>41</xdr:col>
      <xdr:colOff>101600</xdr:colOff>
      <xdr:row>76</xdr:row>
      <xdr:rowOff>110170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126697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8638</xdr:rowOff>
    </xdr:from>
    <xdr:to>
      <xdr:col>36</xdr:col>
      <xdr:colOff>165100</xdr:colOff>
      <xdr:row>76</xdr:row>
      <xdr:rowOff>110238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126765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140043</xdr:rowOff>
    </xdr:from>
    <xdr:to>
      <xdr:col>55</xdr:col>
      <xdr:colOff>0</xdr:colOff>
      <xdr:row>95</xdr:row>
      <xdr:rowOff>168160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56343"/>
          <a:ext cx="838200" cy="1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168160</xdr:rowOff>
    </xdr:from>
    <xdr:to>
      <xdr:col>50</xdr:col>
      <xdr:colOff>114300</xdr:colOff>
      <xdr:row>97</xdr:row>
      <xdr:rowOff>53322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55910"/>
          <a:ext cx="889000" cy="2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53322</xdr:rowOff>
    </xdr:from>
    <xdr:to>
      <xdr:col>45</xdr:col>
      <xdr:colOff>177800</xdr:colOff>
      <xdr:row>97</xdr:row>
      <xdr:rowOff>164553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83972"/>
          <a:ext cx="889000" cy="1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90044</xdr:rowOff>
    </xdr:from>
    <xdr:to>
      <xdr:col>41</xdr:col>
      <xdr:colOff>50800</xdr:colOff>
      <xdr:row>97</xdr:row>
      <xdr:rowOff>164553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0694"/>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89243</xdr:rowOff>
    </xdr:from>
    <xdr:to>
      <xdr:col>55</xdr:col>
      <xdr:colOff>50800</xdr:colOff>
      <xdr:row>95</xdr:row>
      <xdr:rowOff>19393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112120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117360</xdr:rowOff>
    </xdr:from>
    <xdr:to>
      <xdr:col>50</xdr:col>
      <xdr:colOff>165100</xdr:colOff>
      <xdr:row>96</xdr:row>
      <xdr:rowOff>47510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64037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2522</xdr:rowOff>
    </xdr:from>
    <xdr:to>
      <xdr:col>46</xdr:col>
      <xdr:colOff>38100</xdr:colOff>
      <xdr:row>97</xdr:row>
      <xdr:rowOff>104122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95249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113753</xdr:rowOff>
    </xdr:from>
    <xdr:to>
      <xdr:col>41</xdr:col>
      <xdr:colOff>101600</xdr:colOff>
      <xdr:row>98</xdr:row>
      <xdr:rowOff>43903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39244</xdr:rowOff>
    </xdr:from>
    <xdr:to>
      <xdr:col>36</xdr:col>
      <xdr:colOff>165100</xdr:colOff>
      <xdr:row>97</xdr:row>
      <xdr:rowOff>140844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131971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70072</xdr:rowOff>
    </xdr:from>
    <xdr:to>
      <xdr:col>85</xdr:col>
      <xdr:colOff>127000</xdr:colOff>
      <xdr:row>39</xdr:row>
      <xdr:rowOff>29458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85172"/>
          <a:ext cx="8382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29458</xdr:rowOff>
    </xdr:from>
    <xdr:to>
      <xdr:col>81</xdr:col>
      <xdr:colOff>50800</xdr:colOff>
      <xdr:row>39</xdr:row>
      <xdr:rowOff>36887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600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36887</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3437"/>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19272</xdr:rowOff>
    </xdr:from>
    <xdr:to>
      <xdr:col>85</xdr:col>
      <xdr:colOff>177800</xdr:colOff>
      <xdr:row>38</xdr:row>
      <xdr:rowOff>120872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42149</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150108</xdr:rowOff>
    </xdr:from>
    <xdr:to>
      <xdr:col>81</xdr:col>
      <xdr:colOff>101600</xdr:colOff>
      <xdr:row>39</xdr:row>
      <xdr:rowOff>80258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71385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5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157537</xdr:rowOff>
    </xdr:from>
    <xdr:to>
      <xdr:col>76</xdr:col>
      <xdr:colOff>165100</xdr:colOff>
      <xdr:row>39</xdr:row>
      <xdr:rowOff>87687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78814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108451</xdr:rowOff>
    </xdr:from>
    <xdr:to>
      <xdr:col>85</xdr:col>
      <xdr:colOff>127000</xdr:colOff>
      <xdr:row>74</xdr:row>
      <xdr:rowOff>123606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95751"/>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102941</xdr:rowOff>
    </xdr:from>
    <xdr:to>
      <xdr:col>81</xdr:col>
      <xdr:colOff>50800</xdr:colOff>
      <xdr:row>74</xdr:row>
      <xdr:rowOff>108451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79024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87419</xdr:rowOff>
    </xdr:from>
    <xdr:to>
      <xdr:col>76</xdr:col>
      <xdr:colOff>114300</xdr:colOff>
      <xdr:row>74</xdr:row>
      <xdr:rowOff>102941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74719"/>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87419</xdr:rowOff>
    </xdr:from>
    <xdr:to>
      <xdr:col>71</xdr:col>
      <xdr:colOff>177800</xdr:colOff>
      <xdr:row>74</xdr:row>
      <xdr:rowOff>92769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74719"/>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72806</xdr:rowOff>
    </xdr:from>
    <xdr:to>
      <xdr:col>85</xdr:col>
      <xdr:colOff>177800</xdr:colOff>
      <xdr:row>75</xdr:row>
      <xdr:rowOff>2956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51233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57651</xdr:rowOff>
    </xdr:from>
    <xdr:to>
      <xdr:col>81</xdr:col>
      <xdr:colOff>101600</xdr:colOff>
      <xdr:row>74</xdr:row>
      <xdr:rowOff>159251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150378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52141</xdr:rowOff>
    </xdr:from>
    <xdr:to>
      <xdr:col>76</xdr:col>
      <xdr:colOff>165100</xdr:colOff>
      <xdr:row>74</xdr:row>
      <xdr:rowOff>153741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144868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36619</xdr:rowOff>
    </xdr:from>
    <xdr:to>
      <xdr:col>72</xdr:col>
      <xdr:colOff>38100</xdr:colOff>
      <xdr:row>74</xdr:row>
      <xdr:rowOff>138219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129346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41969</xdr:rowOff>
    </xdr:from>
    <xdr:to>
      <xdr:col>67</xdr:col>
      <xdr:colOff>101600</xdr:colOff>
      <xdr:row>74</xdr:row>
      <xdr:rowOff>143569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50394</xdr:rowOff>
    </xdr:from>
    <xdr:to>
      <xdr:col>85</xdr:col>
      <xdr:colOff>127000</xdr:colOff>
      <xdr:row>98</xdr:row>
      <xdr:rowOff>162940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52494"/>
          <a:ext cx="8382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32144</xdr:rowOff>
    </xdr:from>
    <xdr:to>
      <xdr:col>81</xdr:col>
      <xdr:colOff>50800</xdr:colOff>
      <xdr:row>98</xdr:row>
      <xdr:rowOff>50394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424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169304</xdr:rowOff>
    </xdr:from>
    <xdr:to>
      <xdr:col>76</xdr:col>
      <xdr:colOff>114300</xdr:colOff>
      <xdr:row>98</xdr:row>
      <xdr:rowOff>32144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999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102324</xdr:rowOff>
    </xdr:from>
    <xdr:to>
      <xdr:col>71</xdr:col>
      <xdr:colOff>177800</xdr:colOff>
      <xdr:row>97</xdr:row>
      <xdr:rowOff>169304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32974"/>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112140</xdr:rowOff>
    </xdr:from>
    <xdr:to>
      <xdr:col>85</xdr:col>
      <xdr:colOff>177800</xdr:colOff>
      <xdr:row>99</xdr:row>
      <xdr:rowOff>42290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27067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171044</xdr:rowOff>
    </xdr:from>
    <xdr:to>
      <xdr:col>81</xdr:col>
      <xdr:colOff>101600</xdr:colOff>
      <xdr:row>98</xdr:row>
      <xdr:rowOff>101194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92321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152794</xdr:rowOff>
    </xdr:from>
    <xdr:to>
      <xdr:col>76</xdr:col>
      <xdr:colOff>165100</xdr:colOff>
      <xdr:row>98</xdr:row>
      <xdr:rowOff>82944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74071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118504</xdr:rowOff>
    </xdr:from>
    <xdr:to>
      <xdr:col>72</xdr:col>
      <xdr:colOff>38100</xdr:colOff>
      <xdr:row>98</xdr:row>
      <xdr:rowOff>48654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65181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5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51524</xdr:rowOff>
    </xdr:from>
    <xdr:to>
      <xdr:col>67</xdr:col>
      <xdr:colOff>101600</xdr:colOff>
      <xdr:row>97</xdr:row>
      <xdr:rowOff>153124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169651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73406</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59956"/>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54465</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41015"/>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36177</xdr:rowOff>
    </xdr:from>
    <xdr:to>
      <xdr:col>107</xdr:col>
      <xdr:colOff>50800</xdr:colOff>
      <xdr:row>39</xdr:row>
      <xdr:rowOff>54465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27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36177</xdr:rowOff>
    </xdr:from>
    <xdr:to>
      <xdr:col>102</xdr:col>
      <xdr:colOff>114300</xdr:colOff>
      <xdr:row>39</xdr:row>
      <xdr:rowOff>51526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2272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22606</xdr:rowOff>
    </xdr:from>
    <xdr:to>
      <xdr:col>116</xdr:col>
      <xdr:colOff>114300</xdr:colOff>
      <xdr:row>39</xdr:row>
      <xdr:rowOff>124206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108983</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2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3665</xdr:rowOff>
    </xdr:from>
    <xdr:to>
      <xdr:col>107</xdr:col>
      <xdr:colOff>101600</xdr:colOff>
      <xdr:row>39</xdr:row>
      <xdr:rowOff>105265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96392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156827</xdr:rowOff>
    </xdr:from>
    <xdr:to>
      <xdr:col>102</xdr:col>
      <xdr:colOff>165100</xdr:colOff>
      <xdr:row>39</xdr:row>
      <xdr:rowOff>86977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78104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726</xdr:rowOff>
    </xdr:from>
    <xdr:to>
      <xdr:col>98</xdr:col>
      <xdr:colOff>38100</xdr:colOff>
      <xdr:row>39</xdr:row>
      <xdr:rowOff>102326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93453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8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49550</xdr:rowOff>
    </xdr:from>
    <xdr:to>
      <xdr:col>116</xdr:col>
      <xdr:colOff>63500</xdr:colOff>
      <xdr:row>57</xdr:row>
      <xdr:rowOff>58073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8964950"/>
          <a:ext cx="838200" cy="8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58073</xdr:rowOff>
    </xdr:from>
    <xdr:to>
      <xdr:col>111</xdr:col>
      <xdr:colOff>177800</xdr:colOff>
      <xdr:row>57</xdr:row>
      <xdr:rowOff>76312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30723"/>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76312</xdr:rowOff>
    </xdr:from>
    <xdr:to>
      <xdr:col>107</xdr:col>
      <xdr:colOff>50800</xdr:colOff>
      <xdr:row>57</xdr:row>
      <xdr:rowOff>144059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48962"/>
          <a:ext cx="889000" cy="6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86518</xdr:rowOff>
    </xdr:from>
    <xdr:to>
      <xdr:col>102</xdr:col>
      <xdr:colOff>114300</xdr:colOff>
      <xdr:row>57</xdr:row>
      <xdr:rowOff>144059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59168"/>
          <a:ext cx="889000" cy="5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170200</xdr:rowOff>
    </xdr:from>
    <xdr:to>
      <xdr:col>116</xdr:col>
      <xdr:colOff>114300</xdr:colOff>
      <xdr:row>52</xdr:row>
      <xdr:rowOff>100350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9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21627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7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7273</xdr:rowOff>
    </xdr:from>
    <xdr:to>
      <xdr:col>112</xdr:col>
      <xdr:colOff>38100</xdr:colOff>
      <xdr:row>57</xdr:row>
      <xdr:rowOff>108873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125400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25512</xdr:rowOff>
    </xdr:from>
    <xdr:to>
      <xdr:col>107</xdr:col>
      <xdr:colOff>101600</xdr:colOff>
      <xdr:row>57</xdr:row>
      <xdr:rowOff>127112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143639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93259</xdr:rowOff>
    </xdr:from>
    <xdr:to>
      <xdr:col>102</xdr:col>
      <xdr:colOff>165100</xdr:colOff>
      <xdr:row>58</xdr:row>
      <xdr:rowOff>23409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39936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35718</xdr:rowOff>
    </xdr:from>
    <xdr:to>
      <xdr:col>98</xdr:col>
      <xdr:colOff>38100</xdr:colOff>
      <xdr:row>57</xdr:row>
      <xdr:rowOff>137318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153845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39992</xdr:rowOff>
    </xdr:from>
    <xdr:to>
      <xdr:col>116</xdr:col>
      <xdr:colOff>63500</xdr:colOff>
      <xdr:row>75</xdr:row>
      <xdr:rowOff>70358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98742"/>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70358</xdr:rowOff>
    </xdr:from>
    <xdr:to>
      <xdr:col>111</xdr:col>
      <xdr:colOff>177800</xdr:colOff>
      <xdr:row>75</xdr:row>
      <xdr:rowOff>117069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9108"/>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117069</xdr:rowOff>
    </xdr:from>
    <xdr:to>
      <xdr:col>107</xdr:col>
      <xdr:colOff>50800</xdr:colOff>
      <xdr:row>75</xdr:row>
      <xdr:rowOff>139662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7581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139662</xdr:rowOff>
    </xdr:from>
    <xdr:to>
      <xdr:col>102</xdr:col>
      <xdr:colOff>114300</xdr:colOff>
      <xdr:row>76</xdr:row>
      <xdr:rowOff>15836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98412"/>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160642</xdr:rowOff>
    </xdr:from>
    <xdr:to>
      <xdr:col>116</xdr:col>
      <xdr:colOff>114300</xdr:colOff>
      <xdr:row>75</xdr:row>
      <xdr:rowOff>90792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12069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19558</xdr:rowOff>
    </xdr:from>
    <xdr:to>
      <xdr:col>112</xdr:col>
      <xdr:colOff>38100</xdr:colOff>
      <xdr:row>75</xdr:row>
      <xdr:rowOff>121158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137685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66269</xdr:rowOff>
    </xdr:from>
    <xdr:to>
      <xdr:col>107</xdr:col>
      <xdr:colOff>101600</xdr:colOff>
      <xdr:row>75</xdr:row>
      <xdr:rowOff>167869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12946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88862</xdr:rowOff>
    </xdr:from>
    <xdr:to>
      <xdr:col>102</xdr:col>
      <xdr:colOff>165100</xdr:colOff>
      <xdr:row>76</xdr:row>
      <xdr:rowOff>19013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10138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136487</xdr:rowOff>
    </xdr:from>
    <xdr:to>
      <xdr:col>98</xdr:col>
      <xdr:colOff>38100</xdr:colOff>
      <xdr:row>76</xdr:row>
      <xdr:rowOff>66638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57763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令和２年度の歳出決算総額は、住民</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人あたり</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593,771</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a:t>
          </a:r>
          <a:r>
            <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399,008</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円より大幅に増となった。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となった主な要因は、特別定額給付金や制度融資にかかる貸付金などの新型コロナウイルス感染症対策によるものである。また、新庁舎建設の進捗に伴い普通建設事業費が、東部クリーンセンター整備の進捗に伴い、災害復旧事業費がそれぞれ増加している。</a:t>
          </a:r>
          <a:endPar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制度融資にかかる貸付金については、引き続き類似団体平均と比べて高い水準で推移するが、年度内に貸付及び償還がなされるため、一般財源に影響を及ぼすものではない。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31496</xdr:rowOff>
    </xdr:from>
    <xdr:to>
      <xdr:col>24</xdr:col>
      <xdr:colOff>63500</xdr:colOff>
      <xdr:row>35</xdr:row>
      <xdr:rowOff>71120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224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31496</xdr:rowOff>
    </xdr:from>
    <xdr:to>
      <xdr:col>19</xdr:col>
      <xdr:colOff>177800</xdr:colOff>
      <xdr:row>35</xdr:row>
      <xdr:rowOff>37592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22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37592</xdr:rowOff>
    </xdr:from>
    <xdr:to>
      <xdr:col>15</xdr:col>
      <xdr:colOff>50800</xdr:colOff>
      <xdr:row>35</xdr:row>
      <xdr:rowOff>57404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83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50546</xdr:rowOff>
    </xdr:from>
    <xdr:to>
      <xdr:col>10</xdr:col>
      <xdr:colOff>114300</xdr:colOff>
      <xdr:row>35</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1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20320</xdr:rowOff>
    </xdr:from>
    <xdr:to>
      <xdr:col>24</xdr:col>
      <xdr:colOff>114300</xdr:colOff>
      <xdr:row>35</xdr:row>
      <xdr:rowOff>121920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152146</xdr:rowOff>
    </xdr:from>
    <xdr:to>
      <xdr:col>20</xdr:col>
      <xdr:colOff>38100</xdr:colOff>
      <xdr:row>35</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98823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158242</xdr:rowOff>
    </xdr:from>
    <xdr:to>
      <xdr:col>15</xdr:col>
      <xdr:colOff>101600</xdr:colOff>
      <xdr:row>35</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6604</xdr:rowOff>
    </xdr:from>
    <xdr:to>
      <xdr:col>10</xdr:col>
      <xdr:colOff>165100</xdr:colOff>
      <xdr:row>35</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171196</xdr:rowOff>
    </xdr:from>
    <xdr:to>
      <xdr:col>6</xdr:col>
      <xdr:colOff>38100</xdr:colOff>
      <xdr:row>35</xdr:row>
      <xdr:rowOff>101346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117873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128455</xdr:rowOff>
    </xdr:from>
    <xdr:to>
      <xdr:col>24</xdr:col>
      <xdr:colOff>63500</xdr:colOff>
      <xdr:row>58</xdr:row>
      <xdr:rowOff>54084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00955"/>
          <a:ext cx="838200" cy="129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54084</xdr:rowOff>
    </xdr:from>
    <xdr:to>
      <xdr:col>19</xdr:col>
      <xdr:colOff>177800</xdr:colOff>
      <xdr:row>59</xdr:row>
      <xdr:rowOff>75561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8184"/>
          <a:ext cx="889000" cy="19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28774</xdr:rowOff>
    </xdr:from>
    <xdr:to>
      <xdr:col>15</xdr:col>
      <xdr:colOff>50800</xdr:colOff>
      <xdr:row>59</xdr:row>
      <xdr:rowOff>75561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4432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28774</xdr:rowOff>
    </xdr:from>
    <xdr:to>
      <xdr:col>10</xdr:col>
      <xdr:colOff>114300</xdr:colOff>
      <xdr:row>59</xdr:row>
      <xdr:rowOff>32835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4324"/>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77655</xdr:rowOff>
    </xdr:from>
    <xdr:to>
      <xdr:col>24</xdr:col>
      <xdr:colOff>114300</xdr:colOff>
      <xdr:row>51</xdr:row>
      <xdr:rowOff>7805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27590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0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3284</xdr:rowOff>
    </xdr:from>
    <xdr:to>
      <xdr:col>20</xdr:col>
      <xdr:colOff>38100</xdr:colOff>
      <xdr:row>58</xdr:row>
      <xdr:rowOff>104884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121411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24761</xdr:rowOff>
    </xdr:from>
    <xdr:to>
      <xdr:col>15</xdr:col>
      <xdr:colOff>101600</xdr:colOff>
      <xdr:row>59</xdr:row>
      <xdr:rowOff>126361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117488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149424</xdr:rowOff>
    </xdr:from>
    <xdr:to>
      <xdr:col>10</xdr:col>
      <xdr:colOff>165100</xdr:colOff>
      <xdr:row>59</xdr:row>
      <xdr:rowOff>79574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96101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153485</xdr:rowOff>
    </xdr:from>
    <xdr:to>
      <xdr:col>6</xdr:col>
      <xdr:colOff>38100</xdr:colOff>
      <xdr:row>59</xdr:row>
      <xdr:rowOff>83635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74762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56011</xdr:rowOff>
    </xdr:from>
    <xdr:to>
      <xdr:col>24</xdr:col>
      <xdr:colOff>63500</xdr:colOff>
      <xdr:row>77</xdr:row>
      <xdr:rowOff>116525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57661"/>
          <a:ext cx="8382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116525</xdr:rowOff>
    </xdr:from>
    <xdr:to>
      <xdr:col>19</xdr:col>
      <xdr:colOff>177800</xdr:colOff>
      <xdr:row>77</xdr:row>
      <xdr:rowOff>167425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18175"/>
          <a:ext cx="889000" cy="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162103</xdr:rowOff>
    </xdr:from>
    <xdr:to>
      <xdr:col>15</xdr:col>
      <xdr:colOff>50800</xdr:colOff>
      <xdr:row>77</xdr:row>
      <xdr:rowOff>167425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363753"/>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162103</xdr:rowOff>
    </xdr:from>
    <xdr:to>
      <xdr:col>10</xdr:col>
      <xdr:colOff>114300</xdr:colOff>
      <xdr:row>78</xdr:row>
      <xdr:rowOff>38692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63753"/>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5211</xdr:rowOff>
    </xdr:from>
    <xdr:to>
      <xdr:col>24</xdr:col>
      <xdr:colOff>114300</xdr:colOff>
      <xdr:row>77</xdr:row>
      <xdr:rowOff>106811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155088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65725</xdr:rowOff>
    </xdr:from>
    <xdr:to>
      <xdr:col>20</xdr:col>
      <xdr:colOff>38100</xdr:colOff>
      <xdr:row>77</xdr:row>
      <xdr:rowOff>167325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158452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116625</xdr:rowOff>
    </xdr:from>
    <xdr:to>
      <xdr:col>15</xdr:col>
      <xdr:colOff>101600</xdr:colOff>
      <xdr:row>78</xdr:row>
      <xdr:rowOff>46775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37902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111303</xdr:rowOff>
    </xdr:from>
    <xdr:to>
      <xdr:col>10</xdr:col>
      <xdr:colOff>165100</xdr:colOff>
      <xdr:row>78</xdr:row>
      <xdr:rowOff>41453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32580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159342</xdr:rowOff>
    </xdr:from>
    <xdr:to>
      <xdr:col>6</xdr:col>
      <xdr:colOff>38100</xdr:colOff>
      <xdr:row>78</xdr:row>
      <xdr:rowOff>89492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80619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115436</xdr:rowOff>
    </xdr:from>
    <xdr:to>
      <xdr:col>24</xdr:col>
      <xdr:colOff>63500</xdr:colOff>
      <xdr:row>97</xdr:row>
      <xdr:rowOff>88886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74636"/>
          <a:ext cx="8382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88886</xdr:rowOff>
    </xdr:from>
    <xdr:to>
      <xdr:col>19</xdr:col>
      <xdr:colOff>177800</xdr:colOff>
      <xdr:row>97</xdr:row>
      <xdr:rowOff>100871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19536"/>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100871</xdr:rowOff>
    </xdr:from>
    <xdr:to>
      <xdr:col>15</xdr:col>
      <xdr:colOff>50800</xdr:colOff>
      <xdr:row>97</xdr:row>
      <xdr:rowOff>124155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3152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123763</xdr:rowOff>
    </xdr:from>
    <xdr:to>
      <xdr:col>10</xdr:col>
      <xdr:colOff>114300</xdr:colOff>
      <xdr:row>97</xdr:row>
      <xdr:rowOff>124155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544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64636</xdr:rowOff>
    </xdr:from>
    <xdr:to>
      <xdr:col>24</xdr:col>
      <xdr:colOff>114300</xdr:colOff>
      <xdr:row>96</xdr:row>
      <xdr:rowOff>166236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43063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38086</xdr:rowOff>
    </xdr:from>
    <xdr:to>
      <xdr:col>20</xdr:col>
      <xdr:colOff>38100</xdr:colOff>
      <xdr:row>97</xdr:row>
      <xdr:rowOff>139686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50071</xdr:rowOff>
    </xdr:from>
    <xdr:to>
      <xdr:col>15</xdr:col>
      <xdr:colOff>101600</xdr:colOff>
      <xdr:row>97</xdr:row>
      <xdr:rowOff>151671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142798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73355</xdr:rowOff>
    </xdr:from>
    <xdr:to>
      <xdr:col>10</xdr:col>
      <xdr:colOff>165100</xdr:colOff>
      <xdr:row>98</xdr:row>
      <xdr:rowOff>3505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166082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72963</xdr:rowOff>
    </xdr:from>
    <xdr:to>
      <xdr:col>6</xdr:col>
      <xdr:colOff>38100</xdr:colOff>
      <xdr:row>98</xdr:row>
      <xdr:rowOff>3113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165690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144729</xdr:rowOff>
    </xdr:from>
    <xdr:to>
      <xdr:col>55</xdr:col>
      <xdr:colOff>0</xdr:colOff>
      <xdr:row>38</xdr:row>
      <xdr:rowOff>44603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88379"/>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44603</xdr:rowOff>
    </xdr:from>
    <xdr:to>
      <xdr:col>50</xdr:col>
      <xdr:colOff>114300</xdr:colOff>
      <xdr:row>38</xdr:row>
      <xdr:rowOff>47803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597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47803</xdr:rowOff>
    </xdr:from>
    <xdr:to>
      <xdr:col>45</xdr:col>
      <xdr:colOff>177800</xdr:colOff>
      <xdr:row>38</xdr:row>
      <xdr:rowOff>51460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47803</xdr:rowOff>
    </xdr:from>
    <xdr:to>
      <xdr:col>41</xdr:col>
      <xdr:colOff>50800</xdr:colOff>
      <xdr:row>38</xdr:row>
      <xdr:rowOff>51460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93929</xdr:rowOff>
    </xdr:from>
    <xdr:to>
      <xdr:col>55</xdr:col>
      <xdr:colOff>50800</xdr:colOff>
      <xdr:row>38</xdr:row>
      <xdr:rowOff>24079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72356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165253</xdr:rowOff>
    </xdr:from>
    <xdr:to>
      <xdr:col>50</xdr:col>
      <xdr:colOff>165100</xdr:colOff>
      <xdr:row>38</xdr:row>
      <xdr:rowOff>95403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86530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168453</xdr:rowOff>
    </xdr:from>
    <xdr:to>
      <xdr:col>46</xdr:col>
      <xdr:colOff>38100</xdr:colOff>
      <xdr:row>38</xdr:row>
      <xdr:rowOff>98603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89730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xdr:rowOff>
    </xdr:from>
    <xdr:to>
      <xdr:col>41</xdr:col>
      <xdr:colOff>101600</xdr:colOff>
      <xdr:row>38</xdr:row>
      <xdr:rowOff>102260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168453</xdr:rowOff>
    </xdr:from>
    <xdr:to>
      <xdr:col>36</xdr:col>
      <xdr:colOff>165100</xdr:colOff>
      <xdr:row>38</xdr:row>
      <xdr:rowOff>98603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89730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18314</xdr:rowOff>
    </xdr:from>
    <xdr:to>
      <xdr:col>55</xdr:col>
      <xdr:colOff>0</xdr:colOff>
      <xdr:row>57</xdr:row>
      <xdr:rowOff>26200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90964"/>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25114</xdr:rowOff>
    </xdr:from>
    <xdr:to>
      <xdr:col>50</xdr:col>
      <xdr:colOff>114300</xdr:colOff>
      <xdr:row>57</xdr:row>
      <xdr:rowOff>26200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77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25114</xdr:rowOff>
    </xdr:from>
    <xdr:to>
      <xdr:col>45</xdr:col>
      <xdr:colOff>177800</xdr:colOff>
      <xdr:row>57</xdr:row>
      <xdr:rowOff>37630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7764"/>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37630</xdr:rowOff>
    </xdr:from>
    <xdr:to>
      <xdr:col>41</xdr:col>
      <xdr:colOff>50800</xdr:colOff>
      <xdr:row>57</xdr:row>
      <xdr:rowOff>41687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10280"/>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138964</xdr:rowOff>
    </xdr:from>
    <xdr:to>
      <xdr:col>55</xdr:col>
      <xdr:colOff>50800</xdr:colOff>
      <xdr:row>57</xdr:row>
      <xdr:rowOff>69114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117391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146850</xdr:rowOff>
    </xdr:from>
    <xdr:to>
      <xdr:col>50</xdr:col>
      <xdr:colOff>165100</xdr:colOff>
      <xdr:row>57</xdr:row>
      <xdr:rowOff>77000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68127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8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145764</xdr:rowOff>
    </xdr:from>
    <xdr:to>
      <xdr:col>46</xdr:col>
      <xdr:colOff>38100</xdr:colOff>
      <xdr:row>57</xdr:row>
      <xdr:rowOff>75914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67041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8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158280</xdr:rowOff>
    </xdr:from>
    <xdr:to>
      <xdr:col>41</xdr:col>
      <xdr:colOff>101600</xdr:colOff>
      <xdr:row>57</xdr:row>
      <xdr:rowOff>88430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79557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162337</xdr:rowOff>
    </xdr:from>
    <xdr:to>
      <xdr:col>36</xdr:col>
      <xdr:colOff>165100</xdr:colOff>
      <xdr:row>57</xdr:row>
      <xdr:rowOff>92487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83614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104902</xdr:rowOff>
    </xdr:from>
    <xdr:to>
      <xdr:col>55</xdr:col>
      <xdr:colOff>0</xdr:colOff>
      <xdr:row>77</xdr:row>
      <xdr:rowOff>5956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449302"/>
          <a:ext cx="838200" cy="7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5956</xdr:rowOff>
    </xdr:from>
    <xdr:to>
      <xdr:col>50</xdr:col>
      <xdr:colOff>114300</xdr:colOff>
      <xdr:row>77</xdr:row>
      <xdr:rowOff>38621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07606"/>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38621</xdr:rowOff>
    </xdr:from>
    <xdr:to>
      <xdr:col>45</xdr:col>
      <xdr:colOff>177800</xdr:colOff>
      <xdr:row>77</xdr:row>
      <xdr:rowOff>95910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40271"/>
          <a:ext cx="889000" cy="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49988</xdr:rowOff>
    </xdr:from>
    <xdr:to>
      <xdr:col>41</xdr:col>
      <xdr:colOff>50800</xdr:colOff>
      <xdr:row>77</xdr:row>
      <xdr:rowOff>95910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51638"/>
          <a:ext cx="889000" cy="4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54102</xdr:rowOff>
    </xdr:from>
    <xdr:to>
      <xdr:col>55</xdr:col>
      <xdr:colOff>50800</xdr:colOff>
      <xdr:row>72</xdr:row>
      <xdr:rowOff>155702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3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76979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2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126606</xdr:rowOff>
    </xdr:from>
    <xdr:to>
      <xdr:col>50</xdr:col>
      <xdr:colOff>165100</xdr:colOff>
      <xdr:row>77</xdr:row>
      <xdr:rowOff>56756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159271</xdr:rowOff>
    </xdr:from>
    <xdr:to>
      <xdr:col>46</xdr:col>
      <xdr:colOff>38100</xdr:colOff>
      <xdr:row>77</xdr:row>
      <xdr:rowOff>89421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105948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45110</xdr:rowOff>
    </xdr:from>
    <xdr:to>
      <xdr:col>41</xdr:col>
      <xdr:colOff>101600</xdr:colOff>
      <xdr:row>77</xdr:row>
      <xdr:rowOff>146710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163237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170638</xdr:rowOff>
    </xdr:from>
    <xdr:to>
      <xdr:col>36</xdr:col>
      <xdr:colOff>165100</xdr:colOff>
      <xdr:row>77</xdr:row>
      <xdr:rowOff>100788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117315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16236</xdr:rowOff>
    </xdr:from>
    <xdr:to>
      <xdr:col>55</xdr:col>
      <xdr:colOff>0</xdr:colOff>
      <xdr:row>97</xdr:row>
      <xdr:rowOff>21113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4688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77749</xdr:rowOff>
    </xdr:from>
    <xdr:to>
      <xdr:col>50</xdr:col>
      <xdr:colOff>114300</xdr:colOff>
      <xdr:row>97</xdr:row>
      <xdr:rowOff>21113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36949"/>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77749</xdr:rowOff>
    </xdr:from>
    <xdr:to>
      <xdr:col>45</xdr:col>
      <xdr:colOff>177800</xdr:colOff>
      <xdr:row>96</xdr:row>
      <xdr:rowOff>101848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36949"/>
          <a:ext cx="8890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101848</xdr:rowOff>
    </xdr:from>
    <xdr:to>
      <xdr:col>41</xdr:col>
      <xdr:colOff>50800</xdr:colOff>
      <xdr:row>97</xdr:row>
      <xdr:rowOff>27172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61048"/>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136886</xdr:rowOff>
    </xdr:from>
    <xdr:to>
      <xdr:col>55</xdr:col>
      <xdr:colOff>50800</xdr:colOff>
      <xdr:row>97</xdr:row>
      <xdr:rowOff>67036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115313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141763</xdr:rowOff>
    </xdr:from>
    <xdr:to>
      <xdr:col>50</xdr:col>
      <xdr:colOff>165100</xdr:colOff>
      <xdr:row>97</xdr:row>
      <xdr:rowOff>71913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63040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26949</xdr:rowOff>
    </xdr:from>
    <xdr:to>
      <xdr:col>46</xdr:col>
      <xdr:colOff>38100</xdr:colOff>
      <xdr:row>96</xdr:row>
      <xdr:rowOff>128549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145076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51048</xdr:rowOff>
    </xdr:from>
    <xdr:to>
      <xdr:col>41</xdr:col>
      <xdr:colOff>101600</xdr:colOff>
      <xdr:row>96</xdr:row>
      <xdr:rowOff>152648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143775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147822</xdr:rowOff>
    </xdr:from>
    <xdr:to>
      <xdr:col>36</xdr:col>
      <xdr:colOff>165100</xdr:colOff>
      <xdr:row>97</xdr:row>
      <xdr:rowOff>77972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64480</xdr:rowOff>
    </xdr:from>
    <xdr:to>
      <xdr:col>85</xdr:col>
      <xdr:colOff>127000</xdr:colOff>
      <xdr:row>34</xdr:row>
      <xdr:rowOff>78087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893780"/>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64480</xdr:rowOff>
    </xdr:from>
    <xdr:to>
      <xdr:col>81</xdr:col>
      <xdr:colOff>50800</xdr:colOff>
      <xdr:row>34</xdr:row>
      <xdr:rowOff>122827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93780"/>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122827</xdr:rowOff>
    </xdr:from>
    <xdr:to>
      <xdr:col>76</xdr:col>
      <xdr:colOff>114300</xdr:colOff>
      <xdr:row>35</xdr:row>
      <xdr:rowOff>37266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952127"/>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65351</xdr:rowOff>
    </xdr:from>
    <xdr:to>
      <xdr:col>71</xdr:col>
      <xdr:colOff>177800</xdr:colOff>
      <xdr:row>35</xdr:row>
      <xdr:rowOff>37266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94651"/>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27287</xdr:rowOff>
    </xdr:from>
    <xdr:to>
      <xdr:col>85</xdr:col>
      <xdr:colOff>177800</xdr:colOff>
      <xdr:row>34</xdr:row>
      <xdr:rowOff>128887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50164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13680</xdr:rowOff>
    </xdr:from>
    <xdr:to>
      <xdr:col>81</xdr:col>
      <xdr:colOff>101600</xdr:colOff>
      <xdr:row>34</xdr:row>
      <xdr:rowOff>115280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131807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6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72027</xdr:rowOff>
    </xdr:from>
    <xdr:to>
      <xdr:col>76</xdr:col>
      <xdr:colOff>165100</xdr:colOff>
      <xdr:row>35</xdr:row>
      <xdr:rowOff>2177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18704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157916</xdr:rowOff>
    </xdr:from>
    <xdr:to>
      <xdr:col>72</xdr:col>
      <xdr:colOff>38100</xdr:colOff>
      <xdr:row>35</xdr:row>
      <xdr:rowOff>88066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104593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14551</xdr:rowOff>
    </xdr:from>
    <xdr:to>
      <xdr:col>67</xdr:col>
      <xdr:colOff>101600</xdr:colOff>
      <xdr:row>34</xdr:row>
      <xdr:rowOff>116151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132678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168389</xdr:rowOff>
    </xdr:from>
    <xdr:to>
      <xdr:col>85</xdr:col>
      <xdr:colOff>127000</xdr:colOff>
      <xdr:row>56</xdr:row>
      <xdr:rowOff>23228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59813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168389</xdr:rowOff>
    </xdr:from>
    <xdr:to>
      <xdr:col>81</xdr:col>
      <xdr:colOff>50800</xdr:colOff>
      <xdr:row>56</xdr:row>
      <xdr:rowOff>115430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98139"/>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115430</xdr:rowOff>
    </xdr:from>
    <xdr:to>
      <xdr:col>76</xdr:col>
      <xdr:colOff>114300</xdr:colOff>
      <xdr:row>56</xdr:row>
      <xdr:rowOff>115659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1663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18276</xdr:rowOff>
    </xdr:from>
    <xdr:to>
      <xdr:col>71</xdr:col>
      <xdr:colOff>177800</xdr:colOff>
      <xdr:row>56</xdr:row>
      <xdr:rowOff>115659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19476"/>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143878</xdr:rowOff>
    </xdr:from>
    <xdr:to>
      <xdr:col>85</xdr:col>
      <xdr:colOff>177800</xdr:colOff>
      <xdr:row>56</xdr:row>
      <xdr:rowOff>74028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122305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117589</xdr:rowOff>
    </xdr:from>
    <xdr:to>
      <xdr:col>81</xdr:col>
      <xdr:colOff>101600</xdr:colOff>
      <xdr:row>56</xdr:row>
      <xdr:rowOff>47739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64266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64630</xdr:rowOff>
    </xdr:from>
    <xdr:to>
      <xdr:col>76</xdr:col>
      <xdr:colOff>165100</xdr:colOff>
      <xdr:row>56</xdr:row>
      <xdr:rowOff>166230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64859</xdr:rowOff>
    </xdr:from>
    <xdr:to>
      <xdr:col>72</xdr:col>
      <xdr:colOff>38100</xdr:colOff>
      <xdr:row>56</xdr:row>
      <xdr:rowOff>166459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138926</xdr:rowOff>
    </xdr:from>
    <xdr:to>
      <xdr:col>67</xdr:col>
      <xdr:colOff>101600</xdr:colOff>
      <xdr:row>56</xdr:row>
      <xdr:rowOff>69076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85603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70072</xdr:rowOff>
    </xdr:from>
    <xdr:to>
      <xdr:col>85</xdr:col>
      <xdr:colOff>127000</xdr:colOff>
      <xdr:row>79</xdr:row>
      <xdr:rowOff>29457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43172"/>
          <a:ext cx="838200" cy="1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29457</xdr:rowOff>
    </xdr:from>
    <xdr:to>
      <xdr:col>81</xdr:col>
      <xdr:colOff>50800</xdr:colOff>
      <xdr:row>79</xdr:row>
      <xdr:rowOff>36888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74007"/>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36888</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1438"/>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19272</xdr:rowOff>
    </xdr:from>
    <xdr:to>
      <xdr:col>85</xdr:col>
      <xdr:colOff>177800</xdr:colOff>
      <xdr:row>78</xdr:row>
      <xdr:rowOff>120872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42149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4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150107</xdr:rowOff>
    </xdr:from>
    <xdr:to>
      <xdr:col>81</xdr:col>
      <xdr:colOff>101600</xdr:colOff>
      <xdr:row>79</xdr:row>
      <xdr:rowOff>80257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71384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1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157538</xdr:rowOff>
    </xdr:from>
    <xdr:to>
      <xdr:col>76</xdr:col>
      <xdr:colOff>165100</xdr:colOff>
      <xdr:row>79</xdr:row>
      <xdr:rowOff>87688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78815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3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108451</xdr:rowOff>
    </xdr:from>
    <xdr:to>
      <xdr:col>85</xdr:col>
      <xdr:colOff>127000</xdr:colOff>
      <xdr:row>94</xdr:row>
      <xdr:rowOff>123606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224751"/>
          <a:ext cx="8382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102941</xdr:rowOff>
    </xdr:from>
    <xdr:to>
      <xdr:col>81</xdr:col>
      <xdr:colOff>50800</xdr:colOff>
      <xdr:row>94</xdr:row>
      <xdr:rowOff>108451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21924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87419</xdr:rowOff>
    </xdr:from>
    <xdr:to>
      <xdr:col>76</xdr:col>
      <xdr:colOff>114300</xdr:colOff>
      <xdr:row>94</xdr:row>
      <xdr:rowOff>102941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03719"/>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87419</xdr:rowOff>
    </xdr:from>
    <xdr:to>
      <xdr:col>71</xdr:col>
      <xdr:colOff>177800</xdr:colOff>
      <xdr:row>94</xdr:row>
      <xdr:rowOff>92768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0371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72806</xdr:rowOff>
    </xdr:from>
    <xdr:to>
      <xdr:col>85</xdr:col>
      <xdr:colOff>177800</xdr:colOff>
      <xdr:row>95</xdr:row>
      <xdr:rowOff>2956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1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51233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57651</xdr:rowOff>
    </xdr:from>
    <xdr:to>
      <xdr:col>81</xdr:col>
      <xdr:colOff>101600</xdr:colOff>
      <xdr:row>94</xdr:row>
      <xdr:rowOff>159251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1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150378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52141</xdr:rowOff>
    </xdr:from>
    <xdr:to>
      <xdr:col>76</xdr:col>
      <xdr:colOff>165100</xdr:colOff>
      <xdr:row>94</xdr:row>
      <xdr:rowOff>153741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1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144868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36619</xdr:rowOff>
    </xdr:from>
    <xdr:to>
      <xdr:col>72</xdr:col>
      <xdr:colOff>38100</xdr:colOff>
      <xdr:row>94</xdr:row>
      <xdr:rowOff>138219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129346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41968</xdr:rowOff>
    </xdr:from>
    <xdr:to>
      <xdr:col>67</xdr:col>
      <xdr:colOff>101600</xdr:colOff>
      <xdr:row>94</xdr:row>
      <xdr:rowOff>143568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134695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目的別歳出の前年度からの特徴的な増減としては、「性質別歳出決算分析表」に記載のとおり、総務費が特別定額給付金により、商工費が制度融資にかかる貸付金により、災害復旧費が東部クリーンセンター整備の進捗により、それぞれ大きく増加した。</a:t>
          </a:r>
          <a:endParaRPr kumimoji="0"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との比較においては、商工費は、上述の制度融資にかかる貸付金により決算額を押し上げる要因となっている。また、消防費については、４市１町消防広域化に伴い一時的に費用を負担しているため、類似団体平均を上回っている。一方、公債費については、市債残高の抑制に継続的に取り組んできたことと、</a:t>
          </a:r>
          <a:r>
            <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利率の高い地方債の償還が終了してきていることから、</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類似団体平均を下回って推移している。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令和２年度は、実質収支が対前年度比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億円となったが、財政調整基金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億円を取り崩したため、標準財政規模比における実質単年度収支は、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年連続でマイナスとなったものの、前年度比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億円となり、類似団体（中核市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位の水準となっている。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及び実質収支額の維持に努めていく。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令和２年度も</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赤字となった会計はなく、一般会計は</a:t>
          </a: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地方消費税交付金の増により、病院事業会計は医業外収益の増により、黒字額が増加したところである。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今後も健全で将来にわたって持続可能な運営に努めていく。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利率の高い地方債の償還が終了してきていることから、元利償還金等の合計額は減少傾向にある（将来負担のさらなる軽減を目的に、地方債の償還方法を見直した影響により、一時的に増加した平成</a:t>
          </a:r>
          <a:r>
            <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年度を除く）。</a:t>
          </a:r>
          <a:endPar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加えて、臨時財政対策債の償還が増加しており、算入公債費等の額も増となっている。</a:t>
          </a:r>
          <a:endPar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令和２年度の実質公債費比率は</a:t>
          </a:r>
          <a:r>
            <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0.4</a:t>
          </a: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ポイント減の</a:t>
          </a:r>
          <a:r>
            <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4.1%</a:t>
          </a:r>
          <a:r>
            <a:rPr kumimoji="0"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a:t>
          </a:r>
          <a:endParaRPr kumimoji="0"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新庁舎建設等の進捗により、地方債の発行が増加したため、将来負担額が増となるとともに、庁舎整備基金等を取り崩ししたため、充当可能財源等が減少した。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将来負担比率（分子）は平成</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年度からマイナスに転じており、令和２年度も引き続きマイナス状態を維持している。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財政調整基金について、財源不足を補うため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億円を、特定目的基金について、新庁舎建設のために庁舎整備基金から約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億円を、岐阜大学医学部跡地整備基金から約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億円を取崩す一方、将来の負担に備えるため鉄道高架事業基金に計画的に積立てた結果、差引で約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基金全体を通しての積立目標等は設定していない。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億円を維持する目標を設定している。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特定目的基金については、大型プロジェクト事業の実施にあたり、財政需要の年度間の平準化を図るため、計画的に積立て、事業進捗に合わせた取崩しを行う。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・鉄道高架事業基金：鉄道高架事業（名鉄名古屋本線の鉄道高架事業に係る負担金、周辺のまちづくりなど）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・教育施設整備基金：義務教育施設の整備（小中学校改築、大規模修繕など）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・庁舎整備基金：新庁舎（附属駐車場を含む）の整備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・市民福祉健康医療基金：市民の健やかな生活を支えるための福祉、健康及び医療に係る事業の推進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・岐阜大学医学部跡地整備基金：岐阜大学医学部跡地等の整備（図書館、新庁舎などの整備）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・鉄道高架事業基金：鉄道高架事業のために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億円を積立てたことなどによる増加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・教育施設整備基金：長良小学校の改築などに約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・庁舎整備基金：新庁舎建設のために約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・市民福祉健康医療基金：新型コロナウイルス感染症対策などに約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・岐阜大学医学部跡地整備基金：新庁舎建設のために約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億円を充当したことによる減少。令和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・鉄道高架事業基金：鉄道高架事業に備え、毎年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億円を目途に積立て予定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・教育施設整備基金：義務教育施設の整備予定に合わせて必要額を取崩す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・庁舎整備基金：旧庁舎の解体工事が完了する令和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・市民福祉健康医療基金：将来の社会保障関係経費の急増に備えるため、予算の範囲内で積立て、急激な税収減や臨時的かつ大規模な財政需要が生じた際に必要額を取崩す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年度予算編成では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億円の取崩しを見込んだが、決算収支見込みを踏まえ、最終的に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億円を維持する目標を設定している。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残高はゼロである。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当面減債基金の積立ての予定はない。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64FDEE-D551-49C6-9963-AA24EA7F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811D7F-1F4E-40B6-ADC9-3CD1C911B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75C69C0-A781-449E-963E-7E0DE08B7B5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E938AB7-4DD6-4434-925A-C6E11E47C4F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E17F858-7145-4BEB-8E3E-D0F1BAAC5E8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C37E046-D7EB-4880-BC4D-20E36E900D3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6FE1089-CAFE-4B8D-8B7D-08EAA32658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7C56E2-DCA8-4F4D-9432-2C86AE94C13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47EFB46-77B1-4BC6-A3CD-D3FC71968BB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3F27DF0-41AA-4467-9C7F-72D73753B4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963B62-3AD5-497B-8D9C-73C28FEAE20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4BE4B4D-6A6A-4071-B8DA-ABBFD987015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8BB3EDF-442B-4899-91B4-9A7F96BE8C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4CE4F81-3498-4C42-A530-D41C1E398D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8699324-1692-41EE-8742-32DE590608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E558FBE-296D-41E5-8C7B-40C3B445E42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9105712-8622-4C70-9371-C3FFE8133D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7EBD48E-8597-4276-8977-EB67BE040F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7281E3-BE18-4E06-B3DB-AAE27F310A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FEC504B-F672-4937-BEC0-2DC85B03CE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7F18891-0E25-4354-9F21-E0779618621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A8A1E14-ACA1-4E11-A1D3-836E84705C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E34FA5A-A978-4B2D-BE9E-5FAF7440AA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3915FEE-0249-4664-9946-A345C3C1EED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AF10012-E45D-4826-9D2D-6A01919776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02B729B-998A-4FEA-8312-512FBEDEB9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0D24549-7794-4497-9197-D6DBC0A838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E20A158-CB50-4FC5-BCA7-A3C399C639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0B3127E-BD7B-4CC1-BE53-75E80BFF6D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A6B5C62-D3D5-4643-BD3F-35DD1F0657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81326B9-7002-44C3-915B-F65CA9812A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6A89699-E5E4-4D56-B09E-CADF4FB545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B9ABE0-1072-4F7F-8E6D-45FF0D4132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C91B477-EDD5-45E4-AA9C-BDDE524E27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C7F7A41-2DA5-48A9-A443-916C787B2B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912C2A0-53ED-42E7-9FED-0CAEB38520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01DC83D-4CF7-49D0-9646-79CF30EE06E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8285767-4A1A-4A9F-868D-7619855F464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DA85287-C009-4D1C-933F-2014E7F8507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A9E2E94-7CEB-478A-BD92-CF8FD8E000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9BAA5E7-D583-47D1-B482-22B1B6FA476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833BD74-E116-4DE9-B528-FEBF1E1E97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3B703F8-416E-4FBD-90BD-EF83D84974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55CFF60-2523-49E1-A7D7-F257DC014E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9AE780F-5490-4A99-BC3F-099206AB34E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72B38BF-1C28-4E15-B1D3-DC0AE26519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B2C599A-97A6-4B1B-9798-6A5F4749E4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5E7D1AF-89CE-4609-BC58-6E06B89870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CE2AC9F-44A9-4132-A9A5-E43949BA6B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5DC5287-4161-425A-9BAB-9C4806176C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CBDF0A2-C928-4049-9CF0-46DCAC508C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E9FCCD8-8A44-4EA9-8FB4-D4FE223B2B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A1D0821-84E2-45FE-9C1D-87636FF3BF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DC95402-0618-4612-9FDF-BA13FC1FBB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70D372E-A9F4-4D54-947B-6585EA3A2B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4D5770A-BE82-4F4C-92EA-9DCC396573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60815B3-8497-402E-A1ED-3D29EF2BE90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有形固定資産減価償却率は、近年上昇傾向であったが、令和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年度は新庁舎や東部クリーンセンター粗大棟の建設完了等により減少している。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類似団体より低い水準にはあるが、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公共施設等総合管理計画に基づき、計画的な維持管理を行うことにより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施設の長寿命化を進めているところである。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D39D83-4C63-42A0-ACE4-1CF9BFAED4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C3B60E6-4E10-4E75-B268-E6B43811EA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95B9C92-DC42-43DE-8B51-DD36767222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62FA95E-D4D2-48CC-B66D-CFAF53B2B16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15F5F28-7526-4286-8BD8-D7A8E5E19B5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C924BCE-D7B8-4F7D-B2E9-F25D6CA9FE0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C200308-DB5E-446D-85CF-FA883220A7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10DEC19-13B1-4294-8307-ACCCBCA712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FEF34F4-A252-416F-8879-0B6E1C3AE3C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DFF5A45-FB83-4F84-88DA-8D9EA62E546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99B2361-29C7-4114-8FF1-A330A1FB9D4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0AEBC9F-2704-49ED-ACC1-580F85AA3AB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11B8EBA-F245-4527-9D36-02B6F00597E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7AFAB02-28F3-4CB6-82AE-C065861850F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1B9F5BE-B7A0-4EEC-8A42-ADF71CF75D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2614615-26AE-4AB6-B5C8-188BEA484FA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EC889BB7-69B3-4424-A4FF-F7EF25525271}"/>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D97C513D-3E4B-4F60-A265-66137E573AA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619BD9FA-4457-434B-9EBB-1289372583E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a:extLst>
            <a:ext uri="{FF2B5EF4-FFF2-40B4-BE49-F238E27FC236}">
              <a16:creationId xmlns:a16="http://schemas.microsoft.com/office/drawing/2014/main" id="{D4767D81-6763-4ABF-BF0D-D956A2DA54B7}"/>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a:extLst>
            <a:ext uri="{FF2B5EF4-FFF2-40B4-BE49-F238E27FC236}">
              <a16:creationId xmlns:a16="http://schemas.microsoft.com/office/drawing/2014/main" id="{D0FFCD29-107F-431E-A681-6E32A432EA8C}"/>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AD7AEF75-12BA-4090-9DFF-FEDE85BE42B3}"/>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a:extLst>
            <a:ext uri="{FF2B5EF4-FFF2-40B4-BE49-F238E27FC236}">
              <a16:creationId xmlns:a16="http://schemas.microsoft.com/office/drawing/2014/main" id="{68CA3C06-696C-44C4-ABB8-A47D47FD0769}"/>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2DC0CC16-F8D5-4147-9798-539519F93F32}"/>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a:extLst>
            <a:ext uri="{FF2B5EF4-FFF2-40B4-BE49-F238E27FC236}">
              <a16:creationId xmlns:a16="http://schemas.microsoft.com/office/drawing/2014/main" id="{F348B987-E529-4400-BF81-D990E02F8D27}"/>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3BC1431D-A7C2-4A7F-BB36-9A145A964E94}"/>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572A3DB5-3A8F-4243-9EA3-2D8E4696F193}"/>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84DE48-EBFB-4968-9801-910454F0F1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9B069C6-A106-4DFA-9F7E-635BEDB00D2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17F6AB5-57AA-49C6-8971-A0AE2412C87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1B0D9BE-A305-4BA3-8E21-60C4AD77441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B941445-E189-48B4-9AD9-576F3900F0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91" name="楕円 90">
          <a:extLst>
            <a:ext uri="{FF2B5EF4-FFF2-40B4-BE49-F238E27FC236}">
              <a16:creationId xmlns:a16="http://schemas.microsoft.com/office/drawing/2014/main" id="{3E991C92-FCEE-4ECB-89B9-0CF55B097D9A}"/>
            </a:ext>
          </a:extLst>
        </xdr:cNvPr>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92" name="有形固定資産減価償却率該当値テキスト">
          <a:extLst>
            <a:ext uri="{FF2B5EF4-FFF2-40B4-BE49-F238E27FC236}">
              <a16:creationId xmlns:a16="http://schemas.microsoft.com/office/drawing/2014/main" id="{3531FC8B-421F-42BF-8442-4FE59457AD8E}"/>
            </a:ext>
          </a:extLst>
        </xdr:cNvPr>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93" name="楕円 92">
          <a:extLst>
            <a:ext uri="{FF2B5EF4-FFF2-40B4-BE49-F238E27FC236}">
              <a16:creationId xmlns:a16="http://schemas.microsoft.com/office/drawing/2014/main" id="{7386BFC5-2153-488F-9B7A-D9C6ACF90161}"/>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110278</xdr:rowOff>
    </xdr:to>
    <xdr:cxnSp macro="">
      <xdr:nvCxnSpPr>
        <xdr:cNvPr id="94" name="直線コネクタ 93">
          <a:extLst>
            <a:ext uri="{FF2B5EF4-FFF2-40B4-BE49-F238E27FC236}">
              <a16:creationId xmlns:a16="http://schemas.microsoft.com/office/drawing/2014/main" id="{F94B2542-DB0B-4B02-9B1F-91417F05951C}"/>
            </a:ext>
          </a:extLst>
        </xdr:cNvPr>
        <xdr:cNvCxnSpPr/>
      </xdr:nvCxnSpPr>
      <xdr:spPr>
        <a:xfrm flipV="1">
          <a:off x="4051300" y="599291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5" name="楕円 94">
          <a:extLst>
            <a:ext uri="{FF2B5EF4-FFF2-40B4-BE49-F238E27FC236}">
              <a16:creationId xmlns:a16="http://schemas.microsoft.com/office/drawing/2014/main" id="{B23D2AEA-E23E-4A15-A3BA-F4B0800C6BC8}"/>
            </a:ext>
          </a:extLst>
        </xdr:cNvPr>
        <xdr:cNvSpPr/>
      </xdr:nvSpPr>
      <xdr:spPr>
        <a:xfrm>
          <a:off x="3238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30</xdr:row>
      <xdr:rowOff>110278</xdr:rowOff>
    </xdr:to>
    <xdr:cxnSp macro="">
      <xdr:nvCxnSpPr>
        <xdr:cNvPr id="96" name="直線コネクタ 95">
          <a:extLst>
            <a:ext uri="{FF2B5EF4-FFF2-40B4-BE49-F238E27FC236}">
              <a16:creationId xmlns:a16="http://schemas.microsoft.com/office/drawing/2014/main" id="{9E6DEC52-3DC1-4C62-9C4F-E6A84D4486B4}"/>
            </a:ext>
          </a:extLst>
        </xdr:cNvPr>
        <xdr:cNvCxnSpPr/>
      </xdr:nvCxnSpPr>
      <xdr:spPr>
        <a:xfrm>
          <a:off x="3289300" y="599651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97" name="楕円 96">
          <a:extLst>
            <a:ext uri="{FF2B5EF4-FFF2-40B4-BE49-F238E27FC236}">
              <a16:creationId xmlns:a16="http://schemas.microsoft.com/office/drawing/2014/main" id="{F77EA7BE-4D80-440A-A552-59B1F0203834}"/>
            </a:ext>
          </a:extLst>
        </xdr:cNvPr>
        <xdr:cNvSpPr/>
      </xdr:nvSpPr>
      <xdr:spPr>
        <a:xfrm>
          <a:off x="2476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34713</xdr:rowOff>
    </xdr:from>
    <xdr:to>
      <xdr:col>15</xdr:col>
      <xdr:colOff>136525</xdr:colOff>
      <xdr:row>30</xdr:row>
      <xdr:rowOff>81492</xdr:rowOff>
    </xdr:to>
    <xdr:cxnSp macro="">
      <xdr:nvCxnSpPr>
        <xdr:cNvPr id="98" name="直線コネクタ 97">
          <a:extLst>
            <a:ext uri="{FF2B5EF4-FFF2-40B4-BE49-F238E27FC236}">
              <a16:creationId xmlns:a16="http://schemas.microsoft.com/office/drawing/2014/main" id="{E112F2F7-D6B7-4D3C-A2F5-52599E71F944}"/>
            </a:ext>
          </a:extLst>
        </xdr:cNvPr>
        <xdr:cNvCxnSpPr/>
      </xdr:nvCxnSpPr>
      <xdr:spPr>
        <a:xfrm>
          <a:off x="2527300" y="594973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99" name="楕円 98">
          <a:extLst>
            <a:ext uri="{FF2B5EF4-FFF2-40B4-BE49-F238E27FC236}">
              <a16:creationId xmlns:a16="http://schemas.microsoft.com/office/drawing/2014/main" id="{025FDE5E-CDC4-4A38-80B8-60D1D1F9B989}"/>
            </a:ext>
          </a:extLst>
        </xdr:cNvPr>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34713</xdr:rowOff>
    </xdr:to>
    <xdr:cxnSp macro="">
      <xdr:nvCxnSpPr>
        <xdr:cNvPr id="100" name="直線コネクタ 99">
          <a:extLst>
            <a:ext uri="{FF2B5EF4-FFF2-40B4-BE49-F238E27FC236}">
              <a16:creationId xmlns:a16="http://schemas.microsoft.com/office/drawing/2014/main" id="{60CFC508-D2E2-49F5-9879-36E6982FF48F}"/>
            </a:ext>
          </a:extLst>
        </xdr:cNvPr>
        <xdr:cNvCxnSpPr/>
      </xdr:nvCxnSpPr>
      <xdr:spPr>
        <a:xfrm>
          <a:off x="1765300" y="591015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45C3ADD5-AAC1-4FA8-AD57-3B80AF62D387}"/>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a:extLst>
            <a:ext uri="{FF2B5EF4-FFF2-40B4-BE49-F238E27FC236}">
              <a16:creationId xmlns:a16="http://schemas.microsoft.com/office/drawing/2014/main" id="{A1065154-6CFB-4D82-9AE1-B81EE9607CD4}"/>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0A695AE3-6B9A-457B-9FF2-5FE95EB1A92E}"/>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CD55884F-297C-44AA-81B1-0012EE054D26}"/>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105" name="n_1mainValue有形固定資産減価償却率">
          <a:extLst>
            <a:ext uri="{FF2B5EF4-FFF2-40B4-BE49-F238E27FC236}">
              <a16:creationId xmlns:a16="http://schemas.microsoft.com/office/drawing/2014/main" id="{CF7A56AE-8AB8-4E5C-AD79-B6E0A0E244E5}"/>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6" name="n_2mainValue有形固定資産減価償却率">
          <a:extLst>
            <a:ext uri="{FF2B5EF4-FFF2-40B4-BE49-F238E27FC236}">
              <a16:creationId xmlns:a16="http://schemas.microsoft.com/office/drawing/2014/main" id="{3BC27115-248C-44D2-89FA-1E3C6FF00912}"/>
            </a:ext>
          </a:extLst>
        </xdr:cNvPr>
        <xdr:cNvSpPr txBox="1"/>
      </xdr:nvSpPr>
      <xdr:spPr>
        <a:xfrm>
          <a:off x="3086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7" name="n_3mainValue有形固定資産減価償却率">
          <a:extLst>
            <a:ext uri="{FF2B5EF4-FFF2-40B4-BE49-F238E27FC236}">
              <a16:creationId xmlns:a16="http://schemas.microsoft.com/office/drawing/2014/main" id="{561E8E46-0BE0-4514-A297-2CB5259397F2}"/>
            </a:ext>
          </a:extLst>
        </xdr:cNvPr>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108" name="n_4mainValue有形固定資産減価償却率">
          <a:extLst>
            <a:ext uri="{FF2B5EF4-FFF2-40B4-BE49-F238E27FC236}">
              <a16:creationId xmlns:a16="http://schemas.microsoft.com/office/drawing/2014/main" id="{F02753CC-1F15-4CCC-9C1F-E9301CAF19C5}"/>
            </a:ext>
          </a:extLst>
        </xdr:cNvPr>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748F441-AAC4-4006-84DA-85CEF92D5D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024FCDB-6DF0-4D61-8DDC-0F19C877615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FECA6DD-A9D9-49BA-B58B-2B569F05B0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90A6349-2C7B-42C7-BC85-7116AC2126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CE66CF7-01E4-4DA3-A21A-4970269FA63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E16EEEA-ADA0-4E49-A41A-DE0442D17A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6F08167-C84F-403B-9037-D7147B892F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52CFAC8-9EA2-4291-AED3-FAE9240539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C9CA3AB-8BB2-49D3-8D49-5097B0EFD03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494C383-DF9E-428D-AF78-3A75847BAF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39FB323-72A7-42D6-A225-93AC13FF32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5E93C1C-4599-4A74-AB80-BA030E42A3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5E5D499-EF46-462C-810B-27E3C7D348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新庁舎や東部クリーンセンター粗大棟の建設完了等により、建設に伴う起債により地方債残高が増加したこと及び基金の取り崩しを行ったことが比率増加の主な要因である。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債務償還比率は類似団体平均を上回る水準となったが、今後は地方債残高に留意しつつ、大型事業に備え、基金の計画的な積立を行うことなどにより、類似団体平均を下回る水準となるよう取り組んでいく。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5DA2FCE-EE93-470F-B0E3-27BF8B4F1F1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5568C32-3088-48CF-9758-857AF88D5B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456A2B4-18B6-414F-A90B-64550ED3090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38B6EF8-170A-479E-8A4B-A0FC7BD83E8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67CE5E43-AAF9-4BDF-9A42-6B3C254391C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9243297-D620-43EF-9776-DBBA6220620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922ED09-1781-4D80-8A67-C6E79B16A25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4806C8F-6EFD-4A96-9BBE-925E55C2A3B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934DABA-F5A9-4DA1-B363-B78B3B6445C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91BA7A0-4421-4A94-A3AC-69C16C60088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B60AF774-3487-4BA9-8B57-64EBC1153E8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F54E07E-1111-4939-977A-6707D2B5649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63186DB-6E38-4DEB-A52C-147193DFBF8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A585B8E-16B9-48D3-827B-B42821C152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1942BDA-975A-433F-AD55-664E0B33EB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a:extLst>
            <a:ext uri="{FF2B5EF4-FFF2-40B4-BE49-F238E27FC236}">
              <a16:creationId xmlns:a16="http://schemas.microsoft.com/office/drawing/2014/main" id="{D5CD350F-C7D9-4BE6-A43D-355697E6A93E}"/>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a:extLst>
            <a:ext uri="{FF2B5EF4-FFF2-40B4-BE49-F238E27FC236}">
              <a16:creationId xmlns:a16="http://schemas.microsoft.com/office/drawing/2014/main" id="{F38DE861-6543-41AB-9E9E-37844F26493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a:extLst>
            <a:ext uri="{FF2B5EF4-FFF2-40B4-BE49-F238E27FC236}">
              <a16:creationId xmlns:a16="http://schemas.microsoft.com/office/drawing/2014/main" id="{4E3A4E45-0684-4B3C-B652-B9814ADE23BD}"/>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B98A6AA-E2A8-4D30-9A31-66000790D39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5F5CE42-E45F-433E-8562-C458BDB73B8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42" name="債務償還比率平均値テキスト">
          <a:extLst>
            <a:ext uri="{FF2B5EF4-FFF2-40B4-BE49-F238E27FC236}">
              <a16:creationId xmlns:a16="http://schemas.microsoft.com/office/drawing/2014/main" id="{A273C9DA-B76D-4DDE-81E0-41A7C2014276}"/>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a:extLst>
            <a:ext uri="{FF2B5EF4-FFF2-40B4-BE49-F238E27FC236}">
              <a16:creationId xmlns:a16="http://schemas.microsoft.com/office/drawing/2014/main" id="{0DCE3264-E664-42ED-B563-3F06781EBC0B}"/>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a:extLst>
            <a:ext uri="{FF2B5EF4-FFF2-40B4-BE49-F238E27FC236}">
              <a16:creationId xmlns:a16="http://schemas.microsoft.com/office/drawing/2014/main" id="{186449E8-5B57-40D4-969F-52FDE9EA7A77}"/>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a:extLst>
            <a:ext uri="{FF2B5EF4-FFF2-40B4-BE49-F238E27FC236}">
              <a16:creationId xmlns:a16="http://schemas.microsoft.com/office/drawing/2014/main" id="{67052C10-5B70-41D6-AF9E-39A5A04E6E81}"/>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a:extLst>
            <a:ext uri="{FF2B5EF4-FFF2-40B4-BE49-F238E27FC236}">
              <a16:creationId xmlns:a16="http://schemas.microsoft.com/office/drawing/2014/main" id="{536D152E-F0A9-4E1E-B36C-1DC1E1CF2406}"/>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a:extLst>
            <a:ext uri="{FF2B5EF4-FFF2-40B4-BE49-F238E27FC236}">
              <a16:creationId xmlns:a16="http://schemas.microsoft.com/office/drawing/2014/main" id="{9781E274-5DC3-4D88-993D-959272E1A29D}"/>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91FD6A1-0A95-4194-BBD0-2A34B320B4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116A68A-194D-4B7F-B72D-B3ECC721A16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4443662-972F-4031-AF6B-3007AC1493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2A681C7-7DDB-451D-B8D5-BE5EFCCC43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9E9266E-4722-4CBE-9A7B-51C062AE09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31842</xdr:rowOff>
    </xdr:from>
    <xdr:to>
      <xdr:col>76</xdr:col>
      <xdr:colOff>73025</xdr:colOff>
      <xdr:row>31</xdr:row>
      <xdr:rowOff>133442</xdr:rowOff>
    </xdr:to>
    <xdr:sp macro="" textlink="">
      <xdr:nvSpPr>
        <xdr:cNvPr id="153" name="楕円 152">
          <a:extLst>
            <a:ext uri="{FF2B5EF4-FFF2-40B4-BE49-F238E27FC236}">
              <a16:creationId xmlns:a16="http://schemas.microsoft.com/office/drawing/2014/main" id="{5A900DDF-4298-421C-9D6B-BDD19B0DE1A2}"/>
            </a:ext>
          </a:extLst>
        </xdr:cNvPr>
        <xdr:cNvSpPr/>
      </xdr:nvSpPr>
      <xdr:spPr>
        <a:xfrm>
          <a:off x="14744700" y="61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10269</xdr:rowOff>
    </xdr:from>
    <xdr:ext cx="469744" cy="259045"/>
    <xdr:sp macro="" textlink="">
      <xdr:nvSpPr>
        <xdr:cNvPr id="154" name="債務償還比率該当値テキスト">
          <a:extLst>
            <a:ext uri="{FF2B5EF4-FFF2-40B4-BE49-F238E27FC236}">
              <a16:creationId xmlns:a16="http://schemas.microsoft.com/office/drawing/2014/main" id="{911E64F4-8C34-4A4B-8107-AD607D068CAE}"/>
            </a:ext>
          </a:extLst>
        </xdr:cNvPr>
        <xdr:cNvSpPr txBox="1"/>
      </xdr:nvSpPr>
      <xdr:spPr>
        <a:xfrm>
          <a:off x="14846300" y="609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110815</xdr:rowOff>
    </xdr:from>
    <xdr:to>
      <xdr:col>72</xdr:col>
      <xdr:colOff>123825</xdr:colOff>
      <xdr:row>31</xdr:row>
      <xdr:rowOff>40965</xdr:rowOff>
    </xdr:to>
    <xdr:sp macro="" textlink="">
      <xdr:nvSpPr>
        <xdr:cNvPr id="155" name="楕円 154">
          <a:extLst>
            <a:ext uri="{FF2B5EF4-FFF2-40B4-BE49-F238E27FC236}">
              <a16:creationId xmlns:a16="http://schemas.microsoft.com/office/drawing/2014/main" id="{30B769A6-78FF-4A79-8FCD-15896EAB7BB0}"/>
            </a:ext>
          </a:extLst>
        </xdr:cNvPr>
        <xdr:cNvSpPr/>
      </xdr:nvSpPr>
      <xdr:spPr>
        <a:xfrm>
          <a:off x="14033500" y="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161615</xdr:rowOff>
    </xdr:from>
    <xdr:to>
      <xdr:col>76</xdr:col>
      <xdr:colOff>22225</xdr:colOff>
      <xdr:row>31</xdr:row>
      <xdr:rowOff>82642</xdr:rowOff>
    </xdr:to>
    <xdr:cxnSp macro="">
      <xdr:nvCxnSpPr>
        <xdr:cNvPr id="156" name="直線コネクタ 155">
          <a:extLst>
            <a:ext uri="{FF2B5EF4-FFF2-40B4-BE49-F238E27FC236}">
              <a16:creationId xmlns:a16="http://schemas.microsoft.com/office/drawing/2014/main" id="{A6311781-710E-496A-A103-BDC29E41AB01}"/>
            </a:ext>
          </a:extLst>
        </xdr:cNvPr>
        <xdr:cNvCxnSpPr/>
      </xdr:nvCxnSpPr>
      <xdr:spPr>
        <a:xfrm>
          <a:off x="14084300" y="6076640"/>
          <a:ext cx="7112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3104</xdr:rowOff>
    </xdr:from>
    <xdr:to>
      <xdr:col>68</xdr:col>
      <xdr:colOff>123825</xdr:colOff>
      <xdr:row>30</xdr:row>
      <xdr:rowOff>104704</xdr:rowOff>
    </xdr:to>
    <xdr:sp macro="" textlink="">
      <xdr:nvSpPr>
        <xdr:cNvPr id="157" name="楕円 156">
          <a:extLst>
            <a:ext uri="{FF2B5EF4-FFF2-40B4-BE49-F238E27FC236}">
              <a16:creationId xmlns:a16="http://schemas.microsoft.com/office/drawing/2014/main" id="{D2923AB0-D26E-44EF-B2C8-C66B98FB76A1}"/>
            </a:ext>
          </a:extLst>
        </xdr:cNvPr>
        <xdr:cNvSpPr/>
      </xdr:nvSpPr>
      <xdr:spPr>
        <a:xfrm>
          <a:off x="13271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53904</xdr:rowOff>
    </xdr:from>
    <xdr:to>
      <xdr:col>72</xdr:col>
      <xdr:colOff>73025</xdr:colOff>
      <xdr:row>30</xdr:row>
      <xdr:rowOff>161615</xdr:rowOff>
    </xdr:to>
    <xdr:cxnSp macro="">
      <xdr:nvCxnSpPr>
        <xdr:cNvPr id="158" name="直線コネクタ 157">
          <a:extLst>
            <a:ext uri="{FF2B5EF4-FFF2-40B4-BE49-F238E27FC236}">
              <a16:creationId xmlns:a16="http://schemas.microsoft.com/office/drawing/2014/main" id="{A498C46A-4097-44C4-86F5-917406F8CBAE}"/>
            </a:ext>
          </a:extLst>
        </xdr:cNvPr>
        <xdr:cNvCxnSpPr/>
      </xdr:nvCxnSpPr>
      <xdr:spPr>
        <a:xfrm>
          <a:off x="13322300" y="5968929"/>
          <a:ext cx="762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52762</xdr:rowOff>
    </xdr:from>
    <xdr:to>
      <xdr:col>64</xdr:col>
      <xdr:colOff>123825</xdr:colOff>
      <xdr:row>30</xdr:row>
      <xdr:rowOff>154362</xdr:rowOff>
    </xdr:to>
    <xdr:sp macro="" textlink="">
      <xdr:nvSpPr>
        <xdr:cNvPr id="159" name="楕円 158">
          <a:extLst>
            <a:ext uri="{FF2B5EF4-FFF2-40B4-BE49-F238E27FC236}">
              <a16:creationId xmlns:a16="http://schemas.microsoft.com/office/drawing/2014/main" id="{E49D439A-6091-43A2-AC3A-A9B0996A41FC}"/>
            </a:ext>
          </a:extLst>
        </xdr:cNvPr>
        <xdr:cNvSpPr/>
      </xdr:nvSpPr>
      <xdr:spPr>
        <a:xfrm>
          <a:off x="12509500" y="59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53904</xdr:rowOff>
    </xdr:from>
    <xdr:to>
      <xdr:col>68</xdr:col>
      <xdr:colOff>73025</xdr:colOff>
      <xdr:row>30</xdr:row>
      <xdr:rowOff>103562</xdr:rowOff>
    </xdr:to>
    <xdr:cxnSp macro="">
      <xdr:nvCxnSpPr>
        <xdr:cNvPr id="160" name="直線コネクタ 159">
          <a:extLst>
            <a:ext uri="{FF2B5EF4-FFF2-40B4-BE49-F238E27FC236}">
              <a16:creationId xmlns:a16="http://schemas.microsoft.com/office/drawing/2014/main" id="{4BF92475-31D3-4B4F-B097-07EBCDF42A4A}"/>
            </a:ext>
          </a:extLst>
        </xdr:cNvPr>
        <xdr:cNvCxnSpPr/>
      </xdr:nvCxnSpPr>
      <xdr:spPr>
        <a:xfrm flipV="1">
          <a:off x="12560300" y="5968929"/>
          <a:ext cx="762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30931</xdr:rowOff>
    </xdr:from>
    <xdr:to>
      <xdr:col>60</xdr:col>
      <xdr:colOff>123825</xdr:colOff>
      <xdr:row>30</xdr:row>
      <xdr:rowOff>132531</xdr:rowOff>
    </xdr:to>
    <xdr:sp macro="" textlink="">
      <xdr:nvSpPr>
        <xdr:cNvPr id="161" name="楕円 160">
          <a:extLst>
            <a:ext uri="{FF2B5EF4-FFF2-40B4-BE49-F238E27FC236}">
              <a16:creationId xmlns:a16="http://schemas.microsoft.com/office/drawing/2014/main" id="{E91CFA22-EE85-4CDC-9AB3-C8602412E54B}"/>
            </a:ext>
          </a:extLst>
        </xdr:cNvPr>
        <xdr:cNvSpPr/>
      </xdr:nvSpPr>
      <xdr:spPr>
        <a:xfrm>
          <a:off x="11747500" y="59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81731</xdr:rowOff>
    </xdr:from>
    <xdr:to>
      <xdr:col>64</xdr:col>
      <xdr:colOff>73025</xdr:colOff>
      <xdr:row>30</xdr:row>
      <xdr:rowOff>103562</xdr:rowOff>
    </xdr:to>
    <xdr:cxnSp macro="">
      <xdr:nvCxnSpPr>
        <xdr:cNvPr id="162" name="直線コネクタ 161">
          <a:extLst>
            <a:ext uri="{FF2B5EF4-FFF2-40B4-BE49-F238E27FC236}">
              <a16:creationId xmlns:a16="http://schemas.microsoft.com/office/drawing/2014/main" id="{3798D374-A8B6-4964-B998-8BA389537539}"/>
            </a:ext>
          </a:extLst>
        </xdr:cNvPr>
        <xdr:cNvCxnSpPr/>
      </xdr:nvCxnSpPr>
      <xdr:spPr>
        <a:xfrm>
          <a:off x="11798300" y="5996756"/>
          <a:ext cx="762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a:extLst>
            <a:ext uri="{FF2B5EF4-FFF2-40B4-BE49-F238E27FC236}">
              <a16:creationId xmlns:a16="http://schemas.microsoft.com/office/drawing/2014/main" id="{BDE0BAB4-96CF-49DA-AF15-05E77C219B97}"/>
            </a:ext>
          </a:extLst>
        </xdr:cNvPr>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a:extLst>
            <a:ext uri="{FF2B5EF4-FFF2-40B4-BE49-F238E27FC236}">
              <a16:creationId xmlns:a16="http://schemas.microsoft.com/office/drawing/2014/main" id="{B65B4036-8CCF-4B83-8F13-4BF1DD0B385F}"/>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a:extLst>
            <a:ext uri="{FF2B5EF4-FFF2-40B4-BE49-F238E27FC236}">
              <a16:creationId xmlns:a16="http://schemas.microsoft.com/office/drawing/2014/main" id="{62775343-8BB4-432E-9CC2-31BA43064DA4}"/>
            </a:ext>
          </a:extLst>
        </xdr:cNvPr>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a:extLst>
            <a:ext uri="{FF2B5EF4-FFF2-40B4-BE49-F238E27FC236}">
              <a16:creationId xmlns:a16="http://schemas.microsoft.com/office/drawing/2014/main" id="{2E41D708-45F1-441E-95BB-042124766AF5}"/>
            </a:ext>
          </a:extLst>
        </xdr:cNvPr>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57492</xdr:rowOff>
    </xdr:from>
    <xdr:ext cx="469744" cy="259045"/>
    <xdr:sp macro="" textlink="">
      <xdr:nvSpPr>
        <xdr:cNvPr id="167" name="n_1mainValue債務償還比率">
          <a:extLst>
            <a:ext uri="{FF2B5EF4-FFF2-40B4-BE49-F238E27FC236}">
              <a16:creationId xmlns:a16="http://schemas.microsoft.com/office/drawing/2014/main" id="{C6E257DE-53E1-473C-9458-9AE7293E19B9}"/>
            </a:ext>
          </a:extLst>
        </xdr:cNvPr>
        <xdr:cNvSpPr txBox="1"/>
      </xdr:nvSpPr>
      <xdr:spPr>
        <a:xfrm>
          <a:off x="13836727" y="58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121231</xdr:rowOff>
    </xdr:from>
    <xdr:ext cx="469744" cy="259045"/>
    <xdr:sp macro="" textlink="">
      <xdr:nvSpPr>
        <xdr:cNvPr id="168" name="n_2mainValue債務償還比率">
          <a:extLst>
            <a:ext uri="{FF2B5EF4-FFF2-40B4-BE49-F238E27FC236}">
              <a16:creationId xmlns:a16="http://schemas.microsoft.com/office/drawing/2014/main" id="{122CCF3F-5A75-4662-8F8A-07DD53DE671A}"/>
            </a:ext>
          </a:extLst>
        </xdr:cNvPr>
        <xdr:cNvSpPr txBox="1"/>
      </xdr:nvSpPr>
      <xdr:spPr>
        <a:xfrm>
          <a:off x="13087427" y="56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170889</xdr:rowOff>
    </xdr:from>
    <xdr:ext cx="469744" cy="259045"/>
    <xdr:sp macro="" textlink="">
      <xdr:nvSpPr>
        <xdr:cNvPr id="169" name="n_3mainValue債務償還比率">
          <a:extLst>
            <a:ext uri="{FF2B5EF4-FFF2-40B4-BE49-F238E27FC236}">
              <a16:creationId xmlns:a16="http://schemas.microsoft.com/office/drawing/2014/main" id="{654FDE74-767C-424C-9ED3-0CDAFBAC023C}"/>
            </a:ext>
          </a:extLst>
        </xdr:cNvPr>
        <xdr:cNvSpPr txBox="1"/>
      </xdr:nvSpPr>
      <xdr:spPr>
        <a:xfrm>
          <a:off x="12325427" y="57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149058</xdr:rowOff>
    </xdr:from>
    <xdr:ext cx="469744" cy="259045"/>
    <xdr:sp macro="" textlink="">
      <xdr:nvSpPr>
        <xdr:cNvPr id="170" name="n_4mainValue債務償還比率">
          <a:extLst>
            <a:ext uri="{FF2B5EF4-FFF2-40B4-BE49-F238E27FC236}">
              <a16:creationId xmlns:a16="http://schemas.microsoft.com/office/drawing/2014/main" id="{8CDEF032-37CA-470D-8FB2-105DC8D931A7}"/>
            </a:ext>
          </a:extLst>
        </xdr:cNvPr>
        <xdr:cNvSpPr txBox="1"/>
      </xdr:nvSpPr>
      <xdr:spPr>
        <a:xfrm>
          <a:off x="11563427" y="572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2905DF6-AACB-41BD-9608-E30D139BB3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BD5D17B-4E1B-4CE9-80F0-B2487FD7AE7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6EB9E5A-5BA4-4B10-A68D-F6F841D6B9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CB1BA7C-28D8-46F1-B080-3D2CDED576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75D881A-3372-4F15-B002-B62130C3E4F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627A857-0705-419C-9046-C09D9AE803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3E53B3-89EC-4C2D-BD76-5401E2944C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DD82DF-A076-4D52-B080-65D929AE86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3D2598-978D-4496-9B9E-21E4EF8224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C0011B-F3D8-4C35-9DD7-A54F741CE8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BC4DD8-875F-4294-AD4E-8ECA80CC4A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653C78-3489-4F69-BED6-46A8A9DD81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2E52F0-FB57-4EA1-AB1A-799558E5FE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F2BA1C-46B9-40CC-9810-075BCFD433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EBA15-A022-47DD-8A77-1378C016D4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3202B1-B7FE-4D6A-81FF-41A25ED054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35CB3A-EF93-48EF-B058-FFA5844FDD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E6893E-3AF2-4151-9AE2-51D8173983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314D15-E9B0-41E4-94D7-ACAF39D43E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C4A80F-DB62-4E11-B1BE-D1D5A0750C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81458D-126B-494C-AF2D-9403440CCD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8F2803-CD09-40DB-A984-01634C5F41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40DBFA-F9A8-4303-B032-BB5A9A8F33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E55FB9-9830-4AF5-882E-D89CD57550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6C0C5B-C600-42C5-80FE-B76530E1B0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3C3DE7-4A2D-4081-9FAA-DFAE294329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5587B2-9A32-4A48-A6C6-29176860A8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620EF9-F1D5-4FA3-A57B-65F0D9E66D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E984DA-DA5C-43C0-980E-7B93FFFA8E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152019-92E6-4FDA-BFCE-A06251EE8F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D6F2D-AB13-4388-873D-4024273DB9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6999C6-CC58-4A76-BC71-126ED3C98E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3B47EE-3DFF-4376-B229-7DE517F523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3EC2B6-3A45-482C-BD85-ABEF1BF12A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163C4F-082C-4D39-8F01-C7F31F2481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DDAD28-D4A8-4886-AD6E-F465B6957B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9F3E9D-0DFB-4526-92AB-D3D64DE65F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1747DD-3147-4B8A-A1DB-7B95CDD248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ACB5AC-1A6E-4CBA-8119-FD94F0FADB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0D0D37-F865-4260-AD51-2E24835D0D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F9AC1F-13ED-4C05-A0B2-8827ADF068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8285EE-4E97-4DA4-B5D2-E876E9FF2F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907950-3329-4476-A800-72F36AA1DE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74CABD-B23E-414E-89D2-032D120ECC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23E1A4-1E23-45EB-89A1-F1F2C13DF3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6AFFAD-B182-496D-BC73-CA9B9653A2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F8C7A8-2EF3-4961-999B-AC8914D0DA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7C4028-7B3B-4804-926E-CF91DB27C0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867DB2-9A04-4524-A12D-61BB774B58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3B58870-311D-431D-98AF-9939CA134F2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DD18BC-A8E4-4A26-8FBC-5E5802B73AB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8A3134-1938-418F-8F49-97AAEE46595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F4C0A0-BE77-4975-BB49-D6BFE37745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821C09-77DB-4924-BB12-55F30ED0FBA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444B18-87D4-4505-A49D-B77636C3DE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C8A031-1A08-4397-A94F-BB65727B76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F55FBC-73D8-4E00-BD29-458F5AFA53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AB9160D-10E0-4BDD-B8E9-3E82694792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CF3131-7701-4597-B543-D80D68CDD6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FAEB207-40F3-4E70-A176-225F86C1DE0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0121CCB-38A0-4C54-B708-2B2D332D6B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70D8357C-1D44-45CD-83C5-58212CC76E5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BA2BAA5-FF0C-42AF-B7D9-FBE9E74395C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F863FC8B-267C-4E67-BBA1-3F740639219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B9C8531-511A-4F89-8463-A9BF7516D185}"/>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EBDA576F-66BE-41F7-B275-B0B090D30CBA}"/>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9AA77D88-ABAF-4072-A770-A4C437CC696C}"/>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C238161E-0C48-4E15-8033-9D9C0113DF07}"/>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E8B021A8-8101-4A8C-8BAF-38EE2E5A44EA}"/>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408ACE23-EA9C-431E-8701-046FFC1B9501}"/>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B4A2A6E2-4598-40B3-B39F-9BEBBE93868F}"/>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A7B1C3A1-03EC-44ED-B3FE-2836CAD16F5B}"/>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DDE621-2943-4403-8C7F-6127A61022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8ECD25-5F47-4858-91C8-0AC8F37D27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47F20C-0AD6-47FE-A288-DB2A134CA5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5238E5-1B03-488F-BBA5-E3D30D4F56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1DD674-2515-4638-B55D-2B21ECD8E2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3" name="楕円 72">
          <a:extLst>
            <a:ext uri="{FF2B5EF4-FFF2-40B4-BE49-F238E27FC236}">
              <a16:creationId xmlns:a16="http://schemas.microsoft.com/office/drawing/2014/main" id="{EC268199-4851-42BF-9CC9-6E882FB86036}"/>
            </a:ext>
          </a:extLst>
        </xdr:cNvPr>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33F5404F-F008-4B91-A83E-5025CBDF8920}"/>
            </a:ext>
          </a:extLst>
        </xdr:cNvPr>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5" name="楕円 74">
          <a:extLst>
            <a:ext uri="{FF2B5EF4-FFF2-40B4-BE49-F238E27FC236}">
              <a16:creationId xmlns:a16="http://schemas.microsoft.com/office/drawing/2014/main" id="{F62083AC-BEF2-46FC-AFE8-8C1E3BEA8104}"/>
            </a:ext>
          </a:extLst>
        </xdr:cNvPr>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150495</xdr:rowOff>
    </xdr:from>
    <xdr:to>
      <xdr:col>24</xdr:col>
      <xdr:colOff>63500</xdr:colOff>
      <xdr:row>37</xdr:row>
      <xdr:rowOff>5715</xdr:rowOff>
    </xdr:to>
    <xdr:cxnSp macro="">
      <xdr:nvCxnSpPr>
        <xdr:cNvPr id="76" name="直線コネクタ 75">
          <a:extLst>
            <a:ext uri="{FF2B5EF4-FFF2-40B4-BE49-F238E27FC236}">
              <a16:creationId xmlns:a16="http://schemas.microsoft.com/office/drawing/2014/main" id="{B1F2FDB0-862B-4144-84AC-1D03F2570913}"/>
            </a:ext>
          </a:extLst>
        </xdr:cNvPr>
        <xdr:cNvCxnSpPr/>
      </xdr:nvCxnSpPr>
      <xdr:spPr>
        <a:xfrm>
          <a:off x="3797300" y="63226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a:extLst>
            <a:ext uri="{FF2B5EF4-FFF2-40B4-BE49-F238E27FC236}">
              <a16:creationId xmlns:a16="http://schemas.microsoft.com/office/drawing/2014/main" id="{86DBBDB7-04AC-4E6D-B7FE-2CE646D97834}"/>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150495</xdr:rowOff>
    </xdr:to>
    <xdr:cxnSp macro="">
      <xdr:nvCxnSpPr>
        <xdr:cNvPr id="78" name="直線コネクタ 77">
          <a:extLst>
            <a:ext uri="{FF2B5EF4-FFF2-40B4-BE49-F238E27FC236}">
              <a16:creationId xmlns:a16="http://schemas.microsoft.com/office/drawing/2014/main" id="{C3419EB7-C462-414D-A204-1F827524A108}"/>
            </a:ext>
          </a:extLst>
        </xdr:cNvPr>
        <xdr:cNvCxnSpPr/>
      </xdr:nvCxnSpPr>
      <xdr:spPr>
        <a:xfrm>
          <a:off x="2908300" y="63017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57785</xdr:rowOff>
    </xdr:from>
    <xdr:to>
      <xdr:col>10</xdr:col>
      <xdr:colOff>165100</xdr:colOff>
      <xdr:row>36</xdr:row>
      <xdr:rowOff>159385</xdr:rowOff>
    </xdr:to>
    <xdr:sp macro="" textlink="">
      <xdr:nvSpPr>
        <xdr:cNvPr id="79" name="楕円 78">
          <a:extLst>
            <a:ext uri="{FF2B5EF4-FFF2-40B4-BE49-F238E27FC236}">
              <a16:creationId xmlns:a16="http://schemas.microsoft.com/office/drawing/2014/main" id="{7BCBC014-D31E-4938-B092-22EE74E46570}"/>
            </a:ext>
          </a:extLst>
        </xdr:cNvPr>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108585</xdr:rowOff>
    </xdr:from>
    <xdr:to>
      <xdr:col>15</xdr:col>
      <xdr:colOff>50800</xdr:colOff>
      <xdr:row>36</xdr:row>
      <xdr:rowOff>129540</xdr:rowOff>
    </xdr:to>
    <xdr:cxnSp macro="">
      <xdr:nvCxnSpPr>
        <xdr:cNvPr id="80" name="直線コネクタ 79">
          <a:extLst>
            <a:ext uri="{FF2B5EF4-FFF2-40B4-BE49-F238E27FC236}">
              <a16:creationId xmlns:a16="http://schemas.microsoft.com/office/drawing/2014/main" id="{BD22B509-1C59-47F9-A9A9-C0F4A02CA336}"/>
            </a:ext>
          </a:extLst>
        </xdr:cNvPr>
        <xdr:cNvCxnSpPr/>
      </xdr:nvCxnSpPr>
      <xdr:spPr>
        <a:xfrm>
          <a:off x="2019300" y="62807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a:extLst>
            <a:ext uri="{FF2B5EF4-FFF2-40B4-BE49-F238E27FC236}">
              <a16:creationId xmlns:a16="http://schemas.microsoft.com/office/drawing/2014/main" id="{B42A1DE1-5053-4F9B-87A7-6027E9A75E6B}"/>
            </a:ext>
          </a:extLst>
        </xdr:cNvPr>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108585</xdr:rowOff>
    </xdr:to>
    <xdr:cxnSp macro="">
      <xdr:nvCxnSpPr>
        <xdr:cNvPr id="82" name="直線コネクタ 81">
          <a:extLst>
            <a:ext uri="{FF2B5EF4-FFF2-40B4-BE49-F238E27FC236}">
              <a16:creationId xmlns:a16="http://schemas.microsoft.com/office/drawing/2014/main" id="{AD2F7639-ED5F-4D08-80F6-90BB129BDD70}"/>
            </a:ext>
          </a:extLst>
        </xdr:cNvPr>
        <xdr:cNvCxnSpPr/>
      </xdr:nvCxnSpPr>
      <xdr:spPr>
        <a:xfrm>
          <a:off x="1130300" y="6256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973EC532-AA77-442C-A29D-E1408BC9230E}"/>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C5ED9613-912B-44E2-801F-52FDF7C220AD}"/>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C375712-4235-494B-B7A2-DB7EB42163A6}"/>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89D1D7E2-EE20-4926-8FC6-71C576A78192}"/>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3868DCFE-5C29-41F7-8A16-12D6E5FED745}"/>
            </a:ext>
          </a:extLst>
        </xdr:cNvPr>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id="{E72D640E-4935-4DB6-B586-3C312A3BC170}"/>
            </a:ext>
          </a:extLst>
        </xdr:cNvPr>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D3661883-C284-446D-9A80-E9689A4CB0AC}"/>
            </a:ext>
          </a:extLst>
        </xdr:cNvPr>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道路】&#10;有形固定資産減価償却率">
          <a:extLst>
            <a:ext uri="{FF2B5EF4-FFF2-40B4-BE49-F238E27FC236}">
              <a16:creationId xmlns:a16="http://schemas.microsoft.com/office/drawing/2014/main" id="{B252E0D5-F30F-4DDE-9238-1C58FA9CF2B6}"/>
            </a:ext>
          </a:extLst>
        </xdr:cNvPr>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F78E409-B061-4525-B674-C0070B516C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CEE3B7-12B4-4B43-8842-40E58A3C3D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B05970-37E6-4CDD-BE71-6BC26197DE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FDE20F-A361-4B72-B764-CC4E0AF789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FD815B-601E-4181-91FC-7B265FE2C8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61256E6-7BB9-4DC1-A043-6AFD8E1B16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5C9504A-1B4C-4B69-BACB-A6894D228F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4BECDC5-7A7F-4556-B175-CED129A74B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8269D7-B9C1-4FBE-B456-A9CA5AC18D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F314695-9120-422D-A36C-0899A05362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3619072-4144-4290-9321-C3008795628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5B11DE3-6E4E-473F-ADAC-E42C3FD4677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CC5D37D-3944-4CB1-9BB3-12F0F356F9B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598185A6-2DE2-437A-9010-A36D8A24208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9A9A6ED-8E34-42EE-9464-6843E550AA3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B0497E8A-F647-41F8-9F0B-CBDE0C6E356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36756BE-5D13-4D80-B04A-27624A4750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962FADB5-AD2A-4388-A631-10BB29F7C75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7490F61-FB25-4F5A-9D52-83649A44F45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2F067A3-9A07-416C-8064-B8C099DFEC7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1018E1F-F761-453E-9466-A1D63FE65C5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B184F8D-97C5-4894-AAB4-9DD86667450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E52D3FF-C74C-4718-BC19-770ECCB22B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D18C42A6-386F-4707-B0B5-3435F7C1E69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D5BE732-8AA4-4E4E-8165-48A85D1BE9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A66F429D-CD4C-4E59-A4F1-B61881F74596}"/>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2E007CAE-F9DD-4DAF-BC6D-40523AC396EF}"/>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27A2BB5E-7D34-45CF-8230-9AB51150D546}"/>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52C9BE7-9E75-4974-95EC-C83BF1C47A5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3B71D6A7-FAB0-42B8-8289-70B4EDBF7E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8E88770F-7BE0-4F4D-A0EE-BF718F64BA78}"/>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40526F81-624B-494A-9503-ED54EBA8DA25}"/>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2ED86BF9-4C5F-4876-B775-B2F313155F48}"/>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7F6601E0-7EA4-49CC-8643-7EDC9B717C99}"/>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AE666B90-7CA0-43DB-BDC4-DC705E712109}"/>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3D1279EF-5C0C-4C39-AF29-5A29B95D03CA}"/>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433649-C2B0-4B84-859A-59EC4FF935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CD5663-7222-4B92-A5BA-DA8470BD66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642DF1-BD7F-4E80-84F8-88D0AC557D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6FF114-91C4-44F2-AB1F-F76BD79766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5E00A17-151C-4F28-AFB0-6E2BC5D393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38136</xdr:rowOff>
    </xdr:from>
    <xdr:to>
      <xdr:col>55</xdr:col>
      <xdr:colOff>50800</xdr:colOff>
      <xdr:row>38</xdr:row>
      <xdr:rowOff>139736</xdr:rowOff>
    </xdr:to>
    <xdr:sp macro="" textlink="">
      <xdr:nvSpPr>
        <xdr:cNvPr id="132" name="楕円 131">
          <a:extLst>
            <a:ext uri="{FF2B5EF4-FFF2-40B4-BE49-F238E27FC236}">
              <a16:creationId xmlns:a16="http://schemas.microsoft.com/office/drawing/2014/main" id="{3F345CBB-DE2D-466C-A10B-3557FEFE4448}"/>
            </a:ext>
          </a:extLst>
        </xdr:cNvPr>
        <xdr:cNvSpPr/>
      </xdr:nvSpPr>
      <xdr:spPr>
        <a:xfrm>
          <a:off x="10426700" y="65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61013</xdr:rowOff>
    </xdr:from>
    <xdr:ext cx="469744" cy="259045"/>
    <xdr:sp macro="" textlink="">
      <xdr:nvSpPr>
        <xdr:cNvPr id="133" name="【道路】&#10;一人当たり延長該当値テキスト">
          <a:extLst>
            <a:ext uri="{FF2B5EF4-FFF2-40B4-BE49-F238E27FC236}">
              <a16:creationId xmlns:a16="http://schemas.microsoft.com/office/drawing/2014/main" id="{FE02CF74-91DC-49EA-834A-55C701E905FC}"/>
            </a:ext>
          </a:extLst>
        </xdr:cNvPr>
        <xdr:cNvSpPr txBox="1"/>
      </xdr:nvSpPr>
      <xdr:spPr>
        <a:xfrm>
          <a:off x="10515600" y="64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40313</xdr:rowOff>
    </xdr:from>
    <xdr:to>
      <xdr:col>50</xdr:col>
      <xdr:colOff>165100</xdr:colOff>
      <xdr:row>38</xdr:row>
      <xdr:rowOff>141913</xdr:rowOff>
    </xdr:to>
    <xdr:sp macro="" textlink="">
      <xdr:nvSpPr>
        <xdr:cNvPr id="134" name="楕円 133">
          <a:extLst>
            <a:ext uri="{FF2B5EF4-FFF2-40B4-BE49-F238E27FC236}">
              <a16:creationId xmlns:a16="http://schemas.microsoft.com/office/drawing/2014/main" id="{ACD11F07-CB7A-4715-9D0D-4D6BCE1CD17B}"/>
            </a:ext>
          </a:extLst>
        </xdr:cNvPr>
        <xdr:cNvSpPr/>
      </xdr:nvSpPr>
      <xdr:spPr>
        <a:xfrm>
          <a:off x="9588500" y="65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88936</xdr:rowOff>
    </xdr:from>
    <xdr:to>
      <xdr:col>55</xdr:col>
      <xdr:colOff>0</xdr:colOff>
      <xdr:row>38</xdr:row>
      <xdr:rowOff>91113</xdr:rowOff>
    </xdr:to>
    <xdr:cxnSp macro="">
      <xdr:nvCxnSpPr>
        <xdr:cNvPr id="135" name="直線コネクタ 134">
          <a:extLst>
            <a:ext uri="{FF2B5EF4-FFF2-40B4-BE49-F238E27FC236}">
              <a16:creationId xmlns:a16="http://schemas.microsoft.com/office/drawing/2014/main" id="{15ACBDDD-EE59-4DBC-AF65-2B1128B8977A}"/>
            </a:ext>
          </a:extLst>
        </xdr:cNvPr>
        <xdr:cNvCxnSpPr/>
      </xdr:nvCxnSpPr>
      <xdr:spPr>
        <a:xfrm flipV="1">
          <a:off x="9639300" y="660403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44450</xdr:rowOff>
    </xdr:from>
    <xdr:to>
      <xdr:col>46</xdr:col>
      <xdr:colOff>38100</xdr:colOff>
      <xdr:row>38</xdr:row>
      <xdr:rowOff>146050</xdr:rowOff>
    </xdr:to>
    <xdr:sp macro="" textlink="">
      <xdr:nvSpPr>
        <xdr:cNvPr id="136" name="楕円 135">
          <a:extLst>
            <a:ext uri="{FF2B5EF4-FFF2-40B4-BE49-F238E27FC236}">
              <a16:creationId xmlns:a16="http://schemas.microsoft.com/office/drawing/2014/main" id="{DB26739A-1915-45C2-B3AC-6C27AAB61284}"/>
            </a:ext>
          </a:extLst>
        </xdr:cNvPr>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91113</xdr:rowOff>
    </xdr:from>
    <xdr:to>
      <xdr:col>50</xdr:col>
      <xdr:colOff>114300</xdr:colOff>
      <xdr:row>38</xdr:row>
      <xdr:rowOff>95250</xdr:rowOff>
    </xdr:to>
    <xdr:cxnSp macro="">
      <xdr:nvCxnSpPr>
        <xdr:cNvPr id="137" name="直線コネクタ 136">
          <a:extLst>
            <a:ext uri="{FF2B5EF4-FFF2-40B4-BE49-F238E27FC236}">
              <a16:creationId xmlns:a16="http://schemas.microsoft.com/office/drawing/2014/main" id="{153D5DFC-32AC-4AF2-AA8C-74E656A4BC6B}"/>
            </a:ext>
          </a:extLst>
        </xdr:cNvPr>
        <xdr:cNvCxnSpPr/>
      </xdr:nvCxnSpPr>
      <xdr:spPr>
        <a:xfrm flipV="1">
          <a:off x="8750300" y="660621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47280</xdr:rowOff>
    </xdr:from>
    <xdr:to>
      <xdr:col>41</xdr:col>
      <xdr:colOff>101600</xdr:colOff>
      <xdr:row>38</xdr:row>
      <xdr:rowOff>148880</xdr:rowOff>
    </xdr:to>
    <xdr:sp macro="" textlink="">
      <xdr:nvSpPr>
        <xdr:cNvPr id="138" name="楕円 137">
          <a:extLst>
            <a:ext uri="{FF2B5EF4-FFF2-40B4-BE49-F238E27FC236}">
              <a16:creationId xmlns:a16="http://schemas.microsoft.com/office/drawing/2014/main" id="{B0392790-2475-43B6-A6CF-345E7F2869AA}"/>
            </a:ext>
          </a:extLst>
        </xdr:cNvPr>
        <xdr:cNvSpPr/>
      </xdr:nvSpPr>
      <xdr:spPr>
        <a:xfrm>
          <a:off x="7810500" y="65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95250</xdr:rowOff>
    </xdr:from>
    <xdr:to>
      <xdr:col>45</xdr:col>
      <xdr:colOff>177800</xdr:colOff>
      <xdr:row>38</xdr:row>
      <xdr:rowOff>98080</xdr:rowOff>
    </xdr:to>
    <xdr:cxnSp macro="">
      <xdr:nvCxnSpPr>
        <xdr:cNvPr id="139" name="直線コネクタ 138">
          <a:extLst>
            <a:ext uri="{FF2B5EF4-FFF2-40B4-BE49-F238E27FC236}">
              <a16:creationId xmlns:a16="http://schemas.microsoft.com/office/drawing/2014/main" id="{07E43EE2-9C95-4CE6-B94F-798F53A8C699}"/>
            </a:ext>
          </a:extLst>
        </xdr:cNvPr>
        <xdr:cNvCxnSpPr/>
      </xdr:nvCxnSpPr>
      <xdr:spPr>
        <a:xfrm flipV="1">
          <a:off x="7861300" y="6610350"/>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50764</xdr:rowOff>
    </xdr:from>
    <xdr:to>
      <xdr:col>36</xdr:col>
      <xdr:colOff>165100</xdr:colOff>
      <xdr:row>38</xdr:row>
      <xdr:rowOff>152364</xdr:rowOff>
    </xdr:to>
    <xdr:sp macro="" textlink="">
      <xdr:nvSpPr>
        <xdr:cNvPr id="140" name="楕円 139">
          <a:extLst>
            <a:ext uri="{FF2B5EF4-FFF2-40B4-BE49-F238E27FC236}">
              <a16:creationId xmlns:a16="http://schemas.microsoft.com/office/drawing/2014/main" id="{57C40DE0-A28A-498C-ABF4-394801C61739}"/>
            </a:ext>
          </a:extLst>
        </xdr:cNvPr>
        <xdr:cNvSpPr/>
      </xdr:nvSpPr>
      <xdr:spPr>
        <a:xfrm>
          <a:off x="6921500" y="65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98080</xdr:rowOff>
    </xdr:from>
    <xdr:to>
      <xdr:col>41</xdr:col>
      <xdr:colOff>50800</xdr:colOff>
      <xdr:row>38</xdr:row>
      <xdr:rowOff>101564</xdr:rowOff>
    </xdr:to>
    <xdr:cxnSp macro="">
      <xdr:nvCxnSpPr>
        <xdr:cNvPr id="141" name="直線コネクタ 140">
          <a:extLst>
            <a:ext uri="{FF2B5EF4-FFF2-40B4-BE49-F238E27FC236}">
              <a16:creationId xmlns:a16="http://schemas.microsoft.com/office/drawing/2014/main" id="{766DA90A-0B81-43EC-9777-B47E3735A972}"/>
            </a:ext>
          </a:extLst>
        </xdr:cNvPr>
        <xdr:cNvCxnSpPr/>
      </xdr:nvCxnSpPr>
      <xdr:spPr>
        <a:xfrm flipV="1">
          <a:off x="6972300" y="6613180"/>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EC623237-983F-498F-A1B2-7A2D0F1C210D}"/>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DB4D91D9-EAFF-4F2B-ACA3-CEC54D8D6107}"/>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90B8A817-7568-4DFB-8F6B-3456F4679F1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6A283B8F-8869-451C-A231-A92C056665EB}"/>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158440</xdr:rowOff>
    </xdr:from>
    <xdr:ext cx="469744" cy="259045"/>
    <xdr:sp macro="" textlink="">
      <xdr:nvSpPr>
        <xdr:cNvPr id="146" name="n_1mainValue【道路】&#10;一人当たり延長">
          <a:extLst>
            <a:ext uri="{FF2B5EF4-FFF2-40B4-BE49-F238E27FC236}">
              <a16:creationId xmlns:a16="http://schemas.microsoft.com/office/drawing/2014/main" id="{B91E34F3-21A4-46C1-8C8D-939EA108EA97}"/>
            </a:ext>
          </a:extLst>
        </xdr:cNvPr>
        <xdr:cNvSpPr txBox="1"/>
      </xdr:nvSpPr>
      <xdr:spPr>
        <a:xfrm>
          <a:off x="9391727" y="63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162577</xdr:rowOff>
    </xdr:from>
    <xdr:ext cx="469744" cy="259045"/>
    <xdr:sp macro="" textlink="">
      <xdr:nvSpPr>
        <xdr:cNvPr id="147" name="n_2mainValue【道路】&#10;一人当たり延長">
          <a:extLst>
            <a:ext uri="{FF2B5EF4-FFF2-40B4-BE49-F238E27FC236}">
              <a16:creationId xmlns:a16="http://schemas.microsoft.com/office/drawing/2014/main" id="{1DE3B8AE-A092-48FE-8560-6A067F8DCDF0}"/>
            </a:ext>
          </a:extLst>
        </xdr:cNvPr>
        <xdr:cNvSpPr txBox="1"/>
      </xdr:nvSpPr>
      <xdr:spPr>
        <a:xfrm>
          <a:off x="8515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165407</xdr:rowOff>
    </xdr:from>
    <xdr:ext cx="469744" cy="259045"/>
    <xdr:sp macro="" textlink="">
      <xdr:nvSpPr>
        <xdr:cNvPr id="148" name="n_3mainValue【道路】&#10;一人当たり延長">
          <a:extLst>
            <a:ext uri="{FF2B5EF4-FFF2-40B4-BE49-F238E27FC236}">
              <a16:creationId xmlns:a16="http://schemas.microsoft.com/office/drawing/2014/main" id="{021BB92A-06B8-4A3B-983D-E991D6093854}"/>
            </a:ext>
          </a:extLst>
        </xdr:cNvPr>
        <xdr:cNvSpPr txBox="1"/>
      </xdr:nvSpPr>
      <xdr:spPr>
        <a:xfrm>
          <a:off x="7626427" y="63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168891</xdr:rowOff>
    </xdr:from>
    <xdr:ext cx="469744" cy="259045"/>
    <xdr:sp macro="" textlink="">
      <xdr:nvSpPr>
        <xdr:cNvPr id="149" name="n_4mainValue【道路】&#10;一人当たり延長">
          <a:extLst>
            <a:ext uri="{FF2B5EF4-FFF2-40B4-BE49-F238E27FC236}">
              <a16:creationId xmlns:a16="http://schemas.microsoft.com/office/drawing/2014/main" id="{BA5FD367-1F45-4BE7-97A1-0DF58B06DF1E}"/>
            </a:ext>
          </a:extLst>
        </xdr:cNvPr>
        <xdr:cNvSpPr txBox="1"/>
      </xdr:nvSpPr>
      <xdr:spPr>
        <a:xfrm>
          <a:off x="6737427" y="634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AE6D7D4-FDB7-4F13-B219-ABA3B6E964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C6A500D-3144-46A0-8434-39BDE20BCD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53D79893-BF64-41A5-87D2-D3045F7AC5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9D0A1EC-6AD0-45F5-BE6C-E3AEBE6298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57D3000-E71E-4582-ADC8-782F20103F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2FF0844-BB63-434D-873C-B50D14C6CF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CB8AD50-DD30-404B-8376-94DF61CCB5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2BDFBF7-76D6-4971-B106-1123642F6D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FF8D6E4-CD44-41C0-8BD4-9AC2D3A280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9F5C5A1-DFDA-4C58-823C-73DC792D5B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193F01C-C86B-4838-927E-C0A24F5ADF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835F945D-E1D6-424B-813B-357424B162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9D7E01DE-A8A2-4424-BBD3-DD956188FD8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98776FD-57FD-4070-98F5-1F90C4EA0C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F2DE848-1D6C-41F0-A137-D5BEFB705C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8AB2CB0-CE13-4B27-9A26-1555241474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5FCC3B4A-26E1-474A-9C6D-A32936217A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85E95D0A-A5FD-4B76-BC0F-AF0077B390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AF63BC1-5B56-4120-B645-FE4EE1FB03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E2421BD-D4F5-4857-8116-060F643EFD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0A25669-4A96-45A7-89F6-7688667F10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9FAF566-C489-4F1F-859B-D6B0732682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FE4A029-7187-4FC8-869D-28B21C5462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3245D69-2C0F-4107-90E2-479B6F5DD1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C8F3E3D3-333C-4A50-AC22-0C7F2B387E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65383DCA-BD23-42D4-B13E-389994A8592A}"/>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9FC9E192-DD9A-49CF-96EC-2E99BD98BFD6}"/>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341998D7-F565-4824-8A8F-21F8FC8B6461}"/>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66ED722B-77E9-4C45-93ED-F51463EC4DC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8A0EE60B-37F0-486A-B5A6-08CF38937D7F}"/>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80A9DBFB-706D-407D-9776-D3B0C0E4E091}"/>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CC307E56-DD23-41B1-AE04-5ABB0280EE88}"/>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2A2E117C-695E-453D-8100-EBD556C5917E}"/>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4BB272FD-052C-44A4-BFB4-87523852ED45}"/>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548F9F2B-4590-4601-AF5E-0919D9A470B2}"/>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DD777D7-C148-4475-A57A-2BF3CB5DC4F9}"/>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6D32A0-9404-46BE-AD57-D149931C19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51DD5E0-FD51-421C-AF9E-9E8F68E8D3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C7B77E-C565-438A-B62A-05D2EF803F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BED69E0-A36E-4B00-9EB7-C0785D5FBF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5478413-2BAB-47D5-A1FC-128B7B7C5B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91" name="楕円 190">
          <a:extLst>
            <a:ext uri="{FF2B5EF4-FFF2-40B4-BE49-F238E27FC236}">
              <a16:creationId xmlns:a16="http://schemas.microsoft.com/office/drawing/2014/main" id="{3FF4F2A1-C0BF-446D-A3C3-C07CD7372CA5}"/>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E15E97F-E345-4C2C-9FDD-6751FEEC7084}"/>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3" name="楕円 192">
          <a:extLst>
            <a:ext uri="{FF2B5EF4-FFF2-40B4-BE49-F238E27FC236}">
              <a16:creationId xmlns:a16="http://schemas.microsoft.com/office/drawing/2014/main" id="{C303E791-F982-45FD-A6D0-6006704E3769}"/>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120831</xdr:rowOff>
    </xdr:to>
    <xdr:cxnSp macro="">
      <xdr:nvCxnSpPr>
        <xdr:cNvPr id="194" name="直線コネクタ 193">
          <a:extLst>
            <a:ext uri="{FF2B5EF4-FFF2-40B4-BE49-F238E27FC236}">
              <a16:creationId xmlns:a16="http://schemas.microsoft.com/office/drawing/2014/main" id="{9F6BC9B8-4275-48A1-A2A2-02EC072F4C2D}"/>
            </a:ext>
          </a:extLst>
        </xdr:cNvPr>
        <xdr:cNvCxnSpPr/>
      </xdr:nvCxnSpPr>
      <xdr:spPr>
        <a:xfrm>
          <a:off x="3797300" y="1039313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5" name="楕円 194">
          <a:extLst>
            <a:ext uri="{FF2B5EF4-FFF2-40B4-BE49-F238E27FC236}">
              <a16:creationId xmlns:a16="http://schemas.microsoft.com/office/drawing/2014/main" id="{8026950F-12DA-422E-B277-79EE04EF1ECE}"/>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106135</xdr:rowOff>
    </xdr:to>
    <xdr:cxnSp macro="">
      <xdr:nvCxnSpPr>
        <xdr:cNvPr id="196" name="直線コネクタ 195">
          <a:extLst>
            <a:ext uri="{FF2B5EF4-FFF2-40B4-BE49-F238E27FC236}">
              <a16:creationId xmlns:a16="http://schemas.microsoft.com/office/drawing/2014/main" id="{16112775-D9A6-4287-A8CA-8E6AA2A2181F}"/>
            </a:ext>
          </a:extLst>
        </xdr:cNvPr>
        <xdr:cNvCxnSpPr/>
      </xdr:nvCxnSpPr>
      <xdr:spPr>
        <a:xfrm>
          <a:off x="2908300" y="103686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7" name="楕円 196">
          <a:extLst>
            <a:ext uri="{FF2B5EF4-FFF2-40B4-BE49-F238E27FC236}">
              <a16:creationId xmlns:a16="http://schemas.microsoft.com/office/drawing/2014/main" id="{1F8506A4-B110-4BAB-A5E8-7E4E60DB60DB}"/>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81643</xdr:rowOff>
    </xdr:to>
    <xdr:cxnSp macro="">
      <xdr:nvCxnSpPr>
        <xdr:cNvPr id="198" name="直線コネクタ 197">
          <a:extLst>
            <a:ext uri="{FF2B5EF4-FFF2-40B4-BE49-F238E27FC236}">
              <a16:creationId xmlns:a16="http://schemas.microsoft.com/office/drawing/2014/main" id="{8B3E23BC-1CB8-4AFF-8708-806CA2B2B6CA}"/>
            </a:ext>
          </a:extLst>
        </xdr:cNvPr>
        <xdr:cNvCxnSpPr/>
      </xdr:nvCxnSpPr>
      <xdr:spPr>
        <a:xfrm>
          <a:off x="2019300" y="103474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9" name="楕円 198">
          <a:extLst>
            <a:ext uri="{FF2B5EF4-FFF2-40B4-BE49-F238E27FC236}">
              <a16:creationId xmlns:a16="http://schemas.microsoft.com/office/drawing/2014/main" id="{2CD96B42-0F72-45F7-906B-A1FA80F1D3AB}"/>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60416</xdr:rowOff>
    </xdr:to>
    <xdr:cxnSp macro="">
      <xdr:nvCxnSpPr>
        <xdr:cNvPr id="200" name="直線コネクタ 199">
          <a:extLst>
            <a:ext uri="{FF2B5EF4-FFF2-40B4-BE49-F238E27FC236}">
              <a16:creationId xmlns:a16="http://schemas.microsoft.com/office/drawing/2014/main" id="{937B2ECC-64A3-49BE-B7EA-1C3EAA0C0F8E}"/>
            </a:ext>
          </a:extLst>
        </xdr:cNvPr>
        <xdr:cNvCxnSpPr/>
      </xdr:nvCxnSpPr>
      <xdr:spPr>
        <a:xfrm>
          <a:off x="1130300" y="103310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DACBC89-1BFF-47BD-A2F7-58139F3EE6BB}"/>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E474121-0006-4621-B018-FF2A60FD92DF}"/>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39634365-695D-4EE3-8A1E-F83D6DBAE97E}"/>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4F03139-9228-47CB-9028-E15FFCD990BB}"/>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42D291B-08CF-47B4-9012-20E1187FB06E}"/>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3051623-7FB9-4F3A-BEFE-21DA5B65F39B}"/>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C14F7C37-3653-4F30-87E6-4815007FCF7F}"/>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85E887D-750A-4B68-92EB-97A748319449}"/>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2A3410D-D992-4B72-AD8B-D65B6A4D45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EA14C6D-F213-4751-ABCA-A66E5FBF15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25014C8-A59E-41B1-AEF3-C1544E8DB9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BF5B350-6390-4B93-A064-5A47351002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8A80827-A790-4F43-BBA9-3A609860E3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E2C3301-5393-4DFB-B6FC-FEC03E1DB4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AC2EE28-89AD-4872-B775-737FF09125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535DA8C-225E-45A2-B301-CF8D70430F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5B02B41-D1DB-46AD-A608-A6E4E4B1E7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619CB20-86A7-4252-BF33-CD558A450E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42E38271-CC93-45D9-8A99-DD3AAFAAFA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574ED71B-5177-4744-95EE-F234D97924E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CE171AAA-A86F-48E5-B48B-4870D644B3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8983D215-9410-4F7C-AAD7-D90B3551ADC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F74A500-7BC5-462A-9752-7ED1561912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11F93AE5-B8EF-4AB0-B4C3-A6E992F9BA8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B55670C-2AB7-492D-A8AB-3B1083A5C6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5A2D2D09-A32E-4ECA-A9CF-E32DAA32EB2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75A896D1-FEC7-4288-9043-1B2A1D888C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3F67339-F56B-4E8D-8DE9-2D2140FE5AE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A23A38F-98AE-4956-B0E7-7462DEB75B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4EFA06CF-32D3-42DA-8030-32031EAB21B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577ECC4-2760-470F-AEDE-066159CF4B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F332E29B-F1C8-47C8-9657-154AA06A723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48B7D7A-A8A7-44FA-ACD9-DC95C845873E}"/>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3AFA13BD-853D-4A77-AD8F-E55F09DE1626}"/>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EA331E86-DAA3-48B1-9CF5-3A4AADD18E7A}"/>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51897C8E-BEAE-4A32-B65E-FDAF43580981}"/>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E40D1FE9-4452-4227-B1E2-8AE125D04ED8}"/>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DBE406DD-768F-4E56-B759-C9A7B2DF8C3F}"/>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5115A0D1-6A25-4491-B8CD-466DB392602A}"/>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C642E80A-9665-40A7-A60F-8432B528D4C4}"/>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FF0CD348-761F-4515-8454-27411ECA2EDD}"/>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783DE2E0-DF0A-41EE-AC70-83A236277DAC}"/>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B1610D-9B8F-4386-A64A-B103AD5AB7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99F527-014D-4341-B3B9-87AB4E05C4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3A5441C-3931-41C7-9C5B-199196011D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32917F-996B-49CF-BDE3-F77724D270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15C90BF-FC53-485C-B0C8-06D1CF30CE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168911</xdr:rowOff>
    </xdr:from>
    <xdr:to>
      <xdr:col>55</xdr:col>
      <xdr:colOff>50800</xdr:colOff>
      <xdr:row>61</xdr:row>
      <xdr:rowOff>99061</xdr:rowOff>
    </xdr:to>
    <xdr:sp macro="" textlink="">
      <xdr:nvSpPr>
        <xdr:cNvPr id="248" name="楕円 247">
          <a:extLst>
            <a:ext uri="{FF2B5EF4-FFF2-40B4-BE49-F238E27FC236}">
              <a16:creationId xmlns:a16="http://schemas.microsoft.com/office/drawing/2014/main" id="{1648D710-336C-4964-A088-07543E902B96}"/>
            </a:ext>
          </a:extLst>
        </xdr:cNvPr>
        <xdr:cNvSpPr/>
      </xdr:nvSpPr>
      <xdr:spPr>
        <a:xfrm>
          <a:off x="10426700" y="104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20338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31C797E7-6688-4139-B66A-D4A573BFC555}"/>
            </a:ext>
          </a:extLst>
        </xdr:cNvPr>
        <xdr:cNvSpPr txBox="1"/>
      </xdr:nvSpPr>
      <xdr:spPr>
        <a:xfrm>
          <a:off x="10515600" y="1030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6712</xdr:rowOff>
    </xdr:from>
    <xdr:to>
      <xdr:col>50</xdr:col>
      <xdr:colOff>165100</xdr:colOff>
      <xdr:row>61</xdr:row>
      <xdr:rowOff>108312</xdr:rowOff>
    </xdr:to>
    <xdr:sp macro="" textlink="">
      <xdr:nvSpPr>
        <xdr:cNvPr id="250" name="楕円 249">
          <a:extLst>
            <a:ext uri="{FF2B5EF4-FFF2-40B4-BE49-F238E27FC236}">
              <a16:creationId xmlns:a16="http://schemas.microsoft.com/office/drawing/2014/main" id="{B559AD6F-CC81-4C85-9261-ED86B1B444D7}"/>
            </a:ext>
          </a:extLst>
        </xdr:cNvPr>
        <xdr:cNvSpPr/>
      </xdr:nvSpPr>
      <xdr:spPr>
        <a:xfrm>
          <a:off x="9588500" y="104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48261</xdr:rowOff>
    </xdr:from>
    <xdr:to>
      <xdr:col>55</xdr:col>
      <xdr:colOff>0</xdr:colOff>
      <xdr:row>61</xdr:row>
      <xdr:rowOff>57512</xdr:rowOff>
    </xdr:to>
    <xdr:cxnSp macro="">
      <xdr:nvCxnSpPr>
        <xdr:cNvPr id="251" name="直線コネクタ 250">
          <a:extLst>
            <a:ext uri="{FF2B5EF4-FFF2-40B4-BE49-F238E27FC236}">
              <a16:creationId xmlns:a16="http://schemas.microsoft.com/office/drawing/2014/main" id="{3220EF1F-6206-487C-AC3E-0C95B2D6092C}"/>
            </a:ext>
          </a:extLst>
        </xdr:cNvPr>
        <xdr:cNvCxnSpPr/>
      </xdr:nvCxnSpPr>
      <xdr:spPr>
        <a:xfrm flipV="1">
          <a:off x="9639300" y="10506711"/>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9790</xdr:rowOff>
    </xdr:from>
    <xdr:to>
      <xdr:col>46</xdr:col>
      <xdr:colOff>38100</xdr:colOff>
      <xdr:row>61</xdr:row>
      <xdr:rowOff>111390</xdr:rowOff>
    </xdr:to>
    <xdr:sp macro="" textlink="">
      <xdr:nvSpPr>
        <xdr:cNvPr id="252" name="楕円 251">
          <a:extLst>
            <a:ext uri="{FF2B5EF4-FFF2-40B4-BE49-F238E27FC236}">
              <a16:creationId xmlns:a16="http://schemas.microsoft.com/office/drawing/2014/main" id="{43CBA587-28A0-45F6-BC60-0D51D499DEEA}"/>
            </a:ext>
          </a:extLst>
        </xdr:cNvPr>
        <xdr:cNvSpPr/>
      </xdr:nvSpPr>
      <xdr:spPr>
        <a:xfrm>
          <a:off x="8699500" y="104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57512</xdr:rowOff>
    </xdr:from>
    <xdr:to>
      <xdr:col>50</xdr:col>
      <xdr:colOff>114300</xdr:colOff>
      <xdr:row>61</xdr:row>
      <xdr:rowOff>60590</xdr:rowOff>
    </xdr:to>
    <xdr:cxnSp macro="">
      <xdr:nvCxnSpPr>
        <xdr:cNvPr id="253" name="直線コネクタ 252">
          <a:extLst>
            <a:ext uri="{FF2B5EF4-FFF2-40B4-BE49-F238E27FC236}">
              <a16:creationId xmlns:a16="http://schemas.microsoft.com/office/drawing/2014/main" id="{255628D4-02D5-4B2B-8A03-E5D258026BDC}"/>
            </a:ext>
          </a:extLst>
        </xdr:cNvPr>
        <xdr:cNvCxnSpPr/>
      </xdr:nvCxnSpPr>
      <xdr:spPr>
        <a:xfrm flipV="1">
          <a:off x="8750300" y="1051596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15193</xdr:rowOff>
    </xdr:from>
    <xdr:to>
      <xdr:col>41</xdr:col>
      <xdr:colOff>101600</xdr:colOff>
      <xdr:row>61</xdr:row>
      <xdr:rowOff>116793</xdr:rowOff>
    </xdr:to>
    <xdr:sp macro="" textlink="">
      <xdr:nvSpPr>
        <xdr:cNvPr id="254" name="楕円 253">
          <a:extLst>
            <a:ext uri="{FF2B5EF4-FFF2-40B4-BE49-F238E27FC236}">
              <a16:creationId xmlns:a16="http://schemas.microsoft.com/office/drawing/2014/main" id="{98BCE667-FC8A-4A01-8E18-7B4E2DFB3AFD}"/>
            </a:ext>
          </a:extLst>
        </xdr:cNvPr>
        <xdr:cNvSpPr/>
      </xdr:nvSpPr>
      <xdr:spPr>
        <a:xfrm>
          <a:off x="7810500" y="104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60590</xdr:rowOff>
    </xdr:from>
    <xdr:to>
      <xdr:col>45</xdr:col>
      <xdr:colOff>177800</xdr:colOff>
      <xdr:row>61</xdr:row>
      <xdr:rowOff>65993</xdr:rowOff>
    </xdr:to>
    <xdr:cxnSp macro="">
      <xdr:nvCxnSpPr>
        <xdr:cNvPr id="255" name="直線コネクタ 254">
          <a:extLst>
            <a:ext uri="{FF2B5EF4-FFF2-40B4-BE49-F238E27FC236}">
              <a16:creationId xmlns:a16="http://schemas.microsoft.com/office/drawing/2014/main" id="{59DC62C9-E0E9-4A63-99AD-F6C753B21313}"/>
            </a:ext>
          </a:extLst>
        </xdr:cNvPr>
        <xdr:cNvCxnSpPr/>
      </xdr:nvCxnSpPr>
      <xdr:spPr>
        <a:xfrm flipV="1">
          <a:off x="7861300" y="10519040"/>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23027</xdr:rowOff>
    </xdr:from>
    <xdr:to>
      <xdr:col>36</xdr:col>
      <xdr:colOff>165100</xdr:colOff>
      <xdr:row>61</xdr:row>
      <xdr:rowOff>124627</xdr:rowOff>
    </xdr:to>
    <xdr:sp macro="" textlink="">
      <xdr:nvSpPr>
        <xdr:cNvPr id="256" name="楕円 255">
          <a:extLst>
            <a:ext uri="{FF2B5EF4-FFF2-40B4-BE49-F238E27FC236}">
              <a16:creationId xmlns:a16="http://schemas.microsoft.com/office/drawing/2014/main" id="{90CF306E-3BAB-40C5-BA16-C9BDEFBE3E28}"/>
            </a:ext>
          </a:extLst>
        </xdr:cNvPr>
        <xdr:cNvSpPr/>
      </xdr:nvSpPr>
      <xdr:spPr>
        <a:xfrm>
          <a:off x="6921500" y="104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65993</xdr:rowOff>
    </xdr:from>
    <xdr:to>
      <xdr:col>41</xdr:col>
      <xdr:colOff>50800</xdr:colOff>
      <xdr:row>61</xdr:row>
      <xdr:rowOff>73827</xdr:rowOff>
    </xdr:to>
    <xdr:cxnSp macro="">
      <xdr:nvCxnSpPr>
        <xdr:cNvPr id="257" name="直線コネクタ 256">
          <a:extLst>
            <a:ext uri="{FF2B5EF4-FFF2-40B4-BE49-F238E27FC236}">
              <a16:creationId xmlns:a16="http://schemas.microsoft.com/office/drawing/2014/main" id="{78A3D874-6309-46EB-8ABB-8316681A24E4}"/>
            </a:ext>
          </a:extLst>
        </xdr:cNvPr>
        <xdr:cNvCxnSpPr/>
      </xdr:nvCxnSpPr>
      <xdr:spPr>
        <a:xfrm flipV="1">
          <a:off x="6972300" y="10524443"/>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E2DFF8F0-5DD7-40D7-A664-79764302183C}"/>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B1AFCF1-D8DF-4FCA-AFF5-0D001E3D5A49}"/>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5BD3B4D5-1A3D-4751-BCC7-10BCAE65D9F9}"/>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5F888089-3A89-41C2-A205-750C967640A2}"/>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124839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4FD4F5A5-C3C9-4943-8A24-93EB95C538CF}"/>
            </a:ext>
          </a:extLst>
        </xdr:cNvPr>
        <xdr:cNvSpPr txBox="1"/>
      </xdr:nvSpPr>
      <xdr:spPr>
        <a:xfrm>
          <a:off x="9327095" y="102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127917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4FAC622-F3A0-445A-AADC-1FF047BBFA33}"/>
            </a:ext>
          </a:extLst>
        </xdr:cNvPr>
        <xdr:cNvSpPr txBox="1"/>
      </xdr:nvSpPr>
      <xdr:spPr>
        <a:xfrm>
          <a:off x="8450795" y="102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133320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371E94AA-9978-4DFC-9690-BB963FF1622E}"/>
            </a:ext>
          </a:extLst>
        </xdr:cNvPr>
        <xdr:cNvSpPr txBox="1"/>
      </xdr:nvSpPr>
      <xdr:spPr>
        <a:xfrm>
          <a:off x="7561795" y="102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141154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C981474-36FD-4DF2-AAEF-7ADFADC3A3E2}"/>
            </a:ext>
          </a:extLst>
        </xdr:cNvPr>
        <xdr:cNvSpPr txBox="1"/>
      </xdr:nvSpPr>
      <xdr:spPr>
        <a:xfrm>
          <a:off x="6672795" y="102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1900F7D-60F2-4E39-8275-9065EC79F2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47A3CD7-CC70-419A-AD08-F034747A12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8E3EC8E-077F-4E03-AADC-7702920B27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E696475-4A9F-48B9-8F58-645C451F48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CB4BC7F-F843-4591-ABCD-56C0497810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A47741A-02BE-4599-80AB-0623AF26C8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B1BA90A-21C4-42AB-8F0B-A01C39E78B2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2D04927-5AF3-4C62-9139-CFC5370EBE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F3A1847-E636-4AD3-9014-0C95E6C29C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4C1DC1F-3E60-4699-9A78-1446055B9A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E34CD8CC-3B53-41DE-B0DA-4C122FF43A2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1D304BC-747E-4330-9866-8A764539A5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ADD7A792-64F6-45BD-BFF2-53C9DBE2953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532FC64-D751-42DE-B547-A90E13F02F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10B4471-1B86-4836-8F4A-CC1E226E2A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4AED13A-B37F-4198-B03E-7D66B04781B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6FC0090-28E2-4D97-90A0-316A675B761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D100561-F340-41AF-9904-B80597EF03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4F09126-F49E-4742-90CC-0CE3300BD5C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E5DE976-E53C-4AF1-A0E3-3EB8C8ADC9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B37900C-F732-45B4-91F8-32D1DFF1637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9E3EDE4-4031-4F32-B3C7-DDE08B2671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0609E78-4948-4249-95BC-16BFB28899E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C94D551-4428-49E9-9A39-9C298F46EA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F899FCEA-E12D-45DA-8C3A-843BC4BBBD5C}"/>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CA40D416-8570-4029-8A11-83CFDB9233D1}"/>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8E3620F6-DB9A-4AF3-BFBB-543CC45413CE}"/>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D5A9066-280E-49C0-AAFB-8C053B559D1F}"/>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60E19C9-374E-45BB-92A0-6533619881BA}"/>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70F1FB5-0BA1-401F-BD9C-FD45FCFB36E9}"/>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79685EEE-77AF-4B54-A33E-90A3F842E464}"/>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1362EA49-B5EC-4B5A-BB39-634CB7BF9E33}"/>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4611CB99-454A-4CFB-8417-0ED27B7CD58A}"/>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C436F63E-8C94-4E32-969E-5C22AF9BB7C3}"/>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1C095280-7308-4818-A348-64CF058D597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9D5DE71-DF0B-4180-A32F-7D4AC14BFA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495931E-1C71-4311-8AB9-C6812D35F3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BCF162-02B7-43A4-B930-29E95B2331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0812DA8-5784-429A-BD85-BF900DEB3B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294A71C-78A0-4D63-BF2A-4614E0615B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132080</xdr:rowOff>
    </xdr:from>
    <xdr:to>
      <xdr:col>24</xdr:col>
      <xdr:colOff>114300</xdr:colOff>
      <xdr:row>87</xdr:row>
      <xdr:rowOff>62230</xdr:rowOff>
    </xdr:to>
    <xdr:sp macro="" textlink="">
      <xdr:nvSpPr>
        <xdr:cNvPr id="306" name="楕円 305">
          <a:extLst>
            <a:ext uri="{FF2B5EF4-FFF2-40B4-BE49-F238E27FC236}">
              <a16:creationId xmlns:a16="http://schemas.microsoft.com/office/drawing/2014/main" id="{C2726C59-E4C5-4750-A7ED-0A805A60F463}"/>
            </a:ext>
          </a:extLst>
        </xdr:cNvPr>
        <xdr:cNvSpPr/>
      </xdr:nvSpPr>
      <xdr:spPr>
        <a:xfrm>
          <a:off x="4584700" y="148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47007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B4131FC-177C-41B9-B436-875F5EF80C3E}"/>
            </a:ext>
          </a:extLst>
        </xdr:cNvPr>
        <xdr:cNvSpPr txBox="1"/>
      </xdr:nvSpPr>
      <xdr:spPr>
        <a:xfrm>
          <a:off x="4673600" y="1479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93980</xdr:rowOff>
    </xdr:from>
    <xdr:to>
      <xdr:col>20</xdr:col>
      <xdr:colOff>38100</xdr:colOff>
      <xdr:row>87</xdr:row>
      <xdr:rowOff>24130</xdr:rowOff>
    </xdr:to>
    <xdr:sp macro="" textlink="">
      <xdr:nvSpPr>
        <xdr:cNvPr id="308" name="楕円 307">
          <a:extLst>
            <a:ext uri="{FF2B5EF4-FFF2-40B4-BE49-F238E27FC236}">
              <a16:creationId xmlns:a16="http://schemas.microsoft.com/office/drawing/2014/main" id="{5EC9C26F-9246-44D8-AE79-881AA6F0A72D}"/>
            </a:ext>
          </a:extLst>
        </xdr:cNvPr>
        <xdr:cNvSpPr/>
      </xdr:nvSpPr>
      <xdr:spPr>
        <a:xfrm>
          <a:off x="3746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144780</xdr:rowOff>
    </xdr:from>
    <xdr:to>
      <xdr:col>24</xdr:col>
      <xdr:colOff>63500</xdr:colOff>
      <xdr:row>87</xdr:row>
      <xdr:rowOff>11430</xdr:rowOff>
    </xdr:to>
    <xdr:cxnSp macro="">
      <xdr:nvCxnSpPr>
        <xdr:cNvPr id="309" name="直線コネクタ 308">
          <a:extLst>
            <a:ext uri="{FF2B5EF4-FFF2-40B4-BE49-F238E27FC236}">
              <a16:creationId xmlns:a16="http://schemas.microsoft.com/office/drawing/2014/main" id="{501A9D10-CCE4-4136-97A9-700F15FD7826}"/>
            </a:ext>
          </a:extLst>
        </xdr:cNvPr>
        <xdr:cNvCxnSpPr/>
      </xdr:nvCxnSpPr>
      <xdr:spPr>
        <a:xfrm>
          <a:off x="3797300" y="14889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52070</xdr:rowOff>
    </xdr:from>
    <xdr:to>
      <xdr:col>15</xdr:col>
      <xdr:colOff>101600</xdr:colOff>
      <xdr:row>86</xdr:row>
      <xdr:rowOff>153670</xdr:rowOff>
    </xdr:to>
    <xdr:sp macro="" textlink="">
      <xdr:nvSpPr>
        <xdr:cNvPr id="310" name="楕円 309">
          <a:extLst>
            <a:ext uri="{FF2B5EF4-FFF2-40B4-BE49-F238E27FC236}">
              <a16:creationId xmlns:a16="http://schemas.microsoft.com/office/drawing/2014/main" id="{83B1E3C7-4650-42C1-B113-059A524673EC}"/>
            </a:ext>
          </a:extLst>
        </xdr:cNvPr>
        <xdr:cNvSpPr/>
      </xdr:nvSpPr>
      <xdr:spPr>
        <a:xfrm>
          <a:off x="2857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102870</xdr:rowOff>
    </xdr:from>
    <xdr:to>
      <xdr:col>19</xdr:col>
      <xdr:colOff>177800</xdr:colOff>
      <xdr:row>86</xdr:row>
      <xdr:rowOff>144780</xdr:rowOff>
    </xdr:to>
    <xdr:cxnSp macro="">
      <xdr:nvCxnSpPr>
        <xdr:cNvPr id="311" name="直線コネクタ 310">
          <a:extLst>
            <a:ext uri="{FF2B5EF4-FFF2-40B4-BE49-F238E27FC236}">
              <a16:creationId xmlns:a16="http://schemas.microsoft.com/office/drawing/2014/main" id="{BABF0990-B4E0-4F82-B39C-99BAB9DF704C}"/>
            </a:ext>
          </a:extLst>
        </xdr:cNvPr>
        <xdr:cNvCxnSpPr/>
      </xdr:nvCxnSpPr>
      <xdr:spPr>
        <a:xfrm>
          <a:off x="2908300" y="14847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2539</xdr:rowOff>
    </xdr:from>
    <xdr:to>
      <xdr:col>10</xdr:col>
      <xdr:colOff>165100</xdr:colOff>
      <xdr:row>86</xdr:row>
      <xdr:rowOff>104139</xdr:rowOff>
    </xdr:to>
    <xdr:sp macro="" textlink="">
      <xdr:nvSpPr>
        <xdr:cNvPr id="312" name="楕円 311">
          <a:extLst>
            <a:ext uri="{FF2B5EF4-FFF2-40B4-BE49-F238E27FC236}">
              <a16:creationId xmlns:a16="http://schemas.microsoft.com/office/drawing/2014/main" id="{9905D47C-9969-447F-8F41-B8F39A04EC08}"/>
            </a:ext>
          </a:extLst>
        </xdr:cNvPr>
        <xdr:cNvSpPr/>
      </xdr:nvSpPr>
      <xdr:spPr>
        <a:xfrm>
          <a:off x="196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53339</xdr:rowOff>
    </xdr:from>
    <xdr:to>
      <xdr:col>15</xdr:col>
      <xdr:colOff>50800</xdr:colOff>
      <xdr:row>86</xdr:row>
      <xdr:rowOff>102870</xdr:rowOff>
    </xdr:to>
    <xdr:cxnSp macro="">
      <xdr:nvCxnSpPr>
        <xdr:cNvPr id="313" name="直線コネクタ 312">
          <a:extLst>
            <a:ext uri="{FF2B5EF4-FFF2-40B4-BE49-F238E27FC236}">
              <a16:creationId xmlns:a16="http://schemas.microsoft.com/office/drawing/2014/main" id="{E0B20B87-7023-4FAC-B274-4642F69616A6}"/>
            </a:ext>
          </a:extLst>
        </xdr:cNvPr>
        <xdr:cNvCxnSpPr/>
      </xdr:nvCxnSpPr>
      <xdr:spPr>
        <a:xfrm>
          <a:off x="2019300" y="14798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17780</xdr:rowOff>
    </xdr:from>
    <xdr:to>
      <xdr:col>6</xdr:col>
      <xdr:colOff>38100</xdr:colOff>
      <xdr:row>86</xdr:row>
      <xdr:rowOff>119380</xdr:rowOff>
    </xdr:to>
    <xdr:sp macro="" textlink="">
      <xdr:nvSpPr>
        <xdr:cNvPr id="314" name="楕円 313">
          <a:extLst>
            <a:ext uri="{FF2B5EF4-FFF2-40B4-BE49-F238E27FC236}">
              <a16:creationId xmlns:a16="http://schemas.microsoft.com/office/drawing/2014/main" id="{AF37D5B6-E793-4D5D-91EE-BAA233352BA9}"/>
            </a:ext>
          </a:extLst>
        </xdr:cNvPr>
        <xdr:cNvSpPr/>
      </xdr:nvSpPr>
      <xdr:spPr>
        <a:xfrm>
          <a:off x="107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53339</xdr:rowOff>
    </xdr:from>
    <xdr:to>
      <xdr:col>10</xdr:col>
      <xdr:colOff>114300</xdr:colOff>
      <xdr:row>86</xdr:row>
      <xdr:rowOff>68580</xdr:rowOff>
    </xdr:to>
    <xdr:cxnSp macro="">
      <xdr:nvCxnSpPr>
        <xdr:cNvPr id="315" name="直線コネクタ 314">
          <a:extLst>
            <a:ext uri="{FF2B5EF4-FFF2-40B4-BE49-F238E27FC236}">
              <a16:creationId xmlns:a16="http://schemas.microsoft.com/office/drawing/2014/main" id="{E800457B-6F46-4AD5-9039-A171A72C5BBD}"/>
            </a:ext>
          </a:extLst>
        </xdr:cNvPr>
        <xdr:cNvCxnSpPr/>
      </xdr:nvCxnSpPr>
      <xdr:spPr>
        <a:xfrm flipV="1">
          <a:off x="1130300" y="14798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33F0219B-E78A-4F3F-9777-06CCA2E23D47}"/>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93C54C5F-7669-462E-8CF5-42AD4AD6AD08}"/>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7F771193-3FD2-4678-A76D-0DE30B8739CA}"/>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B21BB378-80D4-41FE-BEE1-1E181603BC0B}"/>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15257</xdr:rowOff>
    </xdr:from>
    <xdr:ext cx="405111" cy="259045"/>
    <xdr:sp macro="" textlink="">
      <xdr:nvSpPr>
        <xdr:cNvPr id="320" name="n_1mainValue【公営住宅】&#10;有形固定資産減価償却率">
          <a:extLst>
            <a:ext uri="{FF2B5EF4-FFF2-40B4-BE49-F238E27FC236}">
              <a16:creationId xmlns:a16="http://schemas.microsoft.com/office/drawing/2014/main" id="{76D026EE-07AD-417A-BE67-825F9CEE3B5F}"/>
            </a:ext>
          </a:extLst>
        </xdr:cNvPr>
        <xdr:cNvSpPr txBox="1"/>
      </xdr:nvSpPr>
      <xdr:spPr>
        <a:xfrm>
          <a:off x="3582044"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144797</xdr:rowOff>
    </xdr:from>
    <xdr:ext cx="405111" cy="259045"/>
    <xdr:sp macro="" textlink="">
      <xdr:nvSpPr>
        <xdr:cNvPr id="321" name="n_2mainValue【公営住宅】&#10;有形固定資産減価償却率">
          <a:extLst>
            <a:ext uri="{FF2B5EF4-FFF2-40B4-BE49-F238E27FC236}">
              <a16:creationId xmlns:a16="http://schemas.microsoft.com/office/drawing/2014/main" id="{47DEE2EE-216C-4DBA-AC69-15888537B46D}"/>
            </a:ext>
          </a:extLst>
        </xdr:cNvPr>
        <xdr:cNvSpPr txBox="1"/>
      </xdr:nvSpPr>
      <xdr:spPr>
        <a:xfrm>
          <a:off x="2705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95266</xdr:rowOff>
    </xdr:from>
    <xdr:ext cx="405111" cy="259045"/>
    <xdr:sp macro="" textlink="">
      <xdr:nvSpPr>
        <xdr:cNvPr id="322" name="n_3mainValue【公営住宅】&#10;有形固定資産減価償却率">
          <a:extLst>
            <a:ext uri="{FF2B5EF4-FFF2-40B4-BE49-F238E27FC236}">
              <a16:creationId xmlns:a16="http://schemas.microsoft.com/office/drawing/2014/main" id="{01656D5D-BD6A-4744-9ED1-FFE066A7A74E}"/>
            </a:ext>
          </a:extLst>
        </xdr:cNvPr>
        <xdr:cNvSpPr txBox="1"/>
      </xdr:nvSpPr>
      <xdr:spPr>
        <a:xfrm>
          <a:off x="1816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110507</xdr:rowOff>
    </xdr:from>
    <xdr:ext cx="405111" cy="259045"/>
    <xdr:sp macro="" textlink="">
      <xdr:nvSpPr>
        <xdr:cNvPr id="323" name="n_4mainValue【公営住宅】&#10;有形固定資産減価償却率">
          <a:extLst>
            <a:ext uri="{FF2B5EF4-FFF2-40B4-BE49-F238E27FC236}">
              <a16:creationId xmlns:a16="http://schemas.microsoft.com/office/drawing/2014/main" id="{B82DC6C8-6EF4-468E-9EC6-8A65EC205DD1}"/>
            </a:ext>
          </a:extLst>
        </xdr:cNvPr>
        <xdr:cNvSpPr txBox="1"/>
      </xdr:nvSpPr>
      <xdr:spPr>
        <a:xfrm>
          <a:off x="927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B5494E5-9AEF-42A5-9CBE-9CA070E0C0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63E8607-6E39-4666-AA9E-6D37F319AC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850E20D-3869-4441-A358-D444AA066F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A94A308-954C-409C-9735-A161ED9D73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98B9A50-5C22-4C9F-B882-B0C13C9CA2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DEB7E7E-F4E3-40BB-95C6-24BF8161C9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4901E5E-4A39-4F9D-A3DE-1F4D8A333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2A93034-1C7F-47DE-9B5C-1A3EAC815C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5933DF9-12B3-4109-8BBA-B8942EAD63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B638F1C-1558-4423-B3A2-0FDAFFA77F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E033D9B-4123-4D5E-BD46-FA8AA45A93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8FB1985-46EA-470E-AD7C-93B7FA2655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9C0201BA-8F36-4757-BF33-594CB43B41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2C1DB02-A61D-4045-8C70-7ABE6F725B7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F0231C4-731F-4AD3-91CC-7EA737B51C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A0590A3A-B213-499D-9544-83B6C7170CD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CB7232B-B294-463E-A5A1-902C52FA63E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E263D79-33C1-43C1-9C32-0D2661D10B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946C92B-71AF-46F0-9160-835190D8837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FE825C3D-1B81-4F0E-BFA5-6BDAC996AD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7CF4531-5E99-4286-83AE-5EFEE6A930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CF4BF219-600C-4325-8FA8-D1A9D6D962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3850441-0FD6-4D40-B5CA-AAA8A542BF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5BBF15BE-ED29-4DAB-9ED9-19A40AA64CCF}"/>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F7095904-D5B4-4DD5-918B-DC8ED612E4E8}"/>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1AC2E18B-C616-4688-9B60-78311C755351}"/>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E6EF0EC5-1AE6-4751-A272-09DDFBFB691A}"/>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766E8186-C19C-449E-AFD5-EB01C26E1807}"/>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8ECF3AD8-30B6-48F3-80E7-C5F8887784BB}"/>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9669C1E-ED03-4643-B7FA-E5380619A42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1E04B5B5-61F7-48CF-92DA-DE16C23280AC}"/>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D7D6C637-27C7-4CBA-B96B-F2172F28545C}"/>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D1E2D795-39BD-4316-863C-374632D9046F}"/>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FF6586E-26B5-48FB-87CD-4DF945A9BFB7}"/>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220B41-F1BC-420A-ADCC-80CED93A3D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701887-281D-4504-BE98-2F50A21693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D8A2623-AC0F-4413-8403-9A4B7608AD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E984790-390B-41B7-B538-4D232714DF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A18A903-1BD0-4FF0-A30F-A46BCF80CF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63" name="楕円 362">
          <a:extLst>
            <a:ext uri="{FF2B5EF4-FFF2-40B4-BE49-F238E27FC236}">
              <a16:creationId xmlns:a16="http://schemas.microsoft.com/office/drawing/2014/main" id="{2D82CC24-F1DF-4CF4-ACD4-848D38BC2B4D}"/>
            </a:ext>
          </a:extLst>
        </xdr:cNvPr>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9162</xdr:rowOff>
    </xdr:from>
    <xdr:ext cx="469744" cy="259045"/>
    <xdr:sp macro="" textlink="">
      <xdr:nvSpPr>
        <xdr:cNvPr id="364" name="【公営住宅】&#10;一人当たり面積該当値テキスト">
          <a:extLst>
            <a:ext uri="{FF2B5EF4-FFF2-40B4-BE49-F238E27FC236}">
              <a16:creationId xmlns:a16="http://schemas.microsoft.com/office/drawing/2014/main" id="{492D304F-E87A-402D-B72B-2B02EEAD9EEE}"/>
            </a:ext>
          </a:extLst>
        </xdr:cNvPr>
        <xdr:cNvSpPr txBox="1"/>
      </xdr:nvSpPr>
      <xdr:spPr>
        <a:xfrm>
          <a:off x="10515600"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32258</xdr:rowOff>
    </xdr:from>
    <xdr:to>
      <xdr:col>50</xdr:col>
      <xdr:colOff>165100</xdr:colOff>
      <xdr:row>84</xdr:row>
      <xdr:rowOff>133858</xdr:rowOff>
    </xdr:to>
    <xdr:sp macro="" textlink="">
      <xdr:nvSpPr>
        <xdr:cNvPr id="365" name="楕円 364">
          <a:extLst>
            <a:ext uri="{FF2B5EF4-FFF2-40B4-BE49-F238E27FC236}">
              <a16:creationId xmlns:a16="http://schemas.microsoft.com/office/drawing/2014/main" id="{E49DCEC8-93E5-4B08-84A3-C08E34FABA74}"/>
            </a:ext>
          </a:extLst>
        </xdr:cNvPr>
        <xdr:cNvSpPr/>
      </xdr:nvSpPr>
      <xdr:spPr>
        <a:xfrm>
          <a:off x="9588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83058</xdr:rowOff>
    </xdr:to>
    <xdr:cxnSp macro="">
      <xdr:nvCxnSpPr>
        <xdr:cNvPr id="366" name="直線コネクタ 365">
          <a:extLst>
            <a:ext uri="{FF2B5EF4-FFF2-40B4-BE49-F238E27FC236}">
              <a16:creationId xmlns:a16="http://schemas.microsoft.com/office/drawing/2014/main" id="{FCBD2C4C-C524-478E-982A-1A243F8E73D5}"/>
            </a:ext>
          </a:extLst>
        </xdr:cNvPr>
        <xdr:cNvCxnSpPr/>
      </xdr:nvCxnSpPr>
      <xdr:spPr>
        <a:xfrm flipV="1">
          <a:off x="9639300" y="144833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7" name="楕円 366">
          <a:extLst>
            <a:ext uri="{FF2B5EF4-FFF2-40B4-BE49-F238E27FC236}">
              <a16:creationId xmlns:a16="http://schemas.microsoft.com/office/drawing/2014/main" id="{7A918E9E-F7EE-4B58-86FB-AF967180BA0B}"/>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83058</xdr:rowOff>
    </xdr:from>
    <xdr:to>
      <xdr:col>50</xdr:col>
      <xdr:colOff>114300</xdr:colOff>
      <xdr:row>84</xdr:row>
      <xdr:rowOff>83820</xdr:rowOff>
    </xdr:to>
    <xdr:cxnSp macro="">
      <xdr:nvCxnSpPr>
        <xdr:cNvPr id="368" name="直線コネクタ 367">
          <a:extLst>
            <a:ext uri="{FF2B5EF4-FFF2-40B4-BE49-F238E27FC236}">
              <a16:creationId xmlns:a16="http://schemas.microsoft.com/office/drawing/2014/main" id="{D0BEACA0-B82B-46EC-B564-A5360409EFAD}"/>
            </a:ext>
          </a:extLst>
        </xdr:cNvPr>
        <xdr:cNvCxnSpPr/>
      </xdr:nvCxnSpPr>
      <xdr:spPr>
        <a:xfrm flipV="1">
          <a:off x="8750300" y="144848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69" name="楕円 368">
          <a:extLst>
            <a:ext uri="{FF2B5EF4-FFF2-40B4-BE49-F238E27FC236}">
              <a16:creationId xmlns:a16="http://schemas.microsoft.com/office/drawing/2014/main" id="{1483B129-6461-4D6B-8336-97DCB4194942}"/>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83820</xdr:rowOff>
    </xdr:to>
    <xdr:cxnSp macro="">
      <xdr:nvCxnSpPr>
        <xdr:cNvPr id="370" name="直線コネクタ 369">
          <a:extLst>
            <a:ext uri="{FF2B5EF4-FFF2-40B4-BE49-F238E27FC236}">
              <a16:creationId xmlns:a16="http://schemas.microsoft.com/office/drawing/2014/main" id="{E9381C46-5289-4F2F-8132-A5E06B94626A}"/>
            </a:ext>
          </a:extLst>
        </xdr:cNvPr>
        <xdr:cNvCxnSpPr/>
      </xdr:nvCxnSpPr>
      <xdr:spPr>
        <a:xfrm>
          <a:off x="7861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32258</xdr:rowOff>
    </xdr:from>
    <xdr:to>
      <xdr:col>36</xdr:col>
      <xdr:colOff>165100</xdr:colOff>
      <xdr:row>84</xdr:row>
      <xdr:rowOff>133858</xdr:rowOff>
    </xdr:to>
    <xdr:sp macro="" textlink="">
      <xdr:nvSpPr>
        <xdr:cNvPr id="371" name="楕円 370">
          <a:extLst>
            <a:ext uri="{FF2B5EF4-FFF2-40B4-BE49-F238E27FC236}">
              <a16:creationId xmlns:a16="http://schemas.microsoft.com/office/drawing/2014/main" id="{343C4695-E5D3-48FA-A223-777B8C809F83}"/>
            </a:ext>
          </a:extLst>
        </xdr:cNvPr>
        <xdr:cNvSpPr/>
      </xdr:nvSpPr>
      <xdr:spPr>
        <a:xfrm>
          <a:off x="69215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83058</xdr:rowOff>
    </xdr:to>
    <xdr:cxnSp macro="">
      <xdr:nvCxnSpPr>
        <xdr:cNvPr id="372" name="直線コネクタ 371">
          <a:extLst>
            <a:ext uri="{FF2B5EF4-FFF2-40B4-BE49-F238E27FC236}">
              <a16:creationId xmlns:a16="http://schemas.microsoft.com/office/drawing/2014/main" id="{B1BCC810-579F-4645-B344-D71DD83E1E86}"/>
            </a:ext>
          </a:extLst>
        </xdr:cNvPr>
        <xdr:cNvCxnSpPr/>
      </xdr:nvCxnSpPr>
      <xdr:spPr>
        <a:xfrm flipV="1">
          <a:off x="6972300" y="144833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22FD4E48-0376-4123-9EEC-6EE48D9A8934}"/>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6149F630-1809-40C2-8F73-B9BC1D2A625C}"/>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1ED2644D-4404-476E-AF36-99AE119AFB2E}"/>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AF104BCF-75E1-48B9-82B8-5C8E35C885D4}"/>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124985</xdr:rowOff>
    </xdr:from>
    <xdr:ext cx="469744" cy="259045"/>
    <xdr:sp macro="" textlink="">
      <xdr:nvSpPr>
        <xdr:cNvPr id="377" name="n_1mainValue【公営住宅】&#10;一人当たり面積">
          <a:extLst>
            <a:ext uri="{FF2B5EF4-FFF2-40B4-BE49-F238E27FC236}">
              <a16:creationId xmlns:a16="http://schemas.microsoft.com/office/drawing/2014/main" id="{38978738-395B-4F3E-B690-FC0597706E6E}"/>
            </a:ext>
          </a:extLst>
        </xdr:cNvPr>
        <xdr:cNvSpPr txBox="1"/>
      </xdr:nvSpPr>
      <xdr:spPr>
        <a:xfrm>
          <a:off x="93917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8" name="n_2mainValue【公営住宅】&#10;一人当たり面積">
          <a:extLst>
            <a:ext uri="{FF2B5EF4-FFF2-40B4-BE49-F238E27FC236}">
              <a16:creationId xmlns:a16="http://schemas.microsoft.com/office/drawing/2014/main" id="{511C01AA-16C0-4A9A-9D5F-C2FA963C0DE8}"/>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9" name="n_3mainValue【公営住宅】&#10;一人当たり面積">
          <a:extLst>
            <a:ext uri="{FF2B5EF4-FFF2-40B4-BE49-F238E27FC236}">
              <a16:creationId xmlns:a16="http://schemas.microsoft.com/office/drawing/2014/main" id="{CF80A4AA-20C9-42C4-A568-A14DAA59BA45}"/>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124985</xdr:rowOff>
    </xdr:from>
    <xdr:ext cx="469744" cy="259045"/>
    <xdr:sp macro="" textlink="">
      <xdr:nvSpPr>
        <xdr:cNvPr id="380" name="n_4mainValue【公営住宅】&#10;一人当たり面積">
          <a:extLst>
            <a:ext uri="{FF2B5EF4-FFF2-40B4-BE49-F238E27FC236}">
              <a16:creationId xmlns:a16="http://schemas.microsoft.com/office/drawing/2014/main" id="{ADC95E8C-38DA-42A5-B93A-A9647AEF05F5}"/>
            </a:ext>
          </a:extLst>
        </xdr:cNvPr>
        <xdr:cNvSpPr txBox="1"/>
      </xdr:nvSpPr>
      <xdr:spPr>
        <a:xfrm>
          <a:off x="6737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9D4713C-3462-4A06-8359-E94DE7B08D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76F307E-77B7-40DE-BAFB-6950F938B9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B13BC66-3A29-4753-A1AE-9528123085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0802B22-F459-4CF8-86FA-3ABC08A2C8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8937E69-4684-4843-B749-993C0132A5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85D9F48-38BF-4878-932F-3DEB5AA033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576201D-F973-4180-9E56-02B6E8F1D5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4067F49-4E40-499B-B75A-FF61D175A1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3DF6E64-5218-45AF-AC40-C81CE48E8B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6E68E59-083A-4458-8E61-53365235BA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46CAA32-5885-4FF4-9B9F-300E6C2415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5854150-52E5-49BF-A63C-0810E75EA9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6484637-08C7-4482-889F-26DB4A8240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6167BF9-1DA4-4FB6-85B9-EC822D65EF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0349FA3-DB09-4506-AD30-8AF0247323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DF8ED44-ADAE-4967-B504-D28A4B71AD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46E3C54A-B3A7-4BEF-95A0-66977F7172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54556D2-9945-4FAD-B434-83C578E84F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53D24EC-ED1C-41FC-AEE1-E2B473DE7C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7E97626-5BAD-46DD-8FAF-E0748324A0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5F78A08-6857-4A2E-AF5F-08CB68A4A5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8F1C078-8171-479A-8C3B-117DBDF7EB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B80434D-3A9A-461D-89FD-31BC04A329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CB4F7E7-7AC9-4EC4-AA0F-049EDBE5F2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8F6643CF-9911-4224-86BD-DDF4B2D720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0B2A8B3-2B47-43B3-9D4E-2DAFA938A9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72ECC9E-B7A9-40C4-83D1-4AF1EE67CA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C25CB46-AE0D-4D05-8D84-EF17B113BB0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D1F8E56A-517F-43BF-8E64-A899EAE661F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F3B5B1C8-9249-4A43-87D7-634C02D317E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A783D00-AEF2-4CD5-BC1B-49033EFF04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C5E7674-007D-4C98-972B-BA77428E5B1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D89EBFE-85A4-4FCB-9F5D-1931A574A7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EAA15DF-CB6B-4647-B607-16326C97B4B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25CB4DB-CACE-4FFA-822C-DFB135E2300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FEAF1BB7-425A-4A7F-95BA-AF843BBA652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88D0F88-0626-4C6E-959F-9C1EE9609FD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7C15283-1943-473A-8B89-3E0A832F29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30DA4C4-771D-4071-8C91-36EC05E28ED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CFA1C56-7B8C-4C99-9D89-AA1C02605D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3752BB07-D315-4AE9-8E30-89A838D7CDA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55E44655-9D58-4A64-96F1-D3E3E71D5EE7}"/>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CA3587AD-B106-4F97-B081-A29A827B5BD7}"/>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8867684E-30B6-43F8-9DFE-5790FE1FEC75}"/>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A965F843-7A55-48EF-9937-D1911115F946}"/>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6B5C803-2BE2-4370-B4C3-B35BC1E5D288}"/>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8149562A-D8AD-46EF-90D3-70500CE5C613}"/>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3BF505DD-37D5-4AC5-BF64-CFD0391A6175}"/>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B037CF78-7662-4EA8-8118-708C9C8A2B22}"/>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E0038A8F-99E2-45C9-A7A7-BDE9BE21D506}"/>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DF66DA28-E5FF-4BE7-A131-0FACE7C964A9}"/>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C0D181-10C1-42A6-A813-94EC42EDF4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42A1B74-70E7-4705-B47F-BED1EA78CE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7477D97-F573-436F-B610-29DFC062EC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81244C9-96B4-4EFC-839B-414A81EB15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85DC0A4-3BCC-4B52-AAF8-169352EEA0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37" name="楕円 436">
          <a:extLst>
            <a:ext uri="{FF2B5EF4-FFF2-40B4-BE49-F238E27FC236}">
              <a16:creationId xmlns:a16="http://schemas.microsoft.com/office/drawing/2014/main" id="{88AEA5C9-1F6C-40B6-8FEC-EDA8D79CFBA1}"/>
            </a:ext>
          </a:extLst>
        </xdr:cNvPr>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8B16AE5-87A4-4F68-B8C2-E7CBBAD4E437}"/>
            </a:ext>
          </a:extLst>
        </xdr:cNvPr>
        <xdr:cNvSpPr txBox="1"/>
      </xdr:nvSpPr>
      <xdr:spPr>
        <a:xfrm>
          <a:off x="16357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39" name="楕円 438">
          <a:extLst>
            <a:ext uri="{FF2B5EF4-FFF2-40B4-BE49-F238E27FC236}">
              <a16:creationId xmlns:a16="http://schemas.microsoft.com/office/drawing/2014/main" id="{F1D80B8F-DCE8-48DE-9508-EDED4EE14921}"/>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146685</xdr:rowOff>
    </xdr:to>
    <xdr:cxnSp macro="">
      <xdr:nvCxnSpPr>
        <xdr:cNvPr id="440" name="直線コネクタ 439">
          <a:extLst>
            <a:ext uri="{FF2B5EF4-FFF2-40B4-BE49-F238E27FC236}">
              <a16:creationId xmlns:a16="http://schemas.microsoft.com/office/drawing/2014/main" id="{4EDE6740-E0B8-47AE-963A-05DD475EE491}"/>
            </a:ext>
          </a:extLst>
        </xdr:cNvPr>
        <xdr:cNvCxnSpPr/>
      </xdr:nvCxnSpPr>
      <xdr:spPr>
        <a:xfrm>
          <a:off x="15481300" y="66389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41" name="楕円 440">
          <a:extLst>
            <a:ext uri="{FF2B5EF4-FFF2-40B4-BE49-F238E27FC236}">
              <a16:creationId xmlns:a16="http://schemas.microsoft.com/office/drawing/2014/main" id="{E9C71627-A105-4BC3-9624-0702E016B60F}"/>
            </a:ext>
          </a:extLst>
        </xdr:cNvPr>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85725</xdr:rowOff>
    </xdr:from>
    <xdr:to>
      <xdr:col>81</xdr:col>
      <xdr:colOff>50800</xdr:colOff>
      <xdr:row>38</xdr:row>
      <xdr:rowOff>123825</xdr:rowOff>
    </xdr:to>
    <xdr:cxnSp macro="">
      <xdr:nvCxnSpPr>
        <xdr:cNvPr id="442" name="直線コネクタ 441">
          <a:extLst>
            <a:ext uri="{FF2B5EF4-FFF2-40B4-BE49-F238E27FC236}">
              <a16:creationId xmlns:a16="http://schemas.microsoft.com/office/drawing/2014/main" id="{81BCE616-2B4A-4083-AD1A-257DF55574D4}"/>
            </a:ext>
          </a:extLst>
        </xdr:cNvPr>
        <xdr:cNvCxnSpPr/>
      </xdr:nvCxnSpPr>
      <xdr:spPr>
        <a:xfrm>
          <a:off x="14592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43" name="楕円 442">
          <a:extLst>
            <a:ext uri="{FF2B5EF4-FFF2-40B4-BE49-F238E27FC236}">
              <a16:creationId xmlns:a16="http://schemas.microsoft.com/office/drawing/2014/main" id="{FC7E7EAE-AE7E-44A3-9486-09F9BA0D0A83}"/>
            </a:ext>
          </a:extLst>
        </xdr:cNvPr>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85725</xdr:rowOff>
    </xdr:to>
    <xdr:cxnSp macro="">
      <xdr:nvCxnSpPr>
        <xdr:cNvPr id="444" name="直線コネクタ 443">
          <a:extLst>
            <a:ext uri="{FF2B5EF4-FFF2-40B4-BE49-F238E27FC236}">
              <a16:creationId xmlns:a16="http://schemas.microsoft.com/office/drawing/2014/main" id="{A639C42B-9FE8-463E-B790-D0CAC0B3BB72}"/>
            </a:ext>
          </a:extLst>
        </xdr:cNvPr>
        <xdr:cNvCxnSpPr/>
      </xdr:nvCxnSpPr>
      <xdr:spPr>
        <a:xfrm>
          <a:off x="13703300" y="6562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45" name="楕円 444">
          <a:extLst>
            <a:ext uri="{FF2B5EF4-FFF2-40B4-BE49-F238E27FC236}">
              <a16:creationId xmlns:a16="http://schemas.microsoft.com/office/drawing/2014/main" id="{628213F2-7ED8-4A2B-BECD-BC526073B6AA}"/>
            </a:ext>
          </a:extLst>
        </xdr:cNvPr>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47625</xdr:rowOff>
    </xdr:from>
    <xdr:to>
      <xdr:col>71</xdr:col>
      <xdr:colOff>177800</xdr:colOff>
      <xdr:row>38</xdr:row>
      <xdr:rowOff>64770</xdr:rowOff>
    </xdr:to>
    <xdr:cxnSp macro="">
      <xdr:nvCxnSpPr>
        <xdr:cNvPr id="446" name="直線コネクタ 445">
          <a:extLst>
            <a:ext uri="{FF2B5EF4-FFF2-40B4-BE49-F238E27FC236}">
              <a16:creationId xmlns:a16="http://schemas.microsoft.com/office/drawing/2014/main" id="{651CCCAD-AA5F-41C0-A7D3-1797F736E892}"/>
            </a:ext>
          </a:extLst>
        </xdr:cNvPr>
        <xdr:cNvCxnSpPr/>
      </xdr:nvCxnSpPr>
      <xdr:spPr>
        <a:xfrm flipV="1">
          <a:off x="12814300" y="6562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3AA86C0-2832-4F77-A95E-95A98394E847}"/>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640C628-23F4-4A29-B860-C8E02CD3A226}"/>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843D7C6F-0B4A-4AC2-B019-7C26D08F5504}"/>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8099A31-378E-4E53-AE6A-AC37F11E55CB}"/>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374C46F-04B7-463F-8AFF-1BBC1D99C1CF}"/>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95B3D56-8A8A-489C-9B1C-6174B6AE4BBD}"/>
            </a:ext>
          </a:extLst>
        </xdr:cNvPr>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039F6DD-FA25-4652-8DF0-07B9C963328B}"/>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F88FB3E-3BF3-45C4-AB04-DBCDB56CAB43}"/>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21B0FAA-215C-484E-BF91-0FB8B2EDF8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F193260-178C-46E1-AFCF-9C2737AB2F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5CB6B5D-93F4-4CF4-BA7C-C709E79E16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1FAB998-A4E4-44DD-8A10-9518B431B6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08053DD-F05F-4AB5-873B-748E063ED4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D7628BE-B5E4-4BC6-A8C0-0C9B3849DD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0246E5C-D6E0-4B90-98B8-76851694D7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BC5EA11-6A15-4792-B593-76DECA80C3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0723548-A13C-49CA-A674-551DBE4DAD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A448A26-B157-4A91-BC9B-6B14290D85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DF3E29FC-A0E9-4689-B0E5-2B0955E320A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AC28572B-BEC8-4B9F-A025-5E01AC80D0C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02C8C94-8E08-4119-8F8D-5785BE4728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42041AAD-C35F-4BF2-8D13-962C5AFA405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2D6EE410-9FBC-4EC8-BC86-D8721B411A7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F2BB64CF-C3C4-45F3-AB26-E8F1B8408D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C5600492-33C0-4476-8D63-17018F0EF73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14FAB44-EF9B-45A3-B9FE-74A1710B60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284C3D56-AC69-4F89-9737-A763A84E8D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ADC21D87-1634-4A88-A581-A66E428BA9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A1A36B3F-E7BC-4AC1-854E-6ECE11C0DE6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B9FE4460-9534-416E-BEA3-5418302638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253340F5-B53E-4E93-8836-65431DDA3A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641ECC7A-ECB8-45C9-806B-E37FC1DC2135}"/>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402EE93-C190-4FED-A83A-CCA15587D73F}"/>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BEB8BCAF-D76E-4B85-9FC3-6728A409DFF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987FA1BF-F84D-44FC-B35C-FAFDA3CBFE72}"/>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8A1DCADD-3D69-4E76-8AA5-C0BBB1897EDD}"/>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609963E7-052D-4C0B-83F2-F0D591D15C7C}"/>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EF9869AF-1F81-4435-92AB-C7387724D9DE}"/>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4263725D-9E51-498D-BC8C-ACC62A34CEE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FE92C167-28C8-4529-AA74-E5FE2A6E13B5}"/>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CD9950F6-F811-4DD5-A9C4-CC0E539A9065}"/>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2CCF35CB-1D32-4509-AABD-1E3F0A7876F6}"/>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4439E3E-5622-4AE7-AFBD-D6997508E5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C1C2953-3492-4FCB-B34A-DF985415F9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5591E94-9CE7-489C-9B8A-62A7799F50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79365D3-C2A8-46F4-9591-53E4EE63D2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F034021-3418-4846-BE56-F02B4F7721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4" name="楕円 493">
          <a:extLst>
            <a:ext uri="{FF2B5EF4-FFF2-40B4-BE49-F238E27FC236}">
              <a16:creationId xmlns:a16="http://schemas.microsoft.com/office/drawing/2014/main" id="{8EBDDAA5-F03A-42C6-BCC6-821F09D4BF82}"/>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B42672C1-8B0D-4EEC-8CC2-51183AEC2A95}"/>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6" name="楕円 495">
          <a:extLst>
            <a:ext uri="{FF2B5EF4-FFF2-40B4-BE49-F238E27FC236}">
              <a16:creationId xmlns:a16="http://schemas.microsoft.com/office/drawing/2014/main" id="{D5F08F2A-4845-4B11-9F4A-8A5DAFB71B7D}"/>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7" name="直線コネクタ 496">
          <a:extLst>
            <a:ext uri="{FF2B5EF4-FFF2-40B4-BE49-F238E27FC236}">
              <a16:creationId xmlns:a16="http://schemas.microsoft.com/office/drawing/2014/main" id="{F4E5004E-377B-46ED-BC72-A057E9EBA096}"/>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8" name="楕円 497">
          <a:extLst>
            <a:ext uri="{FF2B5EF4-FFF2-40B4-BE49-F238E27FC236}">
              <a16:creationId xmlns:a16="http://schemas.microsoft.com/office/drawing/2014/main" id="{2387120C-BE7C-4987-8C6F-27ED33BD1567}"/>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9" name="直線コネクタ 498">
          <a:extLst>
            <a:ext uri="{FF2B5EF4-FFF2-40B4-BE49-F238E27FC236}">
              <a16:creationId xmlns:a16="http://schemas.microsoft.com/office/drawing/2014/main" id="{7DCCC905-AA43-4AE6-B5D0-B5BA112B4030}"/>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0" name="楕円 499">
          <a:extLst>
            <a:ext uri="{FF2B5EF4-FFF2-40B4-BE49-F238E27FC236}">
              <a16:creationId xmlns:a16="http://schemas.microsoft.com/office/drawing/2014/main" id="{1FC0ACAF-6D34-435F-96C5-1D423C7DE901}"/>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1" name="直線コネクタ 500">
          <a:extLst>
            <a:ext uri="{FF2B5EF4-FFF2-40B4-BE49-F238E27FC236}">
              <a16:creationId xmlns:a16="http://schemas.microsoft.com/office/drawing/2014/main" id="{61C7B93C-4B5E-4DF7-91ED-4A60DA45BA34}"/>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502" name="楕円 501">
          <a:extLst>
            <a:ext uri="{FF2B5EF4-FFF2-40B4-BE49-F238E27FC236}">
              <a16:creationId xmlns:a16="http://schemas.microsoft.com/office/drawing/2014/main" id="{15026970-CFE9-4EF6-A693-4BA384B64493}"/>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60960</xdr:rowOff>
    </xdr:to>
    <xdr:cxnSp macro="">
      <xdr:nvCxnSpPr>
        <xdr:cNvPr id="503" name="直線コネクタ 502">
          <a:extLst>
            <a:ext uri="{FF2B5EF4-FFF2-40B4-BE49-F238E27FC236}">
              <a16:creationId xmlns:a16="http://schemas.microsoft.com/office/drawing/2014/main" id="{65427968-B764-471D-85CC-FC839C6B453D}"/>
            </a:ext>
          </a:extLst>
        </xdr:cNvPr>
        <xdr:cNvCxnSpPr/>
      </xdr:nvCxnSpPr>
      <xdr:spPr>
        <a:xfrm flipV="1">
          <a:off x="18656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B0205DB-84CA-4441-9781-2931385C5DAC}"/>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FB04904-CF98-4198-A668-CCB7D0E6BDBB}"/>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4DE9DAA-BE7D-4D51-818E-064BAFF9902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AE40ED0-A8CF-483A-805B-0312A42BFB9F}"/>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C7B582C-BD1A-4493-BCED-76654AE55AB1}"/>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6F956D12-D12C-4A86-AF80-77F0B5BFF4BE}"/>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DE33252-1DD6-467A-9930-A66BC77E72DF}"/>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CCBECDC-59E7-47BB-9BB2-7A8841FE3FE6}"/>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8433E48-B005-4C42-B805-985457192C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30A5442A-C24C-420E-AC63-6DEF7F8ACC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7AF2D8C-CA9F-404E-8E91-FBEF134919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206DA7D-CA96-4045-8F35-C1EFC234A8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A175430-BA93-4E2C-9E6B-8EB4B8E2E6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16E5CE6-5671-42A5-BBAD-B1A7C71251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D4BF8CF-4D41-49F4-9541-A96F2C65DF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F4F496AA-795F-4BF5-B6BF-6DCBB02083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6B21A8C-B60D-4E68-94D6-E67BA441D3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8BD2D06B-F7D1-441E-925F-386D771B5F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34BC6BB9-67B9-4CF1-A4FC-51B8A58516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E544F4CF-8CF2-418C-97B0-52188E917FF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2CBA4EF6-F872-4691-B60C-0F0989E76A6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CD265BF8-1FC8-4DF9-BFA8-79DA7FF84F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7BE285F3-B4F9-48C9-9145-529254C463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250F0B14-DF5C-47B6-BB70-5F2149D2E9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74843A37-BAF7-42A2-892E-BAD7692FD4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CBEFCD03-F222-4BEA-8D29-02B731B4AE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13C728DC-B720-4BAE-82D7-F5B1B4A965A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33243C57-37FB-4ADD-B34C-C4CF50D429C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9592FE3B-77DC-47A9-BA59-11D12A0FAB0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D1E85873-3F2B-4276-A328-1E5BED06316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84E96F83-2CEE-4BB7-9105-6DF4739BE4E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D10573C-59BD-4937-9105-8FBAA09B93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C8712625-30BE-4543-A677-D07258F5CA0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73FD4EC4-509D-4E6D-8CE0-CDBD2AF543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5059568A-7089-4E08-8D85-D974AE856B1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3D40C5F0-7403-4C4C-94CC-2D6C59527E67}"/>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D580FC03-F669-4CD6-B694-A051C4BB8123}"/>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A0D1ACED-5566-4250-907F-6DCBC6801DCD}"/>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9B048707-BD9D-4CC5-8C02-C3C4162B9F75}"/>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88EA0EC6-526B-404C-A4E8-600C7B710A2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64B73417-110C-4E37-A199-12E5339FE38C}"/>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8F203D97-0DFD-4324-B113-BBF5BBC143FD}"/>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7CCCBFA6-A601-4247-BF42-CC2BCD4BAA7B}"/>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9D52086B-94CE-4B96-8CE1-05C4C3D5395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76986D7B-B849-42D5-BC20-CA6326EBE76C}"/>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0FB8560-5922-4585-85EC-6C91092E53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D5469BD-A86F-43C6-AC4F-1F1C09F04A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A3E3DA6-2E96-414D-965C-B5C1E222B4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1BBA853-E4B0-4090-9468-35D8B9DFDF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AC71D82-BB1C-4D40-B91F-44701858B9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54" name="楕円 553">
          <a:extLst>
            <a:ext uri="{FF2B5EF4-FFF2-40B4-BE49-F238E27FC236}">
              <a16:creationId xmlns:a16="http://schemas.microsoft.com/office/drawing/2014/main" id="{C3564791-AC5A-4542-917A-237C16FFB729}"/>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75A00C95-3587-4B5B-BD46-2F2DBD8B4B22}"/>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133713</xdr:rowOff>
    </xdr:from>
    <xdr:to>
      <xdr:col>81</xdr:col>
      <xdr:colOff>101600</xdr:colOff>
      <xdr:row>60</xdr:row>
      <xdr:rowOff>63863</xdr:rowOff>
    </xdr:to>
    <xdr:sp macro="" textlink="">
      <xdr:nvSpPr>
        <xdr:cNvPr id="556" name="楕円 555">
          <a:extLst>
            <a:ext uri="{FF2B5EF4-FFF2-40B4-BE49-F238E27FC236}">
              <a16:creationId xmlns:a16="http://schemas.microsoft.com/office/drawing/2014/main" id="{702F3795-90A7-4FFC-90B7-786ADFB847A3}"/>
            </a:ext>
          </a:extLst>
        </xdr:cNvPr>
        <xdr:cNvSpPr/>
      </xdr:nvSpPr>
      <xdr:spPr>
        <a:xfrm>
          <a:off x="15430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65315</xdr:rowOff>
    </xdr:to>
    <xdr:cxnSp macro="">
      <xdr:nvCxnSpPr>
        <xdr:cNvPr id="557" name="直線コネクタ 556">
          <a:extLst>
            <a:ext uri="{FF2B5EF4-FFF2-40B4-BE49-F238E27FC236}">
              <a16:creationId xmlns:a16="http://schemas.microsoft.com/office/drawing/2014/main" id="{A50A4102-8881-4BF3-9084-5B0D4DA8AD5B}"/>
            </a:ext>
          </a:extLst>
        </xdr:cNvPr>
        <xdr:cNvCxnSpPr/>
      </xdr:nvCxnSpPr>
      <xdr:spPr>
        <a:xfrm>
          <a:off x="15481300" y="103000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58" name="楕円 557">
          <a:extLst>
            <a:ext uri="{FF2B5EF4-FFF2-40B4-BE49-F238E27FC236}">
              <a16:creationId xmlns:a16="http://schemas.microsoft.com/office/drawing/2014/main" id="{D708C37D-7E05-4E4B-A83E-F66DBD14BBB2}"/>
            </a:ext>
          </a:extLst>
        </xdr:cNvPr>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13063</xdr:rowOff>
    </xdr:to>
    <xdr:cxnSp macro="">
      <xdr:nvCxnSpPr>
        <xdr:cNvPr id="559" name="直線コネクタ 558">
          <a:extLst>
            <a:ext uri="{FF2B5EF4-FFF2-40B4-BE49-F238E27FC236}">
              <a16:creationId xmlns:a16="http://schemas.microsoft.com/office/drawing/2014/main" id="{2E69CBCC-D964-4887-80F6-F17E1A42DC1E}"/>
            </a:ext>
          </a:extLst>
        </xdr:cNvPr>
        <xdr:cNvCxnSpPr/>
      </xdr:nvCxnSpPr>
      <xdr:spPr>
        <a:xfrm>
          <a:off x="14592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560" name="楕円 559">
          <a:extLst>
            <a:ext uri="{FF2B5EF4-FFF2-40B4-BE49-F238E27FC236}">
              <a16:creationId xmlns:a16="http://schemas.microsoft.com/office/drawing/2014/main" id="{5F932411-5716-433E-A1F0-8A0ADE7F37BB}"/>
            </a:ext>
          </a:extLst>
        </xdr:cNvPr>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13063</xdr:rowOff>
    </xdr:to>
    <xdr:cxnSp macro="">
      <xdr:nvCxnSpPr>
        <xdr:cNvPr id="561" name="直線コネクタ 560">
          <a:extLst>
            <a:ext uri="{FF2B5EF4-FFF2-40B4-BE49-F238E27FC236}">
              <a16:creationId xmlns:a16="http://schemas.microsoft.com/office/drawing/2014/main" id="{E7525F3D-1C0F-41F5-9027-5E5E05C606C1}"/>
            </a:ext>
          </a:extLst>
        </xdr:cNvPr>
        <xdr:cNvCxnSpPr/>
      </xdr:nvCxnSpPr>
      <xdr:spPr>
        <a:xfrm>
          <a:off x="13703300" y="102510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62" name="楕円 561">
          <a:extLst>
            <a:ext uri="{FF2B5EF4-FFF2-40B4-BE49-F238E27FC236}">
              <a16:creationId xmlns:a16="http://schemas.microsoft.com/office/drawing/2014/main" id="{62572EA6-5293-47C3-9483-C7F5CDABC3C8}"/>
            </a:ext>
          </a:extLst>
        </xdr:cNvPr>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135527</xdr:rowOff>
    </xdr:to>
    <xdr:cxnSp macro="">
      <xdr:nvCxnSpPr>
        <xdr:cNvPr id="563" name="直線コネクタ 562">
          <a:extLst>
            <a:ext uri="{FF2B5EF4-FFF2-40B4-BE49-F238E27FC236}">
              <a16:creationId xmlns:a16="http://schemas.microsoft.com/office/drawing/2014/main" id="{167223D3-D0CF-4BB7-BC38-70C3DB5DBC03}"/>
            </a:ext>
          </a:extLst>
        </xdr:cNvPr>
        <xdr:cNvCxnSpPr/>
      </xdr:nvCxnSpPr>
      <xdr:spPr>
        <a:xfrm>
          <a:off x="12814300" y="102216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B6584877-1637-4C6A-952F-480B079BBA4B}"/>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67A0801A-5CB7-402E-AAE7-6CF032153ACB}"/>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BE9F8C9A-99EC-4913-8790-7767FF62817E}"/>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1140458E-F82C-4F83-8AAF-A3E184B03093}"/>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54990</xdr:rowOff>
    </xdr:from>
    <xdr:ext cx="405111" cy="259045"/>
    <xdr:sp macro="" textlink="">
      <xdr:nvSpPr>
        <xdr:cNvPr id="568" name="n_1mainValue【学校施設】&#10;有形固定資産減価償却率">
          <a:extLst>
            <a:ext uri="{FF2B5EF4-FFF2-40B4-BE49-F238E27FC236}">
              <a16:creationId xmlns:a16="http://schemas.microsoft.com/office/drawing/2014/main" id="{59F0DEEF-41EB-4FD8-AF97-C964B7B9E4D9}"/>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9" name="n_2mainValue【学校施設】&#10;有形固定資産減価償却率">
          <a:extLst>
            <a:ext uri="{FF2B5EF4-FFF2-40B4-BE49-F238E27FC236}">
              <a16:creationId xmlns:a16="http://schemas.microsoft.com/office/drawing/2014/main" id="{E2239D40-787E-4395-82A5-A5CB40E31FFA}"/>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70" name="n_3mainValue【学校施設】&#10;有形固定資産減価償却率">
          <a:extLst>
            <a:ext uri="{FF2B5EF4-FFF2-40B4-BE49-F238E27FC236}">
              <a16:creationId xmlns:a16="http://schemas.microsoft.com/office/drawing/2014/main" id="{4D2D5F49-C8E9-4159-9F9F-E5E61B7BB577}"/>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71" name="n_4mainValue【学校施設】&#10;有形固定資産減価償却率">
          <a:extLst>
            <a:ext uri="{FF2B5EF4-FFF2-40B4-BE49-F238E27FC236}">
              <a16:creationId xmlns:a16="http://schemas.microsoft.com/office/drawing/2014/main" id="{4742088E-F77F-4426-AD45-670D6B373023}"/>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48887323-33D5-45D9-887C-3A216A7AB4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AE0236E1-8651-4CE5-B74B-0A5A9DDDB5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A0AABA1C-D60E-45F1-B798-5E8D94D7CF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475BE7A4-0158-450C-ADB3-5D76794BE5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FCBFF84-05E0-4D5F-9CD1-42ED00F6F0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BB59D71C-317C-46B3-865A-11B446E257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159F4B1A-BD26-44B0-9F04-A9C36AA064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AEF34C2-4610-48AC-898F-F8F408171E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6078575-F7DA-4701-BC5A-3B549909FD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65FC6929-C05C-4801-9D52-9AB8DAB62F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ECCC6542-5D4E-42E1-86B1-DB7C387338C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32F05349-53F1-445D-B2FF-D5EA74D30F8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7566AC54-FD6A-446B-8425-08F7A34FA82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9C7AC5A7-478D-429A-88B8-760B68118B6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F0CA5B86-7F98-43D9-B2B3-1C77392BD01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610C91E8-E8ED-400F-A80C-3B776565348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6C8ED354-13EE-4B0F-BB25-C3CB8EB1DC7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79A61442-0DE6-432A-878D-4A0C47C069C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DCB18F26-0C7F-48CE-B7D0-E22A2038E3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2D503601-4187-42CD-8589-087E4F51022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BC3FC4C5-75D8-4ECB-938B-FFE5C2BC399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C2E2002F-1BB8-4225-95B9-1BB28FA284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104B8B5B-6885-4773-B0EA-4571C7667B9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B8830F5F-2508-4F30-9FE6-633C95BF0E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CEF1F5EC-C49A-44B8-AA79-767B505329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07DCF82-1219-466A-81FB-68F0ADE6B2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5224A93-5AD7-4BB2-A6C3-434EE2A7F9A3}"/>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67CA907B-7CE1-44C8-AE58-5EA605BD5F8A}"/>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44DA72CA-EEF7-4465-91D2-34E2021A15F8}"/>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A53F8E05-38D8-4D6D-9965-F6B970D0DCD1}"/>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930FA665-25A8-41C1-980B-012A51B3C23A}"/>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314ED20D-7C8E-41A5-812A-80E9CD234DFA}"/>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95472629-AC2F-4DAE-BC7B-B8A1B38D961C}"/>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49131115-222D-4CB5-B645-90ED11413D09}"/>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1151333B-D313-45FD-8383-2388F17C1AC7}"/>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1A92252A-FBC8-4B46-8CA8-A1531DDE3D82}"/>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36DB68C4-ED58-4914-B0F7-4941476B53C6}"/>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6BDAB9D-AEE2-44FA-8F41-3C50880BDD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012C19A-F6E5-4BC2-BEBA-A6A5BF5CE1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26BCBD6-E65F-468B-BCF7-7091BD00E4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E8967A2-3623-4C41-BC83-2C4E65E088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ECCFEFA-043C-4EDA-A172-CEE84D3904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xdr:rowOff>
    </xdr:from>
    <xdr:to>
      <xdr:col>116</xdr:col>
      <xdr:colOff>114300</xdr:colOff>
      <xdr:row>58</xdr:row>
      <xdr:rowOff>114481</xdr:rowOff>
    </xdr:to>
    <xdr:sp macro="" textlink="">
      <xdr:nvSpPr>
        <xdr:cNvPr id="614" name="楕円 613">
          <a:extLst>
            <a:ext uri="{FF2B5EF4-FFF2-40B4-BE49-F238E27FC236}">
              <a16:creationId xmlns:a16="http://schemas.microsoft.com/office/drawing/2014/main" id="{54E03ABB-FB41-4C98-A700-2B9703BBB2EB}"/>
            </a:ext>
          </a:extLst>
        </xdr:cNvPr>
        <xdr:cNvSpPr/>
      </xdr:nvSpPr>
      <xdr:spPr>
        <a:xfrm>
          <a:off x="221107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35758</xdr:rowOff>
    </xdr:from>
    <xdr:ext cx="469744" cy="259045"/>
    <xdr:sp macro="" textlink="">
      <xdr:nvSpPr>
        <xdr:cNvPr id="615" name="【学校施設】&#10;一人当たり面積該当値テキスト">
          <a:extLst>
            <a:ext uri="{FF2B5EF4-FFF2-40B4-BE49-F238E27FC236}">
              <a16:creationId xmlns:a16="http://schemas.microsoft.com/office/drawing/2014/main" id="{7DF16479-1281-4E11-874C-FDA48F223EC1}"/>
            </a:ext>
          </a:extLst>
        </xdr:cNvPr>
        <xdr:cNvSpPr txBox="1"/>
      </xdr:nvSpPr>
      <xdr:spPr>
        <a:xfrm>
          <a:off x="22199600" y="980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xdr:rowOff>
    </xdr:from>
    <xdr:to>
      <xdr:col>112</xdr:col>
      <xdr:colOff>38100</xdr:colOff>
      <xdr:row>58</xdr:row>
      <xdr:rowOff>117747</xdr:rowOff>
    </xdr:to>
    <xdr:sp macro="" textlink="">
      <xdr:nvSpPr>
        <xdr:cNvPr id="616" name="楕円 615">
          <a:extLst>
            <a:ext uri="{FF2B5EF4-FFF2-40B4-BE49-F238E27FC236}">
              <a16:creationId xmlns:a16="http://schemas.microsoft.com/office/drawing/2014/main" id="{1DC61545-97CA-4C6F-B5B6-CCD4FD3A02ED}"/>
            </a:ext>
          </a:extLst>
        </xdr:cNvPr>
        <xdr:cNvSpPr/>
      </xdr:nvSpPr>
      <xdr:spPr>
        <a:xfrm>
          <a:off x="21272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63681</xdr:rowOff>
    </xdr:from>
    <xdr:to>
      <xdr:col>116</xdr:col>
      <xdr:colOff>63500</xdr:colOff>
      <xdr:row>58</xdr:row>
      <xdr:rowOff>66947</xdr:rowOff>
    </xdr:to>
    <xdr:cxnSp macro="">
      <xdr:nvCxnSpPr>
        <xdr:cNvPr id="617" name="直線コネクタ 616">
          <a:extLst>
            <a:ext uri="{FF2B5EF4-FFF2-40B4-BE49-F238E27FC236}">
              <a16:creationId xmlns:a16="http://schemas.microsoft.com/office/drawing/2014/main" id="{316E3A4D-561A-47CA-8A2B-14CF071838B1}"/>
            </a:ext>
          </a:extLst>
        </xdr:cNvPr>
        <xdr:cNvCxnSpPr/>
      </xdr:nvCxnSpPr>
      <xdr:spPr>
        <a:xfrm flipV="1">
          <a:off x="21323300" y="100077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94524</xdr:rowOff>
    </xdr:from>
    <xdr:to>
      <xdr:col>107</xdr:col>
      <xdr:colOff>101600</xdr:colOff>
      <xdr:row>59</xdr:row>
      <xdr:rowOff>24674</xdr:rowOff>
    </xdr:to>
    <xdr:sp macro="" textlink="">
      <xdr:nvSpPr>
        <xdr:cNvPr id="618" name="楕円 617">
          <a:extLst>
            <a:ext uri="{FF2B5EF4-FFF2-40B4-BE49-F238E27FC236}">
              <a16:creationId xmlns:a16="http://schemas.microsoft.com/office/drawing/2014/main" id="{04455E1C-1CC1-41CE-944D-1E81F0F9BEAB}"/>
            </a:ext>
          </a:extLst>
        </xdr:cNvPr>
        <xdr:cNvSpPr/>
      </xdr:nvSpPr>
      <xdr:spPr>
        <a:xfrm>
          <a:off x="20383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66947</xdr:rowOff>
    </xdr:from>
    <xdr:to>
      <xdr:col>111</xdr:col>
      <xdr:colOff>177800</xdr:colOff>
      <xdr:row>58</xdr:row>
      <xdr:rowOff>145324</xdr:rowOff>
    </xdr:to>
    <xdr:cxnSp macro="">
      <xdr:nvCxnSpPr>
        <xdr:cNvPr id="619" name="直線コネクタ 618">
          <a:extLst>
            <a:ext uri="{FF2B5EF4-FFF2-40B4-BE49-F238E27FC236}">
              <a16:creationId xmlns:a16="http://schemas.microsoft.com/office/drawing/2014/main" id="{5D604BAF-D8C2-405C-AC84-ECF669974B8D}"/>
            </a:ext>
          </a:extLst>
        </xdr:cNvPr>
        <xdr:cNvCxnSpPr/>
      </xdr:nvCxnSpPr>
      <xdr:spPr>
        <a:xfrm flipV="1">
          <a:off x="20434300" y="1001104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84727</xdr:rowOff>
    </xdr:from>
    <xdr:to>
      <xdr:col>102</xdr:col>
      <xdr:colOff>165100</xdr:colOff>
      <xdr:row>59</xdr:row>
      <xdr:rowOff>14877</xdr:rowOff>
    </xdr:to>
    <xdr:sp macro="" textlink="">
      <xdr:nvSpPr>
        <xdr:cNvPr id="620" name="楕円 619">
          <a:extLst>
            <a:ext uri="{FF2B5EF4-FFF2-40B4-BE49-F238E27FC236}">
              <a16:creationId xmlns:a16="http://schemas.microsoft.com/office/drawing/2014/main" id="{2198F14D-2F39-455B-B96B-17CB8F985A50}"/>
            </a:ext>
          </a:extLst>
        </xdr:cNvPr>
        <xdr:cNvSpPr/>
      </xdr:nvSpPr>
      <xdr:spPr>
        <a:xfrm>
          <a:off x="19494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135527</xdr:rowOff>
    </xdr:from>
    <xdr:to>
      <xdr:col>107</xdr:col>
      <xdr:colOff>50800</xdr:colOff>
      <xdr:row>58</xdr:row>
      <xdr:rowOff>145324</xdr:rowOff>
    </xdr:to>
    <xdr:cxnSp macro="">
      <xdr:nvCxnSpPr>
        <xdr:cNvPr id="621" name="直線コネクタ 620">
          <a:extLst>
            <a:ext uri="{FF2B5EF4-FFF2-40B4-BE49-F238E27FC236}">
              <a16:creationId xmlns:a16="http://schemas.microsoft.com/office/drawing/2014/main" id="{6F9022A4-BC3E-431E-9088-35068B61B20F}"/>
            </a:ext>
          </a:extLst>
        </xdr:cNvPr>
        <xdr:cNvCxnSpPr/>
      </xdr:nvCxnSpPr>
      <xdr:spPr>
        <a:xfrm>
          <a:off x="19545300" y="100796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89626</xdr:rowOff>
    </xdr:from>
    <xdr:to>
      <xdr:col>98</xdr:col>
      <xdr:colOff>38100</xdr:colOff>
      <xdr:row>59</xdr:row>
      <xdr:rowOff>19776</xdr:rowOff>
    </xdr:to>
    <xdr:sp macro="" textlink="">
      <xdr:nvSpPr>
        <xdr:cNvPr id="622" name="楕円 621">
          <a:extLst>
            <a:ext uri="{FF2B5EF4-FFF2-40B4-BE49-F238E27FC236}">
              <a16:creationId xmlns:a16="http://schemas.microsoft.com/office/drawing/2014/main" id="{8099CD2C-6701-4957-B3D1-43666E1653DE}"/>
            </a:ext>
          </a:extLst>
        </xdr:cNvPr>
        <xdr:cNvSpPr/>
      </xdr:nvSpPr>
      <xdr:spPr>
        <a:xfrm>
          <a:off x="18605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135527</xdr:rowOff>
    </xdr:from>
    <xdr:to>
      <xdr:col>102</xdr:col>
      <xdr:colOff>114300</xdr:colOff>
      <xdr:row>58</xdr:row>
      <xdr:rowOff>140426</xdr:rowOff>
    </xdr:to>
    <xdr:cxnSp macro="">
      <xdr:nvCxnSpPr>
        <xdr:cNvPr id="623" name="直線コネクタ 622">
          <a:extLst>
            <a:ext uri="{FF2B5EF4-FFF2-40B4-BE49-F238E27FC236}">
              <a16:creationId xmlns:a16="http://schemas.microsoft.com/office/drawing/2014/main" id="{F2EB44C0-2FA9-4110-BC0A-BBC8A16C2E30}"/>
            </a:ext>
          </a:extLst>
        </xdr:cNvPr>
        <xdr:cNvCxnSpPr/>
      </xdr:nvCxnSpPr>
      <xdr:spPr>
        <a:xfrm flipV="1">
          <a:off x="18656300" y="100796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1EA0D01-A21E-496D-8076-6C2FF3DD89CC}"/>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6E84CEAD-6D12-45E5-B8C1-F6E24D790CFB}"/>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70AE84E5-C3BE-45C0-A73A-6376058AF4B9}"/>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3BB57E95-2F22-4E17-BC79-DB899B794A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134274</xdr:rowOff>
    </xdr:from>
    <xdr:ext cx="469744" cy="259045"/>
    <xdr:sp macro="" textlink="">
      <xdr:nvSpPr>
        <xdr:cNvPr id="628" name="n_1mainValue【学校施設】&#10;一人当たり面積">
          <a:extLst>
            <a:ext uri="{FF2B5EF4-FFF2-40B4-BE49-F238E27FC236}">
              <a16:creationId xmlns:a16="http://schemas.microsoft.com/office/drawing/2014/main" id="{FF812139-F2CF-4652-AA4D-A05B30C8F5D0}"/>
            </a:ext>
          </a:extLst>
        </xdr:cNvPr>
        <xdr:cNvSpPr txBox="1"/>
      </xdr:nvSpPr>
      <xdr:spPr>
        <a:xfrm>
          <a:off x="21075727" y="97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41201</xdr:rowOff>
    </xdr:from>
    <xdr:ext cx="469744" cy="259045"/>
    <xdr:sp macro="" textlink="">
      <xdr:nvSpPr>
        <xdr:cNvPr id="629" name="n_2mainValue【学校施設】&#10;一人当たり面積">
          <a:extLst>
            <a:ext uri="{FF2B5EF4-FFF2-40B4-BE49-F238E27FC236}">
              <a16:creationId xmlns:a16="http://schemas.microsoft.com/office/drawing/2014/main" id="{A91B95EC-9656-4DA1-BF0C-0B0E9D4DF441}"/>
            </a:ext>
          </a:extLst>
        </xdr:cNvPr>
        <xdr:cNvSpPr txBox="1"/>
      </xdr:nvSpPr>
      <xdr:spPr>
        <a:xfrm>
          <a:off x="20199427" y="98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31404</xdr:rowOff>
    </xdr:from>
    <xdr:ext cx="469744" cy="259045"/>
    <xdr:sp macro="" textlink="">
      <xdr:nvSpPr>
        <xdr:cNvPr id="630" name="n_3mainValue【学校施設】&#10;一人当たり面積">
          <a:extLst>
            <a:ext uri="{FF2B5EF4-FFF2-40B4-BE49-F238E27FC236}">
              <a16:creationId xmlns:a16="http://schemas.microsoft.com/office/drawing/2014/main" id="{760064D3-D47E-4E88-864E-539D97083E37}"/>
            </a:ext>
          </a:extLst>
        </xdr:cNvPr>
        <xdr:cNvSpPr txBox="1"/>
      </xdr:nvSpPr>
      <xdr:spPr>
        <a:xfrm>
          <a:off x="19310427" y="98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36303</xdr:rowOff>
    </xdr:from>
    <xdr:ext cx="469744" cy="259045"/>
    <xdr:sp macro="" textlink="">
      <xdr:nvSpPr>
        <xdr:cNvPr id="631" name="n_4mainValue【学校施設】&#10;一人当たり面積">
          <a:extLst>
            <a:ext uri="{FF2B5EF4-FFF2-40B4-BE49-F238E27FC236}">
              <a16:creationId xmlns:a16="http://schemas.microsoft.com/office/drawing/2014/main" id="{F1DE8B54-9933-456F-B5EE-1288D4593FE7}"/>
            </a:ext>
          </a:extLst>
        </xdr:cNvPr>
        <xdr:cNvSpPr txBox="1"/>
      </xdr:nvSpPr>
      <xdr:spPr>
        <a:xfrm>
          <a:off x="184214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A7CA523F-A01B-4A43-88D3-47436A31C8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29A06BB1-044C-4E80-80FE-8529FA3BB5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58812E59-BFDC-4288-8D3A-8E86B93A9B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3AB7F29D-3DC7-46E7-8503-CA6D58B653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38724926-BD35-492A-A0FC-C1910569DB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1D479A43-22F3-4BF9-93DA-52D378B7B3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7C464D22-839A-43E4-9E53-2DAE24ECFDD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3C8D4D7D-3421-4270-BAA3-F367DFF93B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88962EB9-B087-47FA-8737-29825A3B03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A4860E2B-A8A0-43DB-856A-32F8D61B9C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8CF7ABDD-7500-4091-9D5B-27049672EF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589FCF74-A57B-48D0-9BD1-FAC3C0A395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ACB958D3-1942-4524-81B7-C22D2944C3C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3F96109F-03F4-4D51-9B63-85417F5C7FB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F21277A2-1DB1-49F6-B8AA-6BF7D5A685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648E00C1-2B47-47A6-88B1-9CCEBE266F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2B98EAC8-918A-49A9-875B-6CEB1CA9FD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F201A854-7321-4082-BE62-D6C68ECE8CC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F1BB144F-8433-48C4-8A67-E15DBCBD93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82B051F4-8531-4014-9510-A5C0D2E1C4A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37726C52-BF78-42F0-8F17-395AF80234B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B0C7E247-60B7-4D16-9DAF-74BD3414D4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2BBA3022-C053-48B3-9DA3-34FFB360F3C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AD738969-F43D-4846-BBB6-C78FD35706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D1715F21-2616-442B-804C-47E07C467E81}"/>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64EC3932-1758-4ED7-8EEE-C7FF570AF33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EC65B72F-2E2B-43F9-82EF-1BAB855C341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56707C3B-0D55-469E-A189-19EB4F18FB2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C1EA567E-D7DE-4F29-BAF0-A73D2EDFA57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82A31004-912F-42BA-B8D4-A9ADA43DFCE2}"/>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264D72C2-962D-495D-ADD1-14971BB28E39}"/>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F17A5ECA-1709-4357-8384-2E87A662967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18DAB844-79EF-4959-ADE6-D6786ECCC899}"/>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8E74F9F3-D11A-4968-B89B-7886B19FB764}"/>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EB98E945-5722-4632-92B4-EB19E8071B88}"/>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2F54B58-6DA2-4B7A-8EF5-7BA9D72351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AD02D24-B803-4A80-A71B-E407321EDF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847F8586-1233-4300-B783-F1AE103F40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D59CA8D-6DE1-4766-B798-8C54DCD5EF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32960F46-9DD4-4A8D-92B4-93D0EBC177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672" name="楕円 671">
          <a:extLst>
            <a:ext uri="{FF2B5EF4-FFF2-40B4-BE49-F238E27FC236}">
              <a16:creationId xmlns:a16="http://schemas.microsoft.com/office/drawing/2014/main" id="{B0F2899D-ACB6-417F-8795-783F86F1387A}"/>
            </a:ext>
          </a:extLst>
        </xdr:cNvPr>
        <xdr:cNvSpPr/>
      </xdr:nvSpPr>
      <xdr:spPr>
        <a:xfrm>
          <a:off x="16268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673" name="【児童館】&#10;有形固定資産減価償却率該当値テキスト">
          <a:extLst>
            <a:ext uri="{FF2B5EF4-FFF2-40B4-BE49-F238E27FC236}">
              <a16:creationId xmlns:a16="http://schemas.microsoft.com/office/drawing/2014/main" id="{CA7475FC-0811-4C44-B435-4FC4DEBD46EB}"/>
            </a:ext>
          </a:extLst>
        </xdr:cNvPr>
        <xdr:cNvSpPr txBox="1"/>
      </xdr:nvSpPr>
      <xdr:spPr>
        <a:xfrm>
          <a:off x="16357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674" name="楕円 673">
          <a:extLst>
            <a:ext uri="{FF2B5EF4-FFF2-40B4-BE49-F238E27FC236}">
              <a16:creationId xmlns:a16="http://schemas.microsoft.com/office/drawing/2014/main" id="{67E7F3D7-5AE2-4FCF-B17E-C6C3189C3315}"/>
            </a:ext>
          </a:extLst>
        </xdr:cNvPr>
        <xdr:cNvSpPr/>
      </xdr:nvSpPr>
      <xdr:spPr>
        <a:xfrm>
          <a:off x="1543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68580</xdr:rowOff>
    </xdr:from>
    <xdr:to>
      <xdr:col>85</xdr:col>
      <xdr:colOff>127000</xdr:colOff>
      <xdr:row>83</xdr:row>
      <xdr:rowOff>125730</xdr:rowOff>
    </xdr:to>
    <xdr:cxnSp macro="">
      <xdr:nvCxnSpPr>
        <xdr:cNvPr id="675" name="直線コネクタ 674">
          <a:extLst>
            <a:ext uri="{FF2B5EF4-FFF2-40B4-BE49-F238E27FC236}">
              <a16:creationId xmlns:a16="http://schemas.microsoft.com/office/drawing/2014/main" id="{A4356D1B-A403-42D0-8A42-1F503D826353}"/>
            </a:ext>
          </a:extLst>
        </xdr:cNvPr>
        <xdr:cNvCxnSpPr/>
      </xdr:nvCxnSpPr>
      <xdr:spPr>
        <a:xfrm>
          <a:off x="15481300" y="14298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76" name="楕円 675">
          <a:extLst>
            <a:ext uri="{FF2B5EF4-FFF2-40B4-BE49-F238E27FC236}">
              <a16:creationId xmlns:a16="http://schemas.microsoft.com/office/drawing/2014/main" id="{002B92BF-6DAE-4613-B1C6-25748E928952}"/>
            </a:ext>
          </a:extLst>
        </xdr:cNvPr>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68580</xdr:rowOff>
    </xdr:to>
    <xdr:cxnSp macro="">
      <xdr:nvCxnSpPr>
        <xdr:cNvPr id="677" name="直線コネクタ 676">
          <a:extLst>
            <a:ext uri="{FF2B5EF4-FFF2-40B4-BE49-F238E27FC236}">
              <a16:creationId xmlns:a16="http://schemas.microsoft.com/office/drawing/2014/main" id="{582B70E6-FDDB-479B-A070-665F7145E124}"/>
            </a:ext>
          </a:extLst>
        </xdr:cNvPr>
        <xdr:cNvCxnSpPr/>
      </xdr:nvCxnSpPr>
      <xdr:spPr>
        <a:xfrm>
          <a:off x="14592300" y="14272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78" name="楕円 677">
          <a:extLst>
            <a:ext uri="{FF2B5EF4-FFF2-40B4-BE49-F238E27FC236}">
              <a16:creationId xmlns:a16="http://schemas.microsoft.com/office/drawing/2014/main" id="{BD391B59-3045-4605-9EF7-00B40BF53AAB}"/>
            </a:ext>
          </a:extLst>
        </xdr:cNvPr>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41911</xdr:rowOff>
    </xdr:to>
    <xdr:cxnSp macro="">
      <xdr:nvCxnSpPr>
        <xdr:cNvPr id="679" name="直線コネクタ 678">
          <a:extLst>
            <a:ext uri="{FF2B5EF4-FFF2-40B4-BE49-F238E27FC236}">
              <a16:creationId xmlns:a16="http://schemas.microsoft.com/office/drawing/2014/main" id="{7AE564EE-5795-4D23-A451-98A42390B56D}"/>
            </a:ext>
          </a:extLst>
        </xdr:cNvPr>
        <xdr:cNvCxnSpPr/>
      </xdr:nvCxnSpPr>
      <xdr:spPr>
        <a:xfrm>
          <a:off x="13703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680" name="楕円 679">
          <a:extLst>
            <a:ext uri="{FF2B5EF4-FFF2-40B4-BE49-F238E27FC236}">
              <a16:creationId xmlns:a16="http://schemas.microsoft.com/office/drawing/2014/main" id="{04126BEF-1E2F-40A4-897B-7FEAEE529546}"/>
            </a:ext>
          </a:extLst>
        </xdr:cNvPr>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83</xdr:row>
      <xdr:rowOff>3811</xdr:rowOff>
    </xdr:to>
    <xdr:cxnSp macro="">
      <xdr:nvCxnSpPr>
        <xdr:cNvPr id="681" name="直線コネクタ 680">
          <a:extLst>
            <a:ext uri="{FF2B5EF4-FFF2-40B4-BE49-F238E27FC236}">
              <a16:creationId xmlns:a16="http://schemas.microsoft.com/office/drawing/2014/main" id="{330DB6DA-CC1B-4B7E-9081-ABDD31E899F4}"/>
            </a:ext>
          </a:extLst>
        </xdr:cNvPr>
        <xdr:cNvCxnSpPr/>
      </xdr:nvCxnSpPr>
      <xdr:spPr>
        <a:xfrm>
          <a:off x="12814300" y="14194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9A77F048-8E3A-4CF9-B1D4-3C80B1AC24C9}"/>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a:extLst>
            <a:ext uri="{FF2B5EF4-FFF2-40B4-BE49-F238E27FC236}">
              <a16:creationId xmlns:a16="http://schemas.microsoft.com/office/drawing/2014/main" id="{3A5C2141-A85B-4E67-BBBE-5211DBCC313C}"/>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a:extLst>
            <a:ext uri="{FF2B5EF4-FFF2-40B4-BE49-F238E27FC236}">
              <a16:creationId xmlns:a16="http://schemas.microsoft.com/office/drawing/2014/main" id="{A8085D2C-E2D7-4428-BCAE-7FBEF5DEA3B6}"/>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a:extLst>
            <a:ext uri="{FF2B5EF4-FFF2-40B4-BE49-F238E27FC236}">
              <a16:creationId xmlns:a16="http://schemas.microsoft.com/office/drawing/2014/main" id="{A88660AE-90B0-4BA2-BFE2-24AE43A6603C}"/>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110507</xdr:rowOff>
    </xdr:from>
    <xdr:ext cx="405111" cy="259045"/>
    <xdr:sp macro="" textlink="">
      <xdr:nvSpPr>
        <xdr:cNvPr id="686" name="n_1mainValue【児童館】&#10;有形固定資産減価償却率">
          <a:extLst>
            <a:ext uri="{FF2B5EF4-FFF2-40B4-BE49-F238E27FC236}">
              <a16:creationId xmlns:a16="http://schemas.microsoft.com/office/drawing/2014/main" id="{1183B771-CB14-4832-BCB1-1FF1D98728AF}"/>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687" name="n_2mainValue【児童館】&#10;有形固定資産減価償却率">
          <a:extLst>
            <a:ext uri="{FF2B5EF4-FFF2-40B4-BE49-F238E27FC236}">
              <a16:creationId xmlns:a16="http://schemas.microsoft.com/office/drawing/2014/main" id="{569FFFF4-C9A4-42CD-9030-222978A11864}"/>
            </a:ext>
          </a:extLst>
        </xdr:cNvPr>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8" name="n_3mainValue【児童館】&#10;有形固定資産減価償却率">
          <a:extLst>
            <a:ext uri="{FF2B5EF4-FFF2-40B4-BE49-F238E27FC236}">
              <a16:creationId xmlns:a16="http://schemas.microsoft.com/office/drawing/2014/main" id="{9E5AC0FF-CE1E-4311-8F79-C41B067EB18A}"/>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9" name="n_4mainValue【児童館】&#10;有形固定資産減価償却率">
          <a:extLst>
            <a:ext uri="{FF2B5EF4-FFF2-40B4-BE49-F238E27FC236}">
              <a16:creationId xmlns:a16="http://schemas.microsoft.com/office/drawing/2014/main" id="{00823E29-727D-43E6-8DAE-4580BE684104}"/>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5E08D0BE-2AF7-4468-82AB-188CD04844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81594014-AA3B-4F1D-B8B9-2A5AFF3752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77971FCB-0144-4CBD-9236-1F8E59BD26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2DDAA4DD-A4BE-4E25-BDF5-710B731658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4D351DCC-1C36-41EC-B32D-88773A5B7B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1F5D1848-7DA1-4055-A663-21F047EB27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9C262F9E-99BF-4809-92D9-EB9A41DC62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77226699-4A71-4A27-BA2F-45A2550322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5984D5C8-B343-4CB7-9BA2-054E4124CC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6186FF37-C205-480C-8CF9-E7A9585483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60D5B460-3615-4AC3-9B7F-91DDB4590C4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6A9C36C0-1011-4E4D-98A4-18B0AD0E4F0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F27A5736-2E02-45E5-8220-659262F7AE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715A4308-81D3-4387-B69C-CEB74990CB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17EDE115-BF8F-465A-8D04-A06F14DB70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BB7A6CBF-5449-462C-A1D2-94B5AE42EF2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47F3E5FD-6470-404C-B3C6-13242E117C9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784C3B53-83A7-4C49-85AC-935021FF74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42F21F97-478C-4EF8-92D8-2D563812FB4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4B19B931-6F23-431C-A626-B417D91745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797FA922-B2FD-4864-A490-9340817276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C8E8FB6B-24C1-4F40-8D57-C00038547E82}"/>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D0376EC9-99A0-450F-89E3-447423BC0EAD}"/>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EC356FDB-B981-45A4-B581-8E8BA86089B8}"/>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EF7FFDDC-E1DF-4646-8D8A-40101D66C9DF}"/>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C4A0DAFF-8A0D-457B-9D03-30C0C07E7E0D}"/>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a:extLst>
            <a:ext uri="{FF2B5EF4-FFF2-40B4-BE49-F238E27FC236}">
              <a16:creationId xmlns:a16="http://schemas.microsoft.com/office/drawing/2014/main" id="{FBE24031-5218-4E3C-8160-4AD596F06966}"/>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98A113B1-EB64-43F3-BB5A-74D882B07FFC}"/>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9FA0E4D6-D8B0-4A01-A8BA-CDEC007DD797}"/>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3BE9FE97-871F-40D6-AC52-6F8880A3793B}"/>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87F526E0-EA4A-4ACF-B0CA-93B039F0264B}"/>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461066BC-7947-4300-9CA6-87E9BE447FAA}"/>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C5B0AEB-1BC3-4A22-9902-A21B2C78FB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17993AA-4DF7-4FBA-AAA0-916D7F39B8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FAC6977-CAEE-4E54-9C0E-1F881BDC69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20E7F13-E428-4EF9-9823-FC6D9F4DC2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15E29044-ED82-4EE6-89B1-3D2EA52482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7" name="楕円 726">
          <a:extLst>
            <a:ext uri="{FF2B5EF4-FFF2-40B4-BE49-F238E27FC236}">
              <a16:creationId xmlns:a16="http://schemas.microsoft.com/office/drawing/2014/main" id="{C227089C-D1D2-43C9-A0A9-1C8EB61FA1D1}"/>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8" name="【児童館】&#10;一人当たり面積該当値テキスト">
          <a:extLst>
            <a:ext uri="{FF2B5EF4-FFF2-40B4-BE49-F238E27FC236}">
              <a16:creationId xmlns:a16="http://schemas.microsoft.com/office/drawing/2014/main" id="{9674E9BD-FDEF-44A5-8A16-15BA3427A5A8}"/>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9" name="楕円 728">
          <a:extLst>
            <a:ext uri="{FF2B5EF4-FFF2-40B4-BE49-F238E27FC236}">
              <a16:creationId xmlns:a16="http://schemas.microsoft.com/office/drawing/2014/main" id="{9EBFDC4C-68B1-44E6-A8DB-CE486A7FEA77}"/>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30" name="直線コネクタ 729">
          <a:extLst>
            <a:ext uri="{FF2B5EF4-FFF2-40B4-BE49-F238E27FC236}">
              <a16:creationId xmlns:a16="http://schemas.microsoft.com/office/drawing/2014/main" id="{5F12D1C7-9A06-48C1-8872-B18CE549D64F}"/>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31" name="楕円 730">
          <a:extLst>
            <a:ext uri="{FF2B5EF4-FFF2-40B4-BE49-F238E27FC236}">
              <a16:creationId xmlns:a16="http://schemas.microsoft.com/office/drawing/2014/main" id="{E7BD11E9-2947-47E8-A3EF-FB67A3F64862}"/>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32" name="直線コネクタ 731">
          <a:extLst>
            <a:ext uri="{FF2B5EF4-FFF2-40B4-BE49-F238E27FC236}">
              <a16:creationId xmlns:a16="http://schemas.microsoft.com/office/drawing/2014/main" id="{6BD7F8C3-C28D-4018-A9C8-48949E00FD00}"/>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33" name="楕円 732">
          <a:extLst>
            <a:ext uri="{FF2B5EF4-FFF2-40B4-BE49-F238E27FC236}">
              <a16:creationId xmlns:a16="http://schemas.microsoft.com/office/drawing/2014/main" id="{49BCAE79-3EDB-4F6E-A112-DBB4F6E1FCB8}"/>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34" name="直線コネクタ 733">
          <a:extLst>
            <a:ext uri="{FF2B5EF4-FFF2-40B4-BE49-F238E27FC236}">
              <a16:creationId xmlns:a16="http://schemas.microsoft.com/office/drawing/2014/main" id="{3BD4B301-FED3-417E-8442-E13D9190C604}"/>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5" name="楕円 734">
          <a:extLst>
            <a:ext uri="{FF2B5EF4-FFF2-40B4-BE49-F238E27FC236}">
              <a16:creationId xmlns:a16="http://schemas.microsoft.com/office/drawing/2014/main" id="{8B8CBB3C-0AFC-4B50-BE13-4E9BBC62A5F8}"/>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36" name="直線コネクタ 735">
          <a:extLst>
            <a:ext uri="{FF2B5EF4-FFF2-40B4-BE49-F238E27FC236}">
              <a16:creationId xmlns:a16="http://schemas.microsoft.com/office/drawing/2014/main" id="{1DA81751-94BC-4315-88CD-C309608F222C}"/>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a:extLst>
            <a:ext uri="{FF2B5EF4-FFF2-40B4-BE49-F238E27FC236}">
              <a16:creationId xmlns:a16="http://schemas.microsoft.com/office/drawing/2014/main" id="{5EF23B44-0BA2-4CE9-89C7-7185F468B3A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a:extLst>
            <a:ext uri="{FF2B5EF4-FFF2-40B4-BE49-F238E27FC236}">
              <a16:creationId xmlns:a16="http://schemas.microsoft.com/office/drawing/2014/main" id="{D197708D-FB8A-4B00-AFDB-B0035CE740A8}"/>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a:extLst>
            <a:ext uri="{FF2B5EF4-FFF2-40B4-BE49-F238E27FC236}">
              <a16:creationId xmlns:a16="http://schemas.microsoft.com/office/drawing/2014/main" id="{C58C0399-EC69-4BCC-B31F-5623448D1445}"/>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a:extLst>
            <a:ext uri="{FF2B5EF4-FFF2-40B4-BE49-F238E27FC236}">
              <a16:creationId xmlns:a16="http://schemas.microsoft.com/office/drawing/2014/main" id="{509118E0-9191-4198-B847-5A59345FEEE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1" name="n_1mainValue【児童館】&#10;一人当たり面積">
          <a:extLst>
            <a:ext uri="{FF2B5EF4-FFF2-40B4-BE49-F238E27FC236}">
              <a16:creationId xmlns:a16="http://schemas.microsoft.com/office/drawing/2014/main" id="{DF4E46D0-4E2B-4645-9435-A850EEC15934}"/>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42" name="n_2mainValue【児童館】&#10;一人当たり面積">
          <a:extLst>
            <a:ext uri="{FF2B5EF4-FFF2-40B4-BE49-F238E27FC236}">
              <a16:creationId xmlns:a16="http://schemas.microsoft.com/office/drawing/2014/main" id="{E0B7F833-622F-4D60-84AD-2701C262B4A5}"/>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43" name="n_3mainValue【児童館】&#10;一人当たり面積">
          <a:extLst>
            <a:ext uri="{FF2B5EF4-FFF2-40B4-BE49-F238E27FC236}">
              <a16:creationId xmlns:a16="http://schemas.microsoft.com/office/drawing/2014/main" id="{BE12A3D5-D2F7-4B7A-B7DC-D2A203EBADB6}"/>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4" name="n_4mainValue【児童館】&#10;一人当たり面積">
          <a:extLst>
            <a:ext uri="{FF2B5EF4-FFF2-40B4-BE49-F238E27FC236}">
              <a16:creationId xmlns:a16="http://schemas.microsoft.com/office/drawing/2014/main" id="{121A9600-6C33-48C4-85E2-9EB300B05A1F}"/>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D80AAC49-9AB1-4028-9F39-9439F83879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F9D0931E-1FD6-4E3C-810F-F9D34D9F76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8A881C0E-8BA8-4BC7-B8DB-6198AF5D3D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8A77EA8D-7F03-4471-9700-F272A69CFF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D5EAB477-3C1E-484A-AA4E-1D9409BDF4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48686E5D-7563-4E7C-A9A8-3DD32CE7F0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8A6D985B-7AC5-4E14-B237-07B1A7C514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9B0D71B0-9410-4E14-BC1A-5185D1A244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48796376-8638-4110-B21B-E58DE16748B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E1F88D3E-7D52-468C-9798-F041DC3D18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EAAFF3F-D612-4201-BEDD-F8E64D38AD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526A3BA4-DF2C-4F82-B065-34D8098D62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A39DE3DC-DAC8-4327-BCB4-C4415242DC8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4D311E2-01FD-4B51-A04A-DA39B49B48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B047339C-5F00-46C6-B5B5-8C6E0435FC7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F184AD12-E28E-4E4D-8A2A-94AFBFCF94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B29C20E3-836E-4D80-BC62-0446838CC43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1E33A5EC-7DAD-4FAE-AA08-EE8E558FFC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44B8760-D75E-47B3-98C3-97A6F86ED3E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33DE0F3A-DBA1-4446-B97E-3210654E1E1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39A6F306-25B2-4988-A812-2AE402B5E0A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B71B10CC-ABA3-4239-8207-7E01DFF451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B323D28-0BA2-401C-A974-CF3FCED2A2A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13839FE-609C-4FA2-859C-BAE75F5B19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C5F077BD-84E2-4F29-B2AC-4BB11068907E}"/>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565ABBBD-1DA7-47E1-82B1-9DD479D7582C}"/>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E1CA3296-9712-40CA-82D8-4837530D1E9E}"/>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3634B394-0C14-4D03-ADE5-D0E6639B849A}"/>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20704226-CD4B-4C4B-A962-4603F8178A4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a:extLst>
            <a:ext uri="{FF2B5EF4-FFF2-40B4-BE49-F238E27FC236}">
              <a16:creationId xmlns:a16="http://schemas.microsoft.com/office/drawing/2014/main" id="{55BCAA6B-224E-4410-AEED-34EE37FA20E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4E711901-ED8D-4056-A04E-E9BE528108F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550F6B01-500F-4C6D-8E0F-A6D4DC2D3015}"/>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480A8839-FBE2-476E-BF62-E98955F4D4B6}"/>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20E00FA0-5ABA-46D5-BAEB-2A2633D771F8}"/>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7A4965FB-A97A-482C-8F6B-4D5EB20DE329}"/>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B66A30D-2B23-4A7C-A17F-A5F4F58B4B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8E4C1FB-32EE-4850-9E8E-8423865C0C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D0DB69B-BBFB-4A81-9972-1C7573BCE2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4B0EA34-2988-4BE4-AB7E-E5C734F1B4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4E9148C2-A9A4-414B-BAC7-D7DEBB715B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785" name="楕円 784">
          <a:extLst>
            <a:ext uri="{FF2B5EF4-FFF2-40B4-BE49-F238E27FC236}">
              <a16:creationId xmlns:a16="http://schemas.microsoft.com/office/drawing/2014/main" id="{9FE434DF-60CE-4622-90E8-24C08131D537}"/>
            </a:ext>
          </a:extLst>
        </xdr:cNvPr>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786" name="【公民館】&#10;有形固定資産減価償却率該当値テキスト">
          <a:extLst>
            <a:ext uri="{FF2B5EF4-FFF2-40B4-BE49-F238E27FC236}">
              <a16:creationId xmlns:a16="http://schemas.microsoft.com/office/drawing/2014/main" id="{20A7583C-2104-4750-A57B-E3F2DC622565}"/>
            </a:ext>
          </a:extLst>
        </xdr:cNvPr>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87" name="楕円 786">
          <a:extLst>
            <a:ext uri="{FF2B5EF4-FFF2-40B4-BE49-F238E27FC236}">
              <a16:creationId xmlns:a16="http://schemas.microsoft.com/office/drawing/2014/main" id="{384C4286-BFC7-4A29-A075-93678A5F10E9}"/>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45720</xdr:rowOff>
    </xdr:to>
    <xdr:cxnSp macro="">
      <xdr:nvCxnSpPr>
        <xdr:cNvPr id="788" name="直線コネクタ 787">
          <a:extLst>
            <a:ext uri="{FF2B5EF4-FFF2-40B4-BE49-F238E27FC236}">
              <a16:creationId xmlns:a16="http://schemas.microsoft.com/office/drawing/2014/main" id="{CC3719B1-2B1F-481E-ACB0-6B268D046F91}"/>
            </a:ext>
          </a:extLst>
        </xdr:cNvPr>
        <xdr:cNvCxnSpPr/>
      </xdr:nvCxnSpPr>
      <xdr:spPr>
        <a:xfrm>
          <a:off x="15481300" y="1801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89" name="楕円 788">
          <a:extLst>
            <a:ext uri="{FF2B5EF4-FFF2-40B4-BE49-F238E27FC236}">
              <a16:creationId xmlns:a16="http://schemas.microsoft.com/office/drawing/2014/main" id="{2453E1B1-DA8F-4AA6-80F7-114069C14B2C}"/>
            </a:ext>
          </a:extLst>
        </xdr:cNvPr>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105</xdr:row>
      <xdr:rowOff>11430</xdr:rowOff>
    </xdr:to>
    <xdr:cxnSp macro="">
      <xdr:nvCxnSpPr>
        <xdr:cNvPr id="790" name="直線コネクタ 789">
          <a:extLst>
            <a:ext uri="{FF2B5EF4-FFF2-40B4-BE49-F238E27FC236}">
              <a16:creationId xmlns:a16="http://schemas.microsoft.com/office/drawing/2014/main" id="{9F27FDEB-C720-4B76-9303-AE9898470C6A}"/>
            </a:ext>
          </a:extLst>
        </xdr:cNvPr>
        <xdr:cNvCxnSpPr/>
      </xdr:nvCxnSpPr>
      <xdr:spPr>
        <a:xfrm>
          <a:off x="14592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791" name="楕円 790">
          <a:extLst>
            <a:ext uri="{FF2B5EF4-FFF2-40B4-BE49-F238E27FC236}">
              <a16:creationId xmlns:a16="http://schemas.microsoft.com/office/drawing/2014/main" id="{0A55EC43-E23F-4904-ACE0-89451632A768}"/>
            </a:ext>
          </a:extLst>
        </xdr:cNvPr>
        <xdr:cNvSpPr/>
      </xdr:nvSpPr>
      <xdr:spPr>
        <a:xfrm>
          <a:off x="13652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104</xdr:row>
      <xdr:rowOff>118111</xdr:rowOff>
    </xdr:to>
    <xdr:cxnSp macro="">
      <xdr:nvCxnSpPr>
        <xdr:cNvPr id="792" name="直線コネクタ 791">
          <a:extLst>
            <a:ext uri="{FF2B5EF4-FFF2-40B4-BE49-F238E27FC236}">
              <a16:creationId xmlns:a16="http://schemas.microsoft.com/office/drawing/2014/main" id="{D699665F-2AB2-405E-A15A-C94DF953FC5B}"/>
            </a:ext>
          </a:extLst>
        </xdr:cNvPr>
        <xdr:cNvCxnSpPr/>
      </xdr:nvCxnSpPr>
      <xdr:spPr>
        <a:xfrm flipV="1">
          <a:off x="13703300" y="179393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793" name="楕円 792">
          <a:extLst>
            <a:ext uri="{FF2B5EF4-FFF2-40B4-BE49-F238E27FC236}">
              <a16:creationId xmlns:a16="http://schemas.microsoft.com/office/drawing/2014/main" id="{49640393-DE2C-4FC4-A274-CEC77ED54D77}"/>
            </a:ext>
          </a:extLst>
        </xdr:cNvPr>
        <xdr:cNvSpPr/>
      </xdr:nvSpPr>
      <xdr:spPr>
        <a:xfrm>
          <a:off x="1276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118111</xdr:rowOff>
    </xdr:to>
    <xdr:cxnSp macro="">
      <xdr:nvCxnSpPr>
        <xdr:cNvPr id="794" name="直線コネクタ 793">
          <a:extLst>
            <a:ext uri="{FF2B5EF4-FFF2-40B4-BE49-F238E27FC236}">
              <a16:creationId xmlns:a16="http://schemas.microsoft.com/office/drawing/2014/main" id="{548DD838-5C0F-4FDA-8E77-F39759CF48D8}"/>
            </a:ext>
          </a:extLst>
        </xdr:cNvPr>
        <xdr:cNvCxnSpPr/>
      </xdr:nvCxnSpPr>
      <xdr:spPr>
        <a:xfrm>
          <a:off x="12814300" y="17920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a:extLst>
            <a:ext uri="{FF2B5EF4-FFF2-40B4-BE49-F238E27FC236}">
              <a16:creationId xmlns:a16="http://schemas.microsoft.com/office/drawing/2014/main" id="{87CC5BA9-5BDD-4639-8CA3-F92F4B12A13C}"/>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a:extLst>
            <a:ext uri="{FF2B5EF4-FFF2-40B4-BE49-F238E27FC236}">
              <a16:creationId xmlns:a16="http://schemas.microsoft.com/office/drawing/2014/main" id="{BF3E9E8F-85BC-4F63-895C-DC7DB572637F}"/>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a:extLst>
            <a:ext uri="{FF2B5EF4-FFF2-40B4-BE49-F238E27FC236}">
              <a16:creationId xmlns:a16="http://schemas.microsoft.com/office/drawing/2014/main" id="{4F833938-06EE-4C7D-A357-5C8AEA5801C7}"/>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a:extLst>
            <a:ext uri="{FF2B5EF4-FFF2-40B4-BE49-F238E27FC236}">
              <a16:creationId xmlns:a16="http://schemas.microsoft.com/office/drawing/2014/main" id="{E37F0262-0749-4ED8-9238-246661642CB2}"/>
            </a:ext>
          </a:extLst>
        </xdr:cNvPr>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9" name="n_1mainValue【公民館】&#10;有形固定資産減価償却率">
          <a:extLst>
            <a:ext uri="{FF2B5EF4-FFF2-40B4-BE49-F238E27FC236}">
              <a16:creationId xmlns:a16="http://schemas.microsoft.com/office/drawing/2014/main" id="{3A4AC5E7-ACF0-4857-8D18-5D53313FC692}"/>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800" name="n_2mainValue【公民館】&#10;有形固定資産減価償却率">
          <a:extLst>
            <a:ext uri="{FF2B5EF4-FFF2-40B4-BE49-F238E27FC236}">
              <a16:creationId xmlns:a16="http://schemas.microsoft.com/office/drawing/2014/main" id="{C52F407F-842D-4610-8BEA-E3301AD0C881}"/>
            </a:ext>
          </a:extLst>
        </xdr:cNvPr>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160038</xdr:rowOff>
    </xdr:from>
    <xdr:ext cx="405111" cy="259045"/>
    <xdr:sp macro="" textlink="">
      <xdr:nvSpPr>
        <xdr:cNvPr id="801" name="n_3mainValue【公民館】&#10;有形固定資産減価償却率">
          <a:extLst>
            <a:ext uri="{FF2B5EF4-FFF2-40B4-BE49-F238E27FC236}">
              <a16:creationId xmlns:a16="http://schemas.microsoft.com/office/drawing/2014/main" id="{B9940379-0CD2-4943-9352-E189E4458F24}"/>
            </a:ext>
          </a:extLst>
        </xdr:cNvPr>
        <xdr:cNvSpPr txBox="1"/>
      </xdr:nvSpPr>
      <xdr:spPr>
        <a:xfrm>
          <a:off x="13500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802" name="n_4mainValue【公民館】&#10;有形固定資産減価償却率">
          <a:extLst>
            <a:ext uri="{FF2B5EF4-FFF2-40B4-BE49-F238E27FC236}">
              <a16:creationId xmlns:a16="http://schemas.microsoft.com/office/drawing/2014/main" id="{7828D6E5-C424-4750-AD00-23E12A6F41F4}"/>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904EBC2F-9B1A-42BB-829D-805BD781B4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6AE2F06E-2413-442F-93E2-E1C2C38245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FBDDFC8F-E7A9-49AC-BE3E-4392513106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8B051D18-86E6-4DD0-9F61-40881DFD90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86535D61-D224-4427-8CF3-B95DB0608A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9E58B6AD-01C1-43B5-B4B8-E12448A015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438862F-C0D2-40F8-B387-B7EE60BBE7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538C2116-D0FE-425E-A5AA-ED4BFE99AA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5402CAD7-7DBF-4B43-94E6-2F611780EB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26AC553-3551-4A1D-B9A6-5F1F7DE60B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DB2E1C6D-B52A-4D81-B282-6C71CF30D54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8BB7732F-61EF-4270-BAB4-8ED12DB6730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F32BB06B-7F32-4837-9F10-4E91FE2BB1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13FB7CD0-E9B8-4BC4-87F4-CF24975831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D5B3DE65-59B7-436B-8FE0-F89830D629E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8E9B2E6E-A46C-43D1-86BC-C16DD5EDDB7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64D301C-BADC-486D-A6BA-627B86E1FC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80B1104C-D1D2-4B29-A962-94C1CFB394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B1E34394-1919-41BD-9E97-B27A41C6CB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3284432B-F580-46F9-A033-C8D482078B95}"/>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D325ED6D-2145-42B9-9611-92D29EC9DB5A}"/>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126EA3C-AFAE-41E9-B180-CF48991431D5}"/>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6E532572-AC09-41D8-BEB6-5E7E63A0CD83}"/>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7177B22D-00C9-41C7-A709-5EFD133B2C42}"/>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a:extLst>
            <a:ext uri="{FF2B5EF4-FFF2-40B4-BE49-F238E27FC236}">
              <a16:creationId xmlns:a16="http://schemas.microsoft.com/office/drawing/2014/main" id="{1FC3EFBD-DC45-4672-8368-5A13B4C539A6}"/>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AC56347B-BCF7-42B6-B19B-F9EB07A74648}"/>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EBEC34EE-5171-4B4C-8757-262CAF62DB04}"/>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A822784C-2DDC-4C1A-95C4-75E7B4D10A0D}"/>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8FC5EB8-6B96-4671-9467-AD2BA0DB815A}"/>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1062BF37-D0A9-469A-A965-FC0FF2F13619}"/>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CD9FC7B-7E5F-407F-A9C3-115301119F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7318F8F-2BAD-492A-8B92-D45ABFDC5D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4FE09DC-87F8-494C-890B-CE196104F0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19AFC53-E910-4B20-8F31-C94F782564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B0652A6-7CC5-4998-9E14-CF16023E4A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38" name="楕円 837">
          <a:extLst>
            <a:ext uri="{FF2B5EF4-FFF2-40B4-BE49-F238E27FC236}">
              <a16:creationId xmlns:a16="http://schemas.microsoft.com/office/drawing/2014/main" id="{1CB99C1B-3EB7-4CFD-8E7A-9B11A076C03F}"/>
            </a:ext>
          </a:extLst>
        </xdr:cNvPr>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839" name="【公民館】&#10;一人当たり面積該当値テキスト">
          <a:extLst>
            <a:ext uri="{FF2B5EF4-FFF2-40B4-BE49-F238E27FC236}">
              <a16:creationId xmlns:a16="http://schemas.microsoft.com/office/drawing/2014/main" id="{3534E54B-7167-452E-9297-78B4CE15938C}"/>
            </a:ext>
          </a:extLst>
        </xdr:cNvPr>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840" name="楕円 839">
          <a:extLst>
            <a:ext uri="{FF2B5EF4-FFF2-40B4-BE49-F238E27FC236}">
              <a16:creationId xmlns:a16="http://schemas.microsoft.com/office/drawing/2014/main" id="{56F01F2B-B820-4D72-8B35-04F683EDC6B9}"/>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144780</xdr:rowOff>
    </xdr:to>
    <xdr:cxnSp macro="">
      <xdr:nvCxnSpPr>
        <xdr:cNvPr id="841" name="直線コネクタ 840">
          <a:extLst>
            <a:ext uri="{FF2B5EF4-FFF2-40B4-BE49-F238E27FC236}">
              <a16:creationId xmlns:a16="http://schemas.microsoft.com/office/drawing/2014/main" id="{CAF5BD60-F976-4E59-AD11-32CF6194DA14}"/>
            </a:ext>
          </a:extLst>
        </xdr:cNvPr>
        <xdr:cNvCxnSpPr/>
      </xdr:nvCxnSpPr>
      <xdr:spPr>
        <a:xfrm>
          <a:off x="21323300" y="1814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842" name="楕円 841">
          <a:extLst>
            <a:ext uri="{FF2B5EF4-FFF2-40B4-BE49-F238E27FC236}">
              <a16:creationId xmlns:a16="http://schemas.microsoft.com/office/drawing/2014/main" id="{F7317D45-977B-419E-9FB8-74CD3A01CDF9}"/>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139064</xdr:rowOff>
    </xdr:from>
    <xdr:to>
      <xdr:col>111</xdr:col>
      <xdr:colOff>177800</xdr:colOff>
      <xdr:row>105</xdr:row>
      <xdr:rowOff>144780</xdr:rowOff>
    </xdr:to>
    <xdr:cxnSp macro="">
      <xdr:nvCxnSpPr>
        <xdr:cNvPr id="843" name="直線コネクタ 842">
          <a:extLst>
            <a:ext uri="{FF2B5EF4-FFF2-40B4-BE49-F238E27FC236}">
              <a16:creationId xmlns:a16="http://schemas.microsoft.com/office/drawing/2014/main" id="{E7EEE202-EAE2-40E1-86E3-246C10CF440E}"/>
            </a:ext>
          </a:extLst>
        </xdr:cNvPr>
        <xdr:cNvCxnSpPr/>
      </xdr:nvCxnSpPr>
      <xdr:spPr>
        <a:xfrm>
          <a:off x="20434300" y="181413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4" name="楕円 843">
          <a:extLst>
            <a:ext uri="{FF2B5EF4-FFF2-40B4-BE49-F238E27FC236}">
              <a16:creationId xmlns:a16="http://schemas.microsoft.com/office/drawing/2014/main" id="{9C2FC8BB-89C3-4E71-8336-84977AE145CB}"/>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139064</xdr:rowOff>
    </xdr:to>
    <xdr:cxnSp macro="">
      <xdr:nvCxnSpPr>
        <xdr:cNvPr id="845" name="直線コネクタ 844">
          <a:extLst>
            <a:ext uri="{FF2B5EF4-FFF2-40B4-BE49-F238E27FC236}">
              <a16:creationId xmlns:a16="http://schemas.microsoft.com/office/drawing/2014/main" id="{A2CB74BB-03D9-40F8-A300-BB98D0954904}"/>
            </a:ext>
          </a:extLst>
        </xdr:cNvPr>
        <xdr:cNvCxnSpPr/>
      </xdr:nvCxnSpPr>
      <xdr:spPr>
        <a:xfrm>
          <a:off x="19545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6" name="楕円 845">
          <a:extLst>
            <a:ext uri="{FF2B5EF4-FFF2-40B4-BE49-F238E27FC236}">
              <a16:creationId xmlns:a16="http://schemas.microsoft.com/office/drawing/2014/main" id="{40695208-AA2D-48B9-864B-7BE4E0C32464}"/>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7" name="直線コネクタ 846">
          <a:extLst>
            <a:ext uri="{FF2B5EF4-FFF2-40B4-BE49-F238E27FC236}">
              <a16:creationId xmlns:a16="http://schemas.microsoft.com/office/drawing/2014/main" id="{761812C2-001C-4204-95D9-633D72789A29}"/>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a:extLst>
            <a:ext uri="{FF2B5EF4-FFF2-40B4-BE49-F238E27FC236}">
              <a16:creationId xmlns:a16="http://schemas.microsoft.com/office/drawing/2014/main" id="{5CED40FE-4773-4419-9091-1C12B8A4E07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a:extLst>
            <a:ext uri="{FF2B5EF4-FFF2-40B4-BE49-F238E27FC236}">
              <a16:creationId xmlns:a16="http://schemas.microsoft.com/office/drawing/2014/main" id="{A8352BDC-E6C8-4B29-A380-5792EB91B745}"/>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a:extLst>
            <a:ext uri="{FF2B5EF4-FFF2-40B4-BE49-F238E27FC236}">
              <a16:creationId xmlns:a16="http://schemas.microsoft.com/office/drawing/2014/main" id="{82D42968-08C6-42F9-99A3-7024A8153D93}"/>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a:extLst>
            <a:ext uri="{FF2B5EF4-FFF2-40B4-BE49-F238E27FC236}">
              <a16:creationId xmlns:a16="http://schemas.microsoft.com/office/drawing/2014/main" id="{E2E900EA-D208-45DC-B55A-B9B95D66B822}"/>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852" name="n_1mainValue【公民館】&#10;一人当たり面積">
          <a:extLst>
            <a:ext uri="{FF2B5EF4-FFF2-40B4-BE49-F238E27FC236}">
              <a16:creationId xmlns:a16="http://schemas.microsoft.com/office/drawing/2014/main" id="{7E3BAE4F-0F8B-4A55-96B9-359E283EC19E}"/>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853" name="n_2mainValue【公民館】&#10;一人当たり面積">
          <a:extLst>
            <a:ext uri="{FF2B5EF4-FFF2-40B4-BE49-F238E27FC236}">
              <a16:creationId xmlns:a16="http://schemas.microsoft.com/office/drawing/2014/main" id="{88B4362C-B770-4242-AC1C-1442882BA77D}"/>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54" name="n_3mainValue【公民館】&#10;一人当たり面積">
          <a:extLst>
            <a:ext uri="{FF2B5EF4-FFF2-40B4-BE49-F238E27FC236}">
              <a16:creationId xmlns:a16="http://schemas.microsoft.com/office/drawing/2014/main" id="{A87AF3DA-0024-4CB5-8BE1-4943667B06EF}"/>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55" name="n_4mainValue【公民館】&#10;一人当たり面積">
          <a:extLst>
            <a:ext uri="{FF2B5EF4-FFF2-40B4-BE49-F238E27FC236}">
              <a16:creationId xmlns:a16="http://schemas.microsoft.com/office/drawing/2014/main" id="{504CE307-4F50-40BA-B916-FE97E20243CD}"/>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19EB3D21-58E2-4BE3-82D8-389366A73F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EFC703D7-72EE-4634-A597-4ED6F5F200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1E3CA28-E4C4-4F5B-8842-BBC3F8A059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類似団体と比較して特に有形固定資産減価償却率が高くなっている施設は、公営住宅であり、類似団体内平均値を下回っているものは、道路、橋りょう・トンネルである。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公営住宅については、昭和３０～５０年代に多くの建物が建設されており、有形固定資産減価償却率は高くなっているが、住宅マスタープラン及び公営住宅等長寿命化計画に基づき、適切な維持管理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及び、長寿命化が困難な施設においては用途廃止・解体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西部縦貫道線など都市計画道路の整備などにより有形固定資産減価償却率が類似団体内平均値を下回っている。なお、一人当たり延長が類似団体内平均値と大きな差がないことから、適切なインフラ整備を行っている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橋りょう・トンネルについては、一人当たり有形固定資産額が類似団体内平均値を上回っているが、長良川をはじめとする河川が複数あるという地域特有の要因によるものが大きいと考える。</a:t>
          </a:r>
          <a:endParaRPr kumimoji="0" lang="en-US" altLang="ja-JP" sz="1100" b="0" i="0" u="none" strike="noStrike"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02A00C-E6FF-4F0E-BD35-382BD64A7B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53E288-86FD-4126-A458-1DF7C64192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8217F1-943F-47FD-9606-5152B0E507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8ECB6C-7BD2-42F0-A6E6-6829E59E56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117080-5677-4E9D-8B3A-BFAAB52922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152D22-73C3-4BF5-A7C7-4CB968C09B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C15FD2-1179-49F3-918A-2677CCDB6A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8700D6-898E-40F0-95E6-04858B4A0D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D43896-A949-4A02-B5E4-D02A7A4599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AA2B86-3CA1-493C-B58B-283E471681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407,387
397,758
203.60
250,156,230
241,894,694
7,673,384
85,402,941
144,787,903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1EE5C6-769D-4283-8DFB-E7932031EF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1CACC3-07AD-44FB-BD57-5CADFD2D56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3CF930-5143-4AEF-A410-50FD66C150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21A1CA-DBE7-430F-B573-C30ACD4B3F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E5226D-6554-49D0-AC07-391220C867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86464D-2C18-41D5-8F4E-EB62A4B32F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BFC5C2-4AC6-4FD7-9BEF-FEB5DA0539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EAE1F9-B7A3-422D-B1A2-1BEE4425E5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B93067-0B5E-4BD6-8529-37221B9941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862DA3-61C5-4230-93BD-A111EFC3EB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4D713A-63B4-467D-8684-BCA1550EEC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0B8419-4526-47EA-89A2-8F2849430B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7BF86E-96CA-4EBA-BC30-F5B362DCCF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485B3F-DC68-4F78-8657-6D78AD7912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BB2FC3-C1C6-46CE-BF81-7C92935AE3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165AF4-07FC-4802-BE6D-A926BDCA6B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870F8F-9AA6-4A24-BEC2-29EA8F3CA4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997133-F866-488C-B710-FA4FF8A1E3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913A14-3B95-42F9-A5A8-5A59289D69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E7FEEF-87AB-4C25-A9AE-C37F7A0C5DB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DB6BCA-3826-4AD2-BF8F-0478DEC6C7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FE9586-056E-4C85-B195-5688E71C01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E800E1-E2D5-4CCF-8491-E2E60677C2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4626C6-EA15-4E04-94C2-4D0D2D1A4B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5B0CBB-E360-47E8-BBD6-765F9953C8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244D035-2017-4882-B545-182089F5F9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4220A6-A799-48CC-92D5-9581BDDED7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1378B4-ADEC-4114-874B-4842B85753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0809C2-1F6A-4FC2-A76A-6BA89FFD94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877437-3BD3-4748-996B-295BBF5EB3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2678E0-FA91-4736-9F19-7B2D5BBB36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C54ACD-ACCC-4356-8115-9864EA8AED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2DE74A-6F69-4209-82D6-E1316D8F6C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D2D944E-000D-41BA-BAB6-9EACF9C6B34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CCFA55-0A37-481C-B205-06DFDE3C85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E317398-3D23-4FF6-8B8C-A48F5015B9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DCACA9-1FAE-4E0A-9DAB-CEFA74AAA5D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09DDE3-30A2-4F45-A921-B453C38C6FF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78E4E5-A497-4D45-B626-D123B23D00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88146A-65C2-4B87-8FF0-F16D18F47A1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246338-1168-4D9D-8D55-7DEFCCEF5B4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686AA23-040E-4CE5-BC82-F9F51EB07A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EB75138-72B9-40D2-80A3-7687C74114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7883125-7B9A-4358-BDB0-C8BEB29502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FA25F3-84A5-44AE-BD40-DB30EB9556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9A56035-FC3A-45E9-9540-7C679C0B2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85997</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C9EF4984-4BC1-49EE-98BC-A7D73AF68816}"/>
            </a:ext>
          </a:extLst>
        </xdr:cNvPr>
        <xdr:cNvCxnSpPr/>
      </xdr:nvCxnSpPr>
      <xdr:spPr>
        <a:xfrm flipV="1">
          <a:off x="4634865" y="5915297"/>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166C1EA2-15FA-430E-92B5-100ED8FFA95D}"/>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F14A27C2-57CF-435C-85AE-22046606875C}"/>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32674</xdr:rowOff>
    </xdr:from>
    <xdr:ext cx="405111" cy="259045"/>
    <xdr:sp macro="" textlink="">
      <xdr:nvSpPr>
        <xdr:cNvPr id="61" name="【図書館】&#10;有形固定資産減価償却率最大値テキスト">
          <a:extLst>
            <a:ext uri="{FF2B5EF4-FFF2-40B4-BE49-F238E27FC236}">
              <a16:creationId xmlns:a16="http://schemas.microsoft.com/office/drawing/2014/main" id="{6CB65BF1-352B-4703-94C0-7E887294D6CA}"/>
            </a:ext>
          </a:extLst>
        </xdr:cNvPr>
        <xdr:cNvSpPr txBox="1"/>
      </xdr:nvSpPr>
      <xdr:spPr>
        <a:xfrm>
          <a:off x="4673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85997</xdr:rowOff>
    </xdr:from>
    <xdr:to>
      <xdr:col>24</xdr:col>
      <xdr:colOff>152400</xdr:colOff>
      <xdr:row>34</xdr:row>
      <xdr:rowOff>85997</xdr:rowOff>
    </xdr:to>
    <xdr:cxnSp macro="">
      <xdr:nvCxnSpPr>
        <xdr:cNvPr id="62" name="直線コネクタ 61">
          <a:extLst>
            <a:ext uri="{FF2B5EF4-FFF2-40B4-BE49-F238E27FC236}">
              <a16:creationId xmlns:a16="http://schemas.microsoft.com/office/drawing/2014/main" id="{CC80554D-1AAA-4108-A5F5-72317004CA40}"/>
            </a:ext>
          </a:extLst>
        </xdr:cNvPr>
        <xdr:cNvCxnSpPr/>
      </xdr:nvCxnSpPr>
      <xdr:spPr>
        <a:xfrm>
          <a:off x="4546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7093</xdr:rowOff>
    </xdr:from>
    <xdr:ext cx="405111" cy="259045"/>
    <xdr:sp macro="" textlink="">
      <xdr:nvSpPr>
        <xdr:cNvPr id="63" name="【図書館】&#10;有形固定資産減価償却率平均値テキスト">
          <a:extLst>
            <a:ext uri="{FF2B5EF4-FFF2-40B4-BE49-F238E27FC236}">
              <a16:creationId xmlns:a16="http://schemas.microsoft.com/office/drawing/2014/main" id="{A3EF4A0A-7CF7-406B-AE4D-C00FCBEBD8BF}"/>
            </a:ext>
          </a:extLst>
        </xdr:cNvPr>
        <xdr:cNvSpPr txBox="1"/>
      </xdr:nvSpPr>
      <xdr:spPr>
        <a:xfrm>
          <a:off x="4673600" y="635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64" name="フローチャート: 判断 63">
          <a:extLst>
            <a:ext uri="{FF2B5EF4-FFF2-40B4-BE49-F238E27FC236}">
              <a16:creationId xmlns:a16="http://schemas.microsoft.com/office/drawing/2014/main" id="{E6D776DC-1F1E-43F2-923C-483A330B74A6}"/>
            </a:ext>
          </a:extLst>
        </xdr:cNvPr>
        <xdr:cNvSpPr/>
      </xdr:nvSpPr>
      <xdr:spPr>
        <a:xfrm>
          <a:off x="45847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154110D5-9D32-413B-A193-90824CC6D799}"/>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147864</xdr:rowOff>
    </xdr:from>
    <xdr:to>
      <xdr:col>15</xdr:col>
      <xdr:colOff>101600</xdr:colOff>
      <xdr:row>37</xdr:row>
      <xdr:rowOff>78014</xdr:rowOff>
    </xdr:to>
    <xdr:sp macro="" textlink="">
      <xdr:nvSpPr>
        <xdr:cNvPr id="66" name="フローチャート: 判断 65">
          <a:extLst>
            <a:ext uri="{FF2B5EF4-FFF2-40B4-BE49-F238E27FC236}">
              <a16:creationId xmlns:a16="http://schemas.microsoft.com/office/drawing/2014/main" id="{D7AEB05C-E46E-4811-8D49-FE4282E69EBB}"/>
            </a:ext>
          </a:extLst>
        </xdr:cNvPr>
        <xdr:cNvSpPr/>
      </xdr:nvSpPr>
      <xdr:spPr>
        <a:xfrm>
          <a:off x="2857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2C94F0C8-8BCC-4943-83C0-4B7E4270A5E4}"/>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a:extLst>
            <a:ext uri="{FF2B5EF4-FFF2-40B4-BE49-F238E27FC236}">
              <a16:creationId xmlns:a16="http://schemas.microsoft.com/office/drawing/2014/main" id="{3E6DF55E-4DE7-43E7-A0FB-0357DC5036F7}"/>
            </a:ext>
          </a:extLst>
        </xdr:cNvPr>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62B543-87B8-440A-A94F-8F49E428F1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7E3BA6-4AF7-4EBE-8F8E-7DAAEBA9AC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E045AB-473D-44B7-9ED6-24F14BAEE0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AEC2F9-87BC-405B-B0F1-460E2AFAD2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4C3C88-5A86-4FC5-9A1D-A25ADC31B9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152763</xdr:rowOff>
    </xdr:from>
    <xdr:to>
      <xdr:col>24</xdr:col>
      <xdr:colOff>114300</xdr:colOff>
      <xdr:row>35</xdr:row>
      <xdr:rowOff>82913</xdr:rowOff>
    </xdr:to>
    <xdr:sp macro="" textlink="">
      <xdr:nvSpPr>
        <xdr:cNvPr id="74" name="楕円 73">
          <a:extLst>
            <a:ext uri="{FF2B5EF4-FFF2-40B4-BE49-F238E27FC236}">
              <a16:creationId xmlns:a16="http://schemas.microsoft.com/office/drawing/2014/main" id="{F89F61AD-E369-48E0-A8E7-18991D9F05B6}"/>
            </a:ext>
          </a:extLst>
        </xdr:cNvPr>
        <xdr:cNvSpPr/>
      </xdr:nvSpPr>
      <xdr:spPr>
        <a:xfrm>
          <a:off x="4584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67690</xdr:rowOff>
    </xdr:from>
    <xdr:ext cx="405111" cy="259045"/>
    <xdr:sp macro="" textlink="">
      <xdr:nvSpPr>
        <xdr:cNvPr id="75" name="【図書館】&#10;有形固定資産減価償却率該当値テキスト">
          <a:extLst>
            <a:ext uri="{FF2B5EF4-FFF2-40B4-BE49-F238E27FC236}">
              <a16:creationId xmlns:a16="http://schemas.microsoft.com/office/drawing/2014/main" id="{BCAECC46-F3D2-4CAA-A295-4062971D17E4}"/>
            </a:ext>
          </a:extLst>
        </xdr:cNvPr>
        <xdr:cNvSpPr txBox="1"/>
      </xdr:nvSpPr>
      <xdr:spPr>
        <a:xfrm>
          <a:off x="4673600" y="589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98878</xdr:rowOff>
    </xdr:from>
    <xdr:to>
      <xdr:col>20</xdr:col>
      <xdr:colOff>38100</xdr:colOff>
      <xdr:row>35</xdr:row>
      <xdr:rowOff>29028</xdr:rowOff>
    </xdr:to>
    <xdr:sp macro="" textlink="">
      <xdr:nvSpPr>
        <xdr:cNvPr id="76" name="楕円 75">
          <a:extLst>
            <a:ext uri="{FF2B5EF4-FFF2-40B4-BE49-F238E27FC236}">
              <a16:creationId xmlns:a16="http://schemas.microsoft.com/office/drawing/2014/main" id="{887063EB-83D2-4BFD-A3FF-327328D33FB6}"/>
            </a:ext>
          </a:extLst>
        </xdr:cNvPr>
        <xdr:cNvSpPr/>
      </xdr:nvSpPr>
      <xdr:spPr>
        <a:xfrm>
          <a:off x="3746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149678</xdr:rowOff>
    </xdr:from>
    <xdr:to>
      <xdr:col>24</xdr:col>
      <xdr:colOff>63500</xdr:colOff>
      <xdr:row>35</xdr:row>
      <xdr:rowOff>32113</xdr:rowOff>
    </xdr:to>
    <xdr:cxnSp macro="">
      <xdr:nvCxnSpPr>
        <xdr:cNvPr id="77" name="直線コネクタ 76">
          <a:extLst>
            <a:ext uri="{FF2B5EF4-FFF2-40B4-BE49-F238E27FC236}">
              <a16:creationId xmlns:a16="http://schemas.microsoft.com/office/drawing/2014/main" id="{7D729C15-C93B-45C4-A66A-59DBF14D68B9}"/>
            </a:ext>
          </a:extLst>
        </xdr:cNvPr>
        <xdr:cNvCxnSpPr/>
      </xdr:nvCxnSpPr>
      <xdr:spPr>
        <a:xfrm>
          <a:off x="3797300" y="597897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a:extLst>
            <a:ext uri="{FF2B5EF4-FFF2-40B4-BE49-F238E27FC236}">
              <a16:creationId xmlns:a16="http://schemas.microsoft.com/office/drawing/2014/main" id="{70741DD1-86E0-487E-8D60-CC515C9857E4}"/>
            </a:ext>
          </a:extLst>
        </xdr:cNvPr>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149678</xdr:rowOff>
    </xdr:to>
    <xdr:cxnSp macro="">
      <xdr:nvCxnSpPr>
        <xdr:cNvPr id="79" name="直線コネクタ 78">
          <a:extLst>
            <a:ext uri="{FF2B5EF4-FFF2-40B4-BE49-F238E27FC236}">
              <a16:creationId xmlns:a16="http://schemas.microsoft.com/office/drawing/2014/main" id="{7AB90EBB-DB39-4EF4-AE51-786AC20D1A8E}"/>
            </a:ext>
          </a:extLst>
        </xdr:cNvPr>
        <xdr:cNvCxnSpPr/>
      </xdr:nvCxnSpPr>
      <xdr:spPr>
        <a:xfrm>
          <a:off x="2908300" y="59250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162560</xdr:rowOff>
    </xdr:from>
    <xdr:to>
      <xdr:col>10</xdr:col>
      <xdr:colOff>165100</xdr:colOff>
      <xdr:row>34</xdr:row>
      <xdr:rowOff>92710</xdr:rowOff>
    </xdr:to>
    <xdr:sp macro="" textlink="">
      <xdr:nvSpPr>
        <xdr:cNvPr id="80" name="楕円 79">
          <a:extLst>
            <a:ext uri="{FF2B5EF4-FFF2-40B4-BE49-F238E27FC236}">
              <a16:creationId xmlns:a16="http://schemas.microsoft.com/office/drawing/2014/main" id="{ACA3547B-F1DA-4A24-8BB8-8E37EE9093EB}"/>
            </a:ext>
          </a:extLst>
        </xdr:cNvPr>
        <xdr:cNvSpPr/>
      </xdr:nvSpPr>
      <xdr:spPr>
        <a:xfrm>
          <a:off x="1968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41910</xdr:rowOff>
    </xdr:from>
    <xdr:to>
      <xdr:col>15</xdr:col>
      <xdr:colOff>50800</xdr:colOff>
      <xdr:row>34</xdr:row>
      <xdr:rowOff>95794</xdr:rowOff>
    </xdr:to>
    <xdr:cxnSp macro="">
      <xdr:nvCxnSpPr>
        <xdr:cNvPr id="81" name="直線コネクタ 80">
          <a:extLst>
            <a:ext uri="{FF2B5EF4-FFF2-40B4-BE49-F238E27FC236}">
              <a16:creationId xmlns:a16="http://schemas.microsoft.com/office/drawing/2014/main" id="{A4A0688F-8FAA-40BA-A8A1-20D4C91DB20F}"/>
            </a:ext>
          </a:extLst>
        </xdr:cNvPr>
        <xdr:cNvCxnSpPr/>
      </xdr:nvCxnSpPr>
      <xdr:spPr>
        <a:xfrm>
          <a:off x="2019300" y="587121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108676</xdr:rowOff>
    </xdr:from>
    <xdr:to>
      <xdr:col>6</xdr:col>
      <xdr:colOff>38100</xdr:colOff>
      <xdr:row>34</xdr:row>
      <xdr:rowOff>38826</xdr:rowOff>
    </xdr:to>
    <xdr:sp macro="" textlink="">
      <xdr:nvSpPr>
        <xdr:cNvPr id="82" name="楕円 81">
          <a:extLst>
            <a:ext uri="{FF2B5EF4-FFF2-40B4-BE49-F238E27FC236}">
              <a16:creationId xmlns:a16="http://schemas.microsoft.com/office/drawing/2014/main" id="{7806367C-F8E5-43AA-9C08-0B8E0F899D30}"/>
            </a:ext>
          </a:extLst>
        </xdr:cNvPr>
        <xdr:cNvSpPr/>
      </xdr:nvSpPr>
      <xdr:spPr>
        <a:xfrm>
          <a:off x="1079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159476</xdr:rowOff>
    </xdr:from>
    <xdr:to>
      <xdr:col>10</xdr:col>
      <xdr:colOff>114300</xdr:colOff>
      <xdr:row>34</xdr:row>
      <xdr:rowOff>41910</xdr:rowOff>
    </xdr:to>
    <xdr:cxnSp macro="">
      <xdr:nvCxnSpPr>
        <xdr:cNvPr id="83" name="直線コネクタ 82">
          <a:extLst>
            <a:ext uri="{FF2B5EF4-FFF2-40B4-BE49-F238E27FC236}">
              <a16:creationId xmlns:a16="http://schemas.microsoft.com/office/drawing/2014/main" id="{CE65EEC6-B5D5-4486-AF93-77F2B6504620}"/>
            </a:ext>
          </a:extLst>
        </xdr:cNvPr>
        <xdr:cNvCxnSpPr/>
      </xdr:nvCxnSpPr>
      <xdr:spPr>
        <a:xfrm>
          <a:off x="1130300" y="58173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750C53D3-97B8-4307-86D6-E26CBE166958}"/>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69141</xdr:rowOff>
    </xdr:from>
    <xdr:ext cx="405111" cy="259045"/>
    <xdr:sp macro="" textlink="">
      <xdr:nvSpPr>
        <xdr:cNvPr id="85" name="n_2aveValue【図書館】&#10;有形固定資産減価償却率">
          <a:extLst>
            <a:ext uri="{FF2B5EF4-FFF2-40B4-BE49-F238E27FC236}">
              <a16:creationId xmlns:a16="http://schemas.microsoft.com/office/drawing/2014/main" id="{DBEECC49-F483-4D59-A881-B1B5E01A5A22}"/>
            </a:ext>
          </a:extLst>
        </xdr:cNvPr>
        <xdr:cNvSpPr txBox="1"/>
      </xdr:nvSpPr>
      <xdr:spPr>
        <a:xfrm>
          <a:off x="2705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a:extLst>
            <a:ext uri="{FF2B5EF4-FFF2-40B4-BE49-F238E27FC236}">
              <a16:creationId xmlns:a16="http://schemas.microsoft.com/office/drawing/2014/main" id="{FA8AC318-EB4A-4FB7-9D16-01AF6D4EEEF5}"/>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87" name="n_4aveValue【図書館】&#10;有形固定資産減価償却率">
          <a:extLst>
            <a:ext uri="{FF2B5EF4-FFF2-40B4-BE49-F238E27FC236}">
              <a16:creationId xmlns:a16="http://schemas.microsoft.com/office/drawing/2014/main" id="{823A0EF8-8D0A-46B2-878A-3C64A9EB0824}"/>
            </a:ext>
          </a:extLst>
        </xdr:cNvPr>
        <xdr:cNvSpPr txBox="1"/>
      </xdr:nvSpPr>
      <xdr:spPr>
        <a:xfrm>
          <a:off x="927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45555</xdr:rowOff>
    </xdr:from>
    <xdr:ext cx="405111" cy="259045"/>
    <xdr:sp macro="" textlink="">
      <xdr:nvSpPr>
        <xdr:cNvPr id="88" name="n_1mainValue【図書館】&#10;有形固定資産減価償却率">
          <a:extLst>
            <a:ext uri="{FF2B5EF4-FFF2-40B4-BE49-F238E27FC236}">
              <a16:creationId xmlns:a16="http://schemas.microsoft.com/office/drawing/2014/main" id="{A90ACE29-E363-46B6-B9A4-0E685CFB9C26}"/>
            </a:ext>
          </a:extLst>
        </xdr:cNvPr>
        <xdr:cNvSpPr txBox="1"/>
      </xdr:nvSpPr>
      <xdr:spPr>
        <a:xfrm>
          <a:off x="35820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74644D37-1992-41F1-A248-3195E05CC479}"/>
            </a:ext>
          </a:extLst>
        </xdr:cNvPr>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90" name="n_3mainValue【図書館】&#10;有形固定資産減価償却率">
          <a:extLst>
            <a:ext uri="{FF2B5EF4-FFF2-40B4-BE49-F238E27FC236}">
              <a16:creationId xmlns:a16="http://schemas.microsoft.com/office/drawing/2014/main" id="{7D127901-D32E-42F4-8A11-6936F27F9F50}"/>
            </a:ext>
          </a:extLst>
        </xdr:cNvPr>
        <xdr:cNvSpPr txBox="1"/>
      </xdr:nvSpPr>
      <xdr:spPr>
        <a:xfrm>
          <a:off x="1816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55353</xdr:rowOff>
    </xdr:from>
    <xdr:ext cx="340478" cy="259045"/>
    <xdr:sp macro="" textlink="">
      <xdr:nvSpPr>
        <xdr:cNvPr id="91" name="n_4mainValue【図書館】&#10;有形固定資産減価償却率">
          <a:extLst>
            <a:ext uri="{FF2B5EF4-FFF2-40B4-BE49-F238E27FC236}">
              <a16:creationId xmlns:a16="http://schemas.microsoft.com/office/drawing/2014/main" id="{C7960312-90FB-44BC-AD1A-EFBBAD93A702}"/>
            </a:ext>
          </a:extLst>
        </xdr:cNvPr>
        <xdr:cNvSpPr txBox="1"/>
      </xdr:nvSpPr>
      <xdr:spPr>
        <a:xfrm>
          <a:off x="960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F2D4C4-8791-473E-97C6-F5B745B26F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47C7C6-45F1-4EB0-8657-8DD3EB60BB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92613C-5400-47EF-A390-90D2A1544E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3F1B7B8-1D9C-444E-BB43-08871FE63F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1EFD73E-D2AB-4F17-A3B1-CE8EDF1FC1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F13DCE0-CFE7-48AA-9DFE-E39F24574F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5ABEBC-337B-4995-8638-7F2B419E77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8D05635-A748-4708-BD81-588F1AA415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14602DE-0582-4A32-8488-634C26353F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352C62-4791-4404-9A04-E5EE0938FF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676F090-0939-4B03-BDB3-E0F5A924C82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87D79EA-7B73-4BFB-B15C-85840BDBB0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011FCE2-C632-4E69-AAE7-48E6D3F655F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D5FEBA2-35D8-4C0E-9AE3-FF2A6E74800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05B4F21-CAFE-4F4D-B8A3-79B4482A5BD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F9F96EA-2414-4675-83C1-0D9EB31CC06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1143181-F2FF-473A-90B3-EF917675942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E4F766C-6FFA-4D34-9219-7950FF13FF5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F1D1FE3-243A-466C-8394-3DBC26D78B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461739B-FC83-4199-ACA2-1D57D667E2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49F0FB0-AEA5-4690-A443-AB6D9D381C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22BA0158-2C5D-42DC-BFFE-740C7CB5C43D}"/>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6FC1D5B9-CDF8-489D-BE4F-5DC67B1728B5}"/>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EFB23022-EDBF-4288-90F7-A2982F3E4D73}"/>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C3D2D2D1-59CF-41EB-AE74-80CC01E3537A}"/>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17D8818E-A2F6-4181-A2AD-BF8D0559C09D}"/>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1151F70C-50B5-44FD-9F9C-3F17601C8D87}"/>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a:extLst>
            <a:ext uri="{FF2B5EF4-FFF2-40B4-BE49-F238E27FC236}">
              <a16:creationId xmlns:a16="http://schemas.microsoft.com/office/drawing/2014/main" id="{FDFB28DA-D632-484A-B03C-1485797FADDB}"/>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59D81C26-5E63-4C0C-97A5-C0D01492C12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0ED923D2-858E-430E-A355-5B02AD45422C}"/>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5C581CB5-65BB-457F-B69A-49291F08D7FB}"/>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605B991C-2031-469D-9677-AFAE5305845E}"/>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7FF783-FBD8-4F65-BAF3-7FF0230958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AE4BA3-C181-4B2A-B51F-8BE35FA0C8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EF7722-14E3-41BF-AFF6-1CA7E5A667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1EBC25-1351-40AB-A56E-38E16ECBA5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0C92D1-F9EF-4053-9457-EAFD204BA1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a:extLst>
            <a:ext uri="{FF2B5EF4-FFF2-40B4-BE49-F238E27FC236}">
              <a16:creationId xmlns:a16="http://schemas.microsoft.com/office/drawing/2014/main" id="{39BFBC5F-9F3E-4F52-8E55-5DF516728F2F}"/>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B26BB19D-5839-43F1-A94B-36A64E4C5D89}"/>
            </a:ext>
          </a:extLst>
        </xdr:cNvPr>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a:extLst>
            <a:ext uri="{FF2B5EF4-FFF2-40B4-BE49-F238E27FC236}">
              <a16:creationId xmlns:a16="http://schemas.microsoft.com/office/drawing/2014/main" id="{CDC9D04A-B542-4BBA-A774-3684A560F25F}"/>
            </a:ext>
          </a:extLst>
        </xdr:cNvPr>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a:extLst>
            <a:ext uri="{FF2B5EF4-FFF2-40B4-BE49-F238E27FC236}">
              <a16:creationId xmlns:a16="http://schemas.microsoft.com/office/drawing/2014/main" id="{9A4949FD-243F-4185-9B90-6CED0CC64C72}"/>
            </a:ext>
          </a:extLst>
        </xdr:cNvPr>
        <xdr:cNvCxnSpPr/>
      </xdr:nvCxnSpPr>
      <xdr:spPr>
        <a:xfrm>
          <a:off x="9639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a:extLst>
            <a:ext uri="{FF2B5EF4-FFF2-40B4-BE49-F238E27FC236}">
              <a16:creationId xmlns:a16="http://schemas.microsoft.com/office/drawing/2014/main" id="{58BBB469-661D-40EE-923D-E4BB09787F80}"/>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a:extLst>
            <a:ext uri="{FF2B5EF4-FFF2-40B4-BE49-F238E27FC236}">
              <a16:creationId xmlns:a16="http://schemas.microsoft.com/office/drawing/2014/main" id="{A97CBB04-64C6-4FB1-8A29-2F712AAC035D}"/>
            </a:ext>
          </a:extLst>
        </xdr:cNvPr>
        <xdr:cNvCxnSpPr/>
      </xdr:nvCxnSpPr>
      <xdr:spPr>
        <a:xfrm>
          <a:off x="8750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a:extLst>
            <a:ext uri="{FF2B5EF4-FFF2-40B4-BE49-F238E27FC236}">
              <a16:creationId xmlns:a16="http://schemas.microsoft.com/office/drawing/2014/main" id="{D8926252-B177-44F3-BEE5-5182CFE9FC4B}"/>
            </a:ext>
          </a:extLst>
        </xdr:cNvPr>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6" name="直線コネクタ 135">
          <a:extLst>
            <a:ext uri="{FF2B5EF4-FFF2-40B4-BE49-F238E27FC236}">
              <a16:creationId xmlns:a16="http://schemas.microsoft.com/office/drawing/2014/main" id="{3F16EF3C-CB49-4834-90AE-848201506DD3}"/>
            </a:ext>
          </a:extLst>
        </xdr:cNvPr>
        <xdr:cNvCxnSpPr/>
      </xdr:nvCxnSpPr>
      <xdr:spPr>
        <a:xfrm>
          <a:off x="7861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a:extLst>
            <a:ext uri="{FF2B5EF4-FFF2-40B4-BE49-F238E27FC236}">
              <a16:creationId xmlns:a16="http://schemas.microsoft.com/office/drawing/2014/main" id="{99B26051-5067-49F5-AF0B-F9B2B9DA226F}"/>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2A6BC69F-A618-4DA4-9BFC-A04836ABF5FD}"/>
            </a:ext>
          </a:extLst>
        </xdr:cNvPr>
        <xdr:cNvCxnSpPr/>
      </xdr:nvCxnSpPr>
      <xdr:spPr>
        <a:xfrm>
          <a:off x="6972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4DD21ECA-59ED-4B4F-B019-AF6C6F6C5B1C}"/>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B9F4F8AF-D5CE-450A-B951-0B91950BB089}"/>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a:extLst>
            <a:ext uri="{FF2B5EF4-FFF2-40B4-BE49-F238E27FC236}">
              <a16:creationId xmlns:a16="http://schemas.microsoft.com/office/drawing/2014/main" id="{2C20C914-D928-42E6-BA34-7D6285B1848E}"/>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a:extLst>
            <a:ext uri="{FF2B5EF4-FFF2-40B4-BE49-F238E27FC236}">
              <a16:creationId xmlns:a16="http://schemas.microsoft.com/office/drawing/2014/main" id="{2D0741E3-9AB2-4BA0-9DA2-49D348B2E27E}"/>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a:extLst>
            <a:ext uri="{FF2B5EF4-FFF2-40B4-BE49-F238E27FC236}">
              <a16:creationId xmlns:a16="http://schemas.microsoft.com/office/drawing/2014/main" id="{34758699-1E41-4C29-9573-CEE05F7371C9}"/>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a:extLst>
            <a:ext uri="{FF2B5EF4-FFF2-40B4-BE49-F238E27FC236}">
              <a16:creationId xmlns:a16="http://schemas.microsoft.com/office/drawing/2014/main" id="{A9AFA5D7-9A77-4B7B-B257-3CB0E9B7F80A}"/>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a:extLst>
            <a:ext uri="{FF2B5EF4-FFF2-40B4-BE49-F238E27FC236}">
              <a16:creationId xmlns:a16="http://schemas.microsoft.com/office/drawing/2014/main" id="{2C1E0005-1AC6-4E56-AE66-D1C270864EC6}"/>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a:extLst>
            <a:ext uri="{FF2B5EF4-FFF2-40B4-BE49-F238E27FC236}">
              <a16:creationId xmlns:a16="http://schemas.microsoft.com/office/drawing/2014/main" id="{BD5D547D-AE97-4C08-97C5-1B4F9105840E}"/>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1DD1C2A-1075-40B7-9C51-3A00A302B0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28B3505-C9D1-48A5-8F0E-270D94C296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53F1B4E-D127-41EA-9F01-B3D55443C3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D4BE35E-F387-4727-874D-24D8AAF0BF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119D465-7850-4F05-921E-35082B5DB8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B5CAAE9-8693-492C-ABBF-1AC23BC222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FB398F2-0CC2-46C9-B1B1-70644A6BB6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00419B5-A00B-47BD-B32E-0D13F244BD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1CDAF1F-C376-45B1-BD64-F205C09547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0AE0529-B1FC-4831-89EC-0CAF2CD031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897A2F9-28FF-48C0-8DDA-183C4D9E19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6A37930-6074-4184-AB9F-F5378E67AEC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1177B69-D344-4A52-B08A-CEFEBA26B2C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C2B920E-BDBF-4EE2-B1B1-F48D7C0C3C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36EC981-C7F9-459F-8D6F-0E417642D0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60F2E7D-71A3-4A82-A837-5B5BAA4561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7331E6C-18E9-4E63-9FDF-AE20FA422A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9F37104-92EA-49EE-876B-7BA7E0C329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C17375F-FD0E-42C7-9476-7F0C1A41F9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4258A2E-7485-4630-92B2-F1DF67E4F6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A7E20A9-1F75-427F-8BDA-C9B6EAE4E9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007130A-DCCE-4C6D-9360-6ADB1A706C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806163F-A6DE-4902-8BE4-D872089DCF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5E5131C-59E9-4920-B2FA-A0BB60BFD5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1" name="直線コネクタ 170">
          <a:extLst>
            <a:ext uri="{FF2B5EF4-FFF2-40B4-BE49-F238E27FC236}">
              <a16:creationId xmlns:a16="http://schemas.microsoft.com/office/drawing/2014/main" id="{41B0FD13-AE4D-4C73-915F-EE17725A8503}"/>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0D1E12B-F3DD-4ECE-BCCA-B647AA65D026}"/>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3" name="直線コネクタ 172">
          <a:extLst>
            <a:ext uri="{FF2B5EF4-FFF2-40B4-BE49-F238E27FC236}">
              <a16:creationId xmlns:a16="http://schemas.microsoft.com/office/drawing/2014/main" id="{8F007C21-DCCF-4B5D-8DD9-067FE8B7D2B5}"/>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E58801A-B631-42A7-938E-1C5653C252D7}"/>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5" name="直線コネクタ 174">
          <a:extLst>
            <a:ext uri="{FF2B5EF4-FFF2-40B4-BE49-F238E27FC236}">
              <a16:creationId xmlns:a16="http://schemas.microsoft.com/office/drawing/2014/main" id="{3047023D-791E-49C1-9F97-A03B2F282D4E}"/>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742BEEF-7114-4A12-8715-089957C96EE5}"/>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F9357D1C-F01E-42AE-9147-F416872EE962}"/>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8" name="フローチャート: 判断 177">
          <a:extLst>
            <a:ext uri="{FF2B5EF4-FFF2-40B4-BE49-F238E27FC236}">
              <a16:creationId xmlns:a16="http://schemas.microsoft.com/office/drawing/2014/main" id="{8F077347-8D24-4349-A4E3-C4036493F2F3}"/>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9" name="フローチャート: 判断 178">
          <a:extLst>
            <a:ext uri="{FF2B5EF4-FFF2-40B4-BE49-F238E27FC236}">
              <a16:creationId xmlns:a16="http://schemas.microsoft.com/office/drawing/2014/main" id="{F7DECFEE-14DB-4AB7-9101-2BA0E4A618A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0" name="フローチャート: 判断 179">
          <a:extLst>
            <a:ext uri="{FF2B5EF4-FFF2-40B4-BE49-F238E27FC236}">
              <a16:creationId xmlns:a16="http://schemas.microsoft.com/office/drawing/2014/main" id="{33F0A7D4-4B9A-4672-AFF2-21987E09C545}"/>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1" name="フローチャート: 判断 180">
          <a:extLst>
            <a:ext uri="{FF2B5EF4-FFF2-40B4-BE49-F238E27FC236}">
              <a16:creationId xmlns:a16="http://schemas.microsoft.com/office/drawing/2014/main" id="{B6D1A8C0-AEA4-4956-AC2A-0E2810D8B33A}"/>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C3DFB3-9994-46FF-A9FA-14FEAD6ECF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800AE7-74F0-4BF9-87C2-21FD4310E3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04452F-AAD4-4BC2-8642-205126EE89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617FE3-B12B-488C-B47A-384830F992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767DEC-C410-41C4-BE79-4C9A8FB236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7" name="楕円 186">
          <a:extLst>
            <a:ext uri="{FF2B5EF4-FFF2-40B4-BE49-F238E27FC236}">
              <a16:creationId xmlns:a16="http://schemas.microsoft.com/office/drawing/2014/main" id="{1C992F85-A5DE-445D-A3B6-E050D2C97335}"/>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CBB3FD8-6146-408B-BF8D-26E1E1F8F879}"/>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a:extLst>
            <a:ext uri="{FF2B5EF4-FFF2-40B4-BE49-F238E27FC236}">
              <a16:creationId xmlns:a16="http://schemas.microsoft.com/office/drawing/2014/main" id="{94707BD0-9BE5-4D93-9EAB-D53AFA67FBC6}"/>
            </a:ext>
          </a:extLst>
        </xdr:cNvPr>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89535</xdr:rowOff>
    </xdr:to>
    <xdr:cxnSp macro="">
      <xdr:nvCxnSpPr>
        <xdr:cNvPr id="190" name="直線コネクタ 189">
          <a:extLst>
            <a:ext uri="{FF2B5EF4-FFF2-40B4-BE49-F238E27FC236}">
              <a16:creationId xmlns:a16="http://schemas.microsoft.com/office/drawing/2014/main" id="{266D459F-6647-4040-9F34-C542533412DA}"/>
            </a:ext>
          </a:extLst>
        </xdr:cNvPr>
        <xdr:cNvCxnSpPr/>
      </xdr:nvCxnSpPr>
      <xdr:spPr>
        <a:xfrm>
          <a:off x="3797300" y="103708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1" name="楕円 190">
          <a:extLst>
            <a:ext uri="{FF2B5EF4-FFF2-40B4-BE49-F238E27FC236}">
              <a16:creationId xmlns:a16="http://schemas.microsoft.com/office/drawing/2014/main" id="{518E547F-0B34-4D33-8F62-5D2CBA709F78}"/>
            </a:ext>
          </a:extLst>
        </xdr:cNvPr>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83820</xdr:rowOff>
    </xdr:to>
    <xdr:cxnSp macro="">
      <xdr:nvCxnSpPr>
        <xdr:cNvPr id="192" name="直線コネクタ 191">
          <a:extLst>
            <a:ext uri="{FF2B5EF4-FFF2-40B4-BE49-F238E27FC236}">
              <a16:creationId xmlns:a16="http://schemas.microsoft.com/office/drawing/2014/main" id="{260CB08E-FD6F-4F65-BDDB-E048BB1D8B4B}"/>
            </a:ext>
          </a:extLst>
        </xdr:cNvPr>
        <xdr:cNvCxnSpPr/>
      </xdr:nvCxnSpPr>
      <xdr:spPr>
        <a:xfrm>
          <a:off x="2908300" y="1033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3" name="楕円 192">
          <a:extLst>
            <a:ext uri="{FF2B5EF4-FFF2-40B4-BE49-F238E27FC236}">
              <a16:creationId xmlns:a16="http://schemas.microsoft.com/office/drawing/2014/main" id="{0D380FCA-CFA9-4B22-B8F5-5BB8DC7946CD}"/>
            </a:ext>
          </a:extLst>
        </xdr:cNvPr>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49530</xdr:rowOff>
    </xdr:to>
    <xdr:cxnSp macro="">
      <xdr:nvCxnSpPr>
        <xdr:cNvPr id="194" name="直線コネクタ 193">
          <a:extLst>
            <a:ext uri="{FF2B5EF4-FFF2-40B4-BE49-F238E27FC236}">
              <a16:creationId xmlns:a16="http://schemas.microsoft.com/office/drawing/2014/main" id="{45F3043A-67D2-4B9B-B3C0-129320F3F895}"/>
            </a:ext>
          </a:extLst>
        </xdr:cNvPr>
        <xdr:cNvCxnSpPr/>
      </xdr:nvCxnSpPr>
      <xdr:spPr>
        <a:xfrm>
          <a:off x="2019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5" name="楕円 194">
          <a:extLst>
            <a:ext uri="{FF2B5EF4-FFF2-40B4-BE49-F238E27FC236}">
              <a16:creationId xmlns:a16="http://schemas.microsoft.com/office/drawing/2014/main" id="{8C0DE764-5BAB-44A7-816E-C8589CCE1908}"/>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32385</xdr:rowOff>
    </xdr:to>
    <xdr:cxnSp macro="">
      <xdr:nvCxnSpPr>
        <xdr:cNvPr id="196" name="直線コネクタ 195">
          <a:extLst>
            <a:ext uri="{FF2B5EF4-FFF2-40B4-BE49-F238E27FC236}">
              <a16:creationId xmlns:a16="http://schemas.microsoft.com/office/drawing/2014/main" id="{27CCA189-33ED-48B7-985E-BCB473882684}"/>
            </a:ext>
          </a:extLst>
        </xdr:cNvPr>
        <xdr:cNvCxnSpPr/>
      </xdr:nvCxnSpPr>
      <xdr:spPr>
        <a:xfrm>
          <a:off x="1130300" y="1029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7" name="n_1aveValue【体育館・プール】&#10;有形固定資産減価償却率">
          <a:extLst>
            <a:ext uri="{FF2B5EF4-FFF2-40B4-BE49-F238E27FC236}">
              <a16:creationId xmlns:a16="http://schemas.microsoft.com/office/drawing/2014/main" id="{A33E5573-0EE3-41B6-8E6D-11C566FEA681}"/>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8" name="n_2aveValue【体育館・プール】&#10;有形固定資産減価償却率">
          <a:extLst>
            <a:ext uri="{FF2B5EF4-FFF2-40B4-BE49-F238E27FC236}">
              <a16:creationId xmlns:a16="http://schemas.microsoft.com/office/drawing/2014/main" id="{8A174A2A-6D1A-4C22-9308-EC8F97E1794D}"/>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9" name="n_3aveValue【体育館・プール】&#10;有形固定資産減価償却率">
          <a:extLst>
            <a:ext uri="{FF2B5EF4-FFF2-40B4-BE49-F238E27FC236}">
              <a16:creationId xmlns:a16="http://schemas.microsoft.com/office/drawing/2014/main" id="{D6AABE53-02FF-48AF-B23B-C77D5A715EFF}"/>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200" name="n_4aveValue【体育館・プール】&#10;有形固定資産減価償却率">
          <a:extLst>
            <a:ext uri="{FF2B5EF4-FFF2-40B4-BE49-F238E27FC236}">
              <a16:creationId xmlns:a16="http://schemas.microsoft.com/office/drawing/2014/main" id="{9355ECB1-C28B-46B4-BBF0-ECCEFDDEE9F5}"/>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631DE04-EF0B-455B-A2F5-87C7844DAB67}"/>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2" name="n_2mainValue【体育館・プール】&#10;有形固定資産減価償却率">
          <a:extLst>
            <a:ext uri="{FF2B5EF4-FFF2-40B4-BE49-F238E27FC236}">
              <a16:creationId xmlns:a16="http://schemas.microsoft.com/office/drawing/2014/main" id="{D677C268-23DD-498F-8BC2-CB93A60AEF2B}"/>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3" name="n_3mainValue【体育館・プール】&#10;有形固定資産減価償却率">
          <a:extLst>
            <a:ext uri="{FF2B5EF4-FFF2-40B4-BE49-F238E27FC236}">
              <a16:creationId xmlns:a16="http://schemas.microsoft.com/office/drawing/2014/main" id="{D827F1B2-77F8-4A95-B7DC-314C097DBBF1}"/>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4" name="n_4mainValue【体育館・プール】&#10;有形固定資産減価償却率">
          <a:extLst>
            <a:ext uri="{FF2B5EF4-FFF2-40B4-BE49-F238E27FC236}">
              <a16:creationId xmlns:a16="http://schemas.microsoft.com/office/drawing/2014/main" id="{46A0BCCB-C38D-4EF8-A9A4-BC3BCC7B340E}"/>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14E7CF9-E927-4688-AA71-91860EEFA8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9B538F0-78D2-4D36-8F6D-55C689005B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3D3F638-B05D-4A95-8FAB-21E6D552AE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BF551B3-AFA5-4B33-87AE-F1572FF2CC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3C88084-B8C4-48D0-BC19-91BEDDB58C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1DD674-97F8-432B-A16B-02E427E5DE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FFAC04D-DA2E-4A70-8815-D1FF137886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90C1428-F247-4C1B-B057-5102C48027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EA46943-336E-473E-BF91-8B378DA982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18EE8E5-F5C3-4A12-BC10-DD300A2F71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2E1B50A-3A04-4E20-9AF0-0EB3F5A1637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67D6BC89-C7E4-48E6-A11B-2E3BD22AC74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A23F6D1F-454C-4AAA-A819-37DB3F2879A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EA9D23DA-67E6-4682-A321-10125D765F9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AEE2B7E-01A5-4D57-AB72-AFE3BF3CF92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5299D4A9-459E-4AD4-ADE7-B609DBDA505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B485E9A-57A1-4866-B49F-042BC796EF8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27E2F556-2E7A-4BD5-90E1-F9D59106A6A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89F3AC4-3E94-4334-8A31-F85B295456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407D7F3F-E930-41FF-9304-EE232E1AC2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7A58881-0ED5-4019-988D-49B378C6AD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40B16E2C-7DD0-41AA-88C1-8E60C6B54E26}"/>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C445C729-4185-43B1-8284-21CAD6F6A747}"/>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ED0D7964-37F5-49C8-AD4D-8F42BE646C9D}"/>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9" name="【体育館・プール】&#10;一人当たり面積最大値テキスト">
          <a:extLst>
            <a:ext uri="{FF2B5EF4-FFF2-40B4-BE49-F238E27FC236}">
              <a16:creationId xmlns:a16="http://schemas.microsoft.com/office/drawing/2014/main" id="{EAC92516-1535-4395-939A-CB1DDEEF9478}"/>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30" name="直線コネクタ 229">
          <a:extLst>
            <a:ext uri="{FF2B5EF4-FFF2-40B4-BE49-F238E27FC236}">
              <a16:creationId xmlns:a16="http://schemas.microsoft.com/office/drawing/2014/main" id="{F84FA3C0-7F3F-4A37-9120-13BE492B78D6}"/>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6AE318C3-917E-4F13-87BA-6D008B986C1E}"/>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62A75356-DA7E-451F-997C-0E95ECA281EA}"/>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7EAE4E57-3066-4DCA-B2DB-5F4E5B16E02F}"/>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a:extLst>
            <a:ext uri="{FF2B5EF4-FFF2-40B4-BE49-F238E27FC236}">
              <a16:creationId xmlns:a16="http://schemas.microsoft.com/office/drawing/2014/main" id="{C87940D5-A476-403E-8D8D-C51BCE77B792}"/>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5" name="フローチャート: 判断 234">
          <a:extLst>
            <a:ext uri="{FF2B5EF4-FFF2-40B4-BE49-F238E27FC236}">
              <a16:creationId xmlns:a16="http://schemas.microsoft.com/office/drawing/2014/main" id="{E8DBA3FB-4522-462E-B119-34DFD5CCCD6C}"/>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6" name="フローチャート: 判断 235">
          <a:extLst>
            <a:ext uri="{FF2B5EF4-FFF2-40B4-BE49-F238E27FC236}">
              <a16:creationId xmlns:a16="http://schemas.microsoft.com/office/drawing/2014/main" id="{73945BDB-E91E-47E5-A5D4-4C6BB60FD82E}"/>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19C0BF4-7620-4CA2-A25F-AAC0F2C719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0784768-68C1-4C24-9C51-007954239B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9095E9-3719-4E9D-8674-3ADF8A358E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97F521-0633-49F5-AF38-93AE2972B1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A7CF51-AF92-43E0-82B0-5A12C110A0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242" name="楕円 241">
          <a:extLst>
            <a:ext uri="{FF2B5EF4-FFF2-40B4-BE49-F238E27FC236}">
              <a16:creationId xmlns:a16="http://schemas.microsoft.com/office/drawing/2014/main" id="{CD95107C-9BC9-4070-9C94-8C99F3AE79A2}"/>
            </a:ext>
          </a:extLst>
        </xdr:cNvPr>
        <xdr:cNvSpPr/>
      </xdr:nvSpPr>
      <xdr:spPr>
        <a:xfrm>
          <a:off x="10426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243" name="【体育館・プール】&#10;一人当たり面積該当値テキスト">
          <a:extLst>
            <a:ext uri="{FF2B5EF4-FFF2-40B4-BE49-F238E27FC236}">
              <a16:creationId xmlns:a16="http://schemas.microsoft.com/office/drawing/2014/main" id="{B778722D-C9A8-4A6F-B601-6779B65C59A7}"/>
            </a:ext>
          </a:extLst>
        </xdr:cNvPr>
        <xdr:cNvSpPr txBox="1"/>
      </xdr:nvSpPr>
      <xdr:spPr>
        <a:xfrm>
          <a:off x="10515600"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44" name="楕円 243">
          <a:extLst>
            <a:ext uri="{FF2B5EF4-FFF2-40B4-BE49-F238E27FC236}">
              <a16:creationId xmlns:a16="http://schemas.microsoft.com/office/drawing/2014/main" id="{A8240931-E8B9-44CA-A358-F74A30AAAD66}"/>
            </a:ext>
          </a:extLst>
        </xdr:cNvPr>
        <xdr:cNvSpPr/>
      </xdr:nvSpPr>
      <xdr:spPr>
        <a:xfrm>
          <a:off x="9588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9144</xdr:rowOff>
    </xdr:to>
    <xdr:cxnSp macro="">
      <xdr:nvCxnSpPr>
        <xdr:cNvPr id="245" name="直線コネクタ 244">
          <a:extLst>
            <a:ext uri="{FF2B5EF4-FFF2-40B4-BE49-F238E27FC236}">
              <a16:creationId xmlns:a16="http://schemas.microsoft.com/office/drawing/2014/main" id="{C43632A8-54DE-4C8C-BC94-971DD76D5CC5}"/>
            </a:ext>
          </a:extLst>
        </xdr:cNvPr>
        <xdr:cNvCxnSpPr/>
      </xdr:nvCxnSpPr>
      <xdr:spPr>
        <a:xfrm>
          <a:off x="9639300" y="10810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46" name="楕円 245">
          <a:extLst>
            <a:ext uri="{FF2B5EF4-FFF2-40B4-BE49-F238E27FC236}">
              <a16:creationId xmlns:a16="http://schemas.microsoft.com/office/drawing/2014/main" id="{EAF64E6D-E015-4ECF-B5FA-0EB9239C9B06}"/>
            </a:ext>
          </a:extLst>
        </xdr:cNvPr>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11430</xdr:rowOff>
    </xdr:to>
    <xdr:cxnSp macro="">
      <xdr:nvCxnSpPr>
        <xdr:cNvPr id="247" name="直線コネクタ 246">
          <a:extLst>
            <a:ext uri="{FF2B5EF4-FFF2-40B4-BE49-F238E27FC236}">
              <a16:creationId xmlns:a16="http://schemas.microsoft.com/office/drawing/2014/main" id="{ADE83239-3D6D-4A01-9DF6-6ECF99511EE3}"/>
            </a:ext>
          </a:extLst>
        </xdr:cNvPr>
        <xdr:cNvCxnSpPr/>
      </xdr:nvCxnSpPr>
      <xdr:spPr>
        <a:xfrm flipV="1">
          <a:off x="8750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8" name="楕円 247">
          <a:extLst>
            <a:ext uri="{FF2B5EF4-FFF2-40B4-BE49-F238E27FC236}">
              <a16:creationId xmlns:a16="http://schemas.microsoft.com/office/drawing/2014/main" id="{517A186B-68A6-4A88-9D9B-718CA3A90994}"/>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11430</xdr:rowOff>
    </xdr:to>
    <xdr:cxnSp macro="">
      <xdr:nvCxnSpPr>
        <xdr:cNvPr id="249" name="直線コネクタ 248">
          <a:extLst>
            <a:ext uri="{FF2B5EF4-FFF2-40B4-BE49-F238E27FC236}">
              <a16:creationId xmlns:a16="http://schemas.microsoft.com/office/drawing/2014/main" id="{087BBF02-66C1-42A3-BB1D-210416BCDDEE}"/>
            </a:ext>
          </a:extLst>
        </xdr:cNvPr>
        <xdr:cNvCxnSpPr/>
      </xdr:nvCxnSpPr>
      <xdr:spPr>
        <a:xfrm>
          <a:off x="7861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0" name="楕円 249">
          <a:extLst>
            <a:ext uri="{FF2B5EF4-FFF2-40B4-BE49-F238E27FC236}">
              <a16:creationId xmlns:a16="http://schemas.microsoft.com/office/drawing/2014/main" id="{735A3AFF-035A-405E-98AE-20E2045FBC34}"/>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1" name="直線コネクタ 250">
          <a:extLst>
            <a:ext uri="{FF2B5EF4-FFF2-40B4-BE49-F238E27FC236}">
              <a16:creationId xmlns:a16="http://schemas.microsoft.com/office/drawing/2014/main" id="{87EE3EB5-84D2-4AD2-A10C-F0131BC63E5E}"/>
            </a:ext>
          </a:extLst>
        </xdr:cNvPr>
        <xdr:cNvCxnSpPr/>
      </xdr:nvCxnSpPr>
      <xdr:spPr>
        <a:xfrm>
          <a:off x="6972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FD9739C0-2149-40FD-ABA8-9C16AC76FE69}"/>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3" name="n_2aveValue【体育館・プール】&#10;一人当たり面積">
          <a:extLst>
            <a:ext uri="{FF2B5EF4-FFF2-40B4-BE49-F238E27FC236}">
              <a16:creationId xmlns:a16="http://schemas.microsoft.com/office/drawing/2014/main" id="{98CC74E1-3071-4A26-97AF-2EA24DF1879B}"/>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4" name="n_3aveValue【体育館・プール】&#10;一人当たり面積">
          <a:extLst>
            <a:ext uri="{FF2B5EF4-FFF2-40B4-BE49-F238E27FC236}">
              <a16:creationId xmlns:a16="http://schemas.microsoft.com/office/drawing/2014/main" id="{25329C61-2230-430D-AA76-983F23B29286}"/>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5" name="n_4aveValue【体育館・プール】&#10;一人当たり面積">
          <a:extLst>
            <a:ext uri="{FF2B5EF4-FFF2-40B4-BE49-F238E27FC236}">
              <a16:creationId xmlns:a16="http://schemas.microsoft.com/office/drawing/2014/main" id="{83E09DCA-5A6A-45D9-8BA2-CE1C790E2368}"/>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56" name="n_1mainValue【体育館・プール】&#10;一人当たり面積">
          <a:extLst>
            <a:ext uri="{FF2B5EF4-FFF2-40B4-BE49-F238E27FC236}">
              <a16:creationId xmlns:a16="http://schemas.microsoft.com/office/drawing/2014/main" id="{FD5A3122-B453-4497-8ADC-A8BBCD47E110}"/>
            </a:ext>
          </a:extLst>
        </xdr:cNvPr>
        <xdr:cNvSpPr txBox="1"/>
      </xdr:nvSpPr>
      <xdr:spPr>
        <a:xfrm>
          <a:off x="9391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57" name="n_2mainValue【体育館・プール】&#10;一人当たり面積">
          <a:extLst>
            <a:ext uri="{FF2B5EF4-FFF2-40B4-BE49-F238E27FC236}">
              <a16:creationId xmlns:a16="http://schemas.microsoft.com/office/drawing/2014/main" id="{D84D27FC-C62C-4FDB-979B-30EDE52A8A04}"/>
            </a:ext>
          </a:extLst>
        </xdr:cNvPr>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8" name="n_3mainValue【体育館・プール】&#10;一人当たり面積">
          <a:extLst>
            <a:ext uri="{FF2B5EF4-FFF2-40B4-BE49-F238E27FC236}">
              <a16:creationId xmlns:a16="http://schemas.microsoft.com/office/drawing/2014/main" id="{8D82580D-5DF9-4C9A-A0E3-C09B5AC4F984}"/>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9" name="n_4mainValue【体育館・プール】&#10;一人当たり面積">
          <a:extLst>
            <a:ext uri="{FF2B5EF4-FFF2-40B4-BE49-F238E27FC236}">
              <a16:creationId xmlns:a16="http://schemas.microsoft.com/office/drawing/2014/main" id="{4172C826-84C4-40B8-AB25-98639A6AECE3}"/>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CFBAA1A-E834-4B55-9658-D2B05D0800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223A703-D67B-4293-9CCC-C6D71E38F6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0D549F0-F78B-4419-BF55-754D113572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4641A41-9EDA-4022-88E0-16B936895B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3F95AA5-FE7E-4B13-8AB7-961C11343C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CA10E3A-5B7F-4DDB-870A-71A89B4D7B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2998E37-BAE0-4A36-AD66-53CF69FB5D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197807-4D58-45EF-A095-F2FD1E5641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597C349-3C74-4430-8AAB-F1BECE14F3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A3BB9FC-D290-4727-AE26-78A8AE7809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9585B1FA-3A8E-4D8B-966B-13B7CAA606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C50DD48-2D9F-4DFF-84AC-4B502EC07BA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70CB3F10-7DE9-4109-AF65-471060DF003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1D222C5-099C-46BA-928D-C2359804E66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8F8D07F-3F77-42D0-B17F-45527DF1669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997D2D2-8384-4EDF-BD9C-55374BF4D49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9CE7E694-AAD2-4C3B-9FAB-9A49A474ED5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AC887635-2FED-4392-8BD5-121077DD79F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E68735BA-E62B-4685-8AF6-42F997511BB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10C51D3-A559-4E7D-8422-A9D1FB299C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579441D-5BA7-46BB-8395-3CD383F8110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29E0D020-1AEB-446B-B8FC-B0912C243F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2" name="直線コネクタ 281">
          <a:extLst>
            <a:ext uri="{FF2B5EF4-FFF2-40B4-BE49-F238E27FC236}">
              <a16:creationId xmlns:a16="http://schemas.microsoft.com/office/drawing/2014/main" id="{C0851F8C-9A28-4AE8-A778-5BE7AF84417A}"/>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C272C8F7-C330-4108-A917-F7F121BC5D7F}"/>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4" name="直線コネクタ 283">
          <a:extLst>
            <a:ext uri="{FF2B5EF4-FFF2-40B4-BE49-F238E27FC236}">
              <a16:creationId xmlns:a16="http://schemas.microsoft.com/office/drawing/2014/main" id="{68C0055F-F9AD-4870-B7A2-A732C7BD926E}"/>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82644AB0-8292-4497-B5E0-D290A478D232}"/>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6" name="直線コネクタ 285">
          <a:extLst>
            <a:ext uri="{FF2B5EF4-FFF2-40B4-BE49-F238E27FC236}">
              <a16:creationId xmlns:a16="http://schemas.microsoft.com/office/drawing/2014/main" id="{48720A27-87F6-4809-B813-83B7A7E18544}"/>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67B37776-30BA-49F3-A840-BB2FE339EC93}"/>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8" name="フローチャート: 判断 287">
          <a:extLst>
            <a:ext uri="{FF2B5EF4-FFF2-40B4-BE49-F238E27FC236}">
              <a16:creationId xmlns:a16="http://schemas.microsoft.com/office/drawing/2014/main" id="{D979E5D4-7EA3-4525-9A8A-869ED29B5B03}"/>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9" name="フローチャート: 判断 288">
          <a:extLst>
            <a:ext uri="{FF2B5EF4-FFF2-40B4-BE49-F238E27FC236}">
              <a16:creationId xmlns:a16="http://schemas.microsoft.com/office/drawing/2014/main" id="{8C1D7039-D7EA-4929-93BB-177BD4510AAC}"/>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90" name="フローチャート: 判断 289">
          <a:extLst>
            <a:ext uri="{FF2B5EF4-FFF2-40B4-BE49-F238E27FC236}">
              <a16:creationId xmlns:a16="http://schemas.microsoft.com/office/drawing/2014/main" id="{11D32180-2592-4FFE-9D30-5A4F4A3BE83F}"/>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1" name="フローチャート: 判断 290">
          <a:extLst>
            <a:ext uri="{FF2B5EF4-FFF2-40B4-BE49-F238E27FC236}">
              <a16:creationId xmlns:a16="http://schemas.microsoft.com/office/drawing/2014/main" id="{7441032F-5765-4443-8629-91E385E79106}"/>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2" name="フローチャート: 判断 291">
          <a:extLst>
            <a:ext uri="{FF2B5EF4-FFF2-40B4-BE49-F238E27FC236}">
              <a16:creationId xmlns:a16="http://schemas.microsoft.com/office/drawing/2014/main" id="{8DCF0065-525D-445F-83C3-212FE660C613}"/>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FDFB8D9-1E0F-4A15-A3A2-2CBDF2A6C4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754B5AD-FD97-4EC3-B66B-7BAD95EB6A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3DDA8D5-5366-4FDD-94C9-523E8B7634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9B20987-671E-47FB-B740-07BE00FEFC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4E7F610-BC99-4AD7-BB62-6FE15E04DC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298" name="楕円 297">
          <a:extLst>
            <a:ext uri="{FF2B5EF4-FFF2-40B4-BE49-F238E27FC236}">
              <a16:creationId xmlns:a16="http://schemas.microsoft.com/office/drawing/2014/main" id="{A5D814EB-0B5A-4BA9-8C35-74F845F5D947}"/>
            </a:ext>
          </a:extLst>
        </xdr:cNvPr>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59962</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DDD46F4F-8C24-44C2-AE58-178C8034B664}"/>
            </a:ext>
          </a:extLst>
        </xdr:cNvPr>
        <xdr:cNvSpPr txBox="1"/>
      </xdr:nvSpPr>
      <xdr:spPr>
        <a:xfrm>
          <a:off x="4673600" y="142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0" name="楕円 299">
          <a:extLst>
            <a:ext uri="{FF2B5EF4-FFF2-40B4-BE49-F238E27FC236}">
              <a16:creationId xmlns:a16="http://schemas.microsoft.com/office/drawing/2014/main" id="{F8CF0268-3C01-4EC3-82CB-2ABAD6054EB5}"/>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24385</xdr:rowOff>
    </xdr:from>
    <xdr:to>
      <xdr:col>24</xdr:col>
      <xdr:colOff>63500</xdr:colOff>
      <xdr:row>84</xdr:row>
      <xdr:rowOff>26670</xdr:rowOff>
    </xdr:to>
    <xdr:cxnSp macro="">
      <xdr:nvCxnSpPr>
        <xdr:cNvPr id="301" name="直線コネクタ 300">
          <a:extLst>
            <a:ext uri="{FF2B5EF4-FFF2-40B4-BE49-F238E27FC236}">
              <a16:creationId xmlns:a16="http://schemas.microsoft.com/office/drawing/2014/main" id="{7BEDCA50-0155-407F-A341-4585A09B3AED}"/>
            </a:ext>
          </a:extLst>
        </xdr:cNvPr>
        <xdr:cNvCxnSpPr/>
      </xdr:nvCxnSpPr>
      <xdr:spPr>
        <a:xfrm flipV="1">
          <a:off x="3797300" y="144261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156463</xdr:rowOff>
    </xdr:from>
    <xdr:to>
      <xdr:col>15</xdr:col>
      <xdr:colOff>101600</xdr:colOff>
      <xdr:row>84</xdr:row>
      <xdr:rowOff>86613</xdr:rowOff>
    </xdr:to>
    <xdr:sp macro="" textlink="">
      <xdr:nvSpPr>
        <xdr:cNvPr id="302" name="楕円 301">
          <a:extLst>
            <a:ext uri="{FF2B5EF4-FFF2-40B4-BE49-F238E27FC236}">
              <a16:creationId xmlns:a16="http://schemas.microsoft.com/office/drawing/2014/main" id="{78764AD0-A66C-4BCC-8C69-7CCBC74B7A34}"/>
            </a:ext>
          </a:extLst>
        </xdr:cNvPr>
        <xdr:cNvSpPr/>
      </xdr:nvSpPr>
      <xdr:spPr>
        <a:xfrm>
          <a:off x="2857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35813</xdr:rowOff>
    </xdr:to>
    <xdr:cxnSp macro="">
      <xdr:nvCxnSpPr>
        <xdr:cNvPr id="303" name="直線コネクタ 302">
          <a:extLst>
            <a:ext uri="{FF2B5EF4-FFF2-40B4-BE49-F238E27FC236}">
              <a16:creationId xmlns:a16="http://schemas.microsoft.com/office/drawing/2014/main" id="{D2225EA4-0367-497F-B680-330921BCFA61}"/>
            </a:ext>
          </a:extLst>
        </xdr:cNvPr>
        <xdr:cNvCxnSpPr/>
      </xdr:nvCxnSpPr>
      <xdr:spPr>
        <a:xfrm flipV="1">
          <a:off x="2908300" y="144284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117602</xdr:rowOff>
    </xdr:from>
    <xdr:to>
      <xdr:col>10</xdr:col>
      <xdr:colOff>165100</xdr:colOff>
      <xdr:row>84</xdr:row>
      <xdr:rowOff>47752</xdr:rowOff>
    </xdr:to>
    <xdr:sp macro="" textlink="">
      <xdr:nvSpPr>
        <xdr:cNvPr id="304" name="楕円 303">
          <a:extLst>
            <a:ext uri="{FF2B5EF4-FFF2-40B4-BE49-F238E27FC236}">
              <a16:creationId xmlns:a16="http://schemas.microsoft.com/office/drawing/2014/main" id="{8CB08AB9-7FB4-4794-AB60-D4D660FDDC33}"/>
            </a:ext>
          </a:extLst>
        </xdr:cNvPr>
        <xdr:cNvSpPr/>
      </xdr:nvSpPr>
      <xdr:spPr>
        <a:xfrm>
          <a:off x="196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168402</xdr:rowOff>
    </xdr:from>
    <xdr:to>
      <xdr:col>15</xdr:col>
      <xdr:colOff>50800</xdr:colOff>
      <xdr:row>84</xdr:row>
      <xdr:rowOff>35813</xdr:rowOff>
    </xdr:to>
    <xdr:cxnSp macro="">
      <xdr:nvCxnSpPr>
        <xdr:cNvPr id="305" name="直線コネクタ 304">
          <a:extLst>
            <a:ext uri="{FF2B5EF4-FFF2-40B4-BE49-F238E27FC236}">
              <a16:creationId xmlns:a16="http://schemas.microsoft.com/office/drawing/2014/main" id="{AA4A5C5B-75DF-4BF7-A7DA-FEE1B48A3D30}"/>
            </a:ext>
          </a:extLst>
        </xdr:cNvPr>
        <xdr:cNvCxnSpPr/>
      </xdr:nvCxnSpPr>
      <xdr:spPr>
        <a:xfrm>
          <a:off x="2019300" y="143987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81026</xdr:rowOff>
    </xdr:from>
    <xdr:to>
      <xdr:col>6</xdr:col>
      <xdr:colOff>38100</xdr:colOff>
      <xdr:row>84</xdr:row>
      <xdr:rowOff>11176</xdr:rowOff>
    </xdr:to>
    <xdr:sp macro="" textlink="">
      <xdr:nvSpPr>
        <xdr:cNvPr id="306" name="楕円 305">
          <a:extLst>
            <a:ext uri="{FF2B5EF4-FFF2-40B4-BE49-F238E27FC236}">
              <a16:creationId xmlns:a16="http://schemas.microsoft.com/office/drawing/2014/main" id="{97F1930C-E062-4803-96A9-781FBC4F302E}"/>
            </a:ext>
          </a:extLst>
        </xdr:cNvPr>
        <xdr:cNvSpPr/>
      </xdr:nvSpPr>
      <xdr:spPr>
        <a:xfrm>
          <a:off x="1079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131826</xdr:rowOff>
    </xdr:from>
    <xdr:to>
      <xdr:col>10</xdr:col>
      <xdr:colOff>114300</xdr:colOff>
      <xdr:row>83</xdr:row>
      <xdr:rowOff>168402</xdr:rowOff>
    </xdr:to>
    <xdr:cxnSp macro="">
      <xdr:nvCxnSpPr>
        <xdr:cNvPr id="307" name="直線コネクタ 306">
          <a:extLst>
            <a:ext uri="{FF2B5EF4-FFF2-40B4-BE49-F238E27FC236}">
              <a16:creationId xmlns:a16="http://schemas.microsoft.com/office/drawing/2014/main" id="{486F00A0-7B5C-486C-A0EF-9203DF9CC563}"/>
            </a:ext>
          </a:extLst>
        </xdr:cNvPr>
        <xdr:cNvCxnSpPr/>
      </xdr:nvCxnSpPr>
      <xdr:spPr>
        <a:xfrm>
          <a:off x="1130300" y="1436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8" name="n_1aveValue【福祉施設】&#10;有形固定資産減価償却率">
          <a:extLst>
            <a:ext uri="{FF2B5EF4-FFF2-40B4-BE49-F238E27FC236}">
              <a16:creationId xmlns:a16="http://schemas.microsoft.com/office/drawing/2014/main" id="{A32F1D80-94B1-4589-85B9-F5F1BCD0928E}"/>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9" name="n_2aveValue【福祉施設】&#10;有形固定資産減価償却率">
          <a:extLst>
            <a:ext uri="{FF2B5EF4-FFF2-40B4-BE49-F238E27FC236}">
              <a16:creationId xmlns:a16="http://schemas.microsoft.com/office/drawing/2014/main" id="{FB9142CF-D6D3-4DE5-B0A4-AC1966581C31}"/>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10" name="n_3aveValue【福祉施設】&#10;有形固定資産減価償却率">
          <a:extLst>
            <a:ext uri="{FF2B5EF4-FFF2-40B4-BE49-F238E27FC236}">
              <a16:creationId xmlns:a16="http://schemas.microsoft.com/office/drawing/2014/main" id="{7D4B6839-F7A3-405E-B441-AE0CF7D3E607}"/>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1" name="n_4aveValue【福祉施設】&#10;有形固定資産減価償却率">
          <a:extLst>
            <a:ext uri="{FF2B5EF4-FFF2-40B4-BE49-F238E27FC236}">
              <a16:creationId xmlns:a16="http://schemas.microsoft.com/office/drawing/2014/main" id="{2BF9DAF1-8C12-49BF-9513-C5DAA8393BC9}"/>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2" name="n_1mainValue【福祉施設】&#10;有形固定資産減価償却率">
          <a:extLst>
            <a:ext uri="{FF2B5EF4-FFF2-40B4-BE49-F238E27FC236}">
              <a16:creationId xmlns:a16="http://schemas.microsoft.com/office/drawing/2014/main" id="{0E38683C-8B55-42FD-A62D-1D41AE5B2227}"/>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77740</xdr:rowOff>
    </xdr:from>
    <xdr:ext cx="405111" cy="259045"/>
    <xdr:sp macro="" textlink="">
      <xdr:nvSpPr>
        <xdr:cNvPr id="313" name="n_2mainValue【福祉施設】&#10;有形固定資産減価償却率">
          <a:extLst>
            <a:ext uri="{FF2B5EF4-FFF2-40B4-BE49-F238E27FC236}">
              <a16:creationId xmlns:a16="http://schemas.microsoft.com/office/drawing/2014/main" id="{2F709991-9175-49D8-AE38-2182B9FF4349}"/>
            </a:ext>
          </a:extLst>
        </xdr:cNvPr>
        <xdr:cNvSpPr txBox="1"/>
      </xdr:nvSpPr>
      <xdr:spPr>
        <a:xfrm>
          <a:off x="2705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38879</xdr:rowOff>
    </xdr:from>
    <xdr:ext cx="405111" cy="259045"/>
    <xdr:sp macro="" textlink="">
      <xdr:nvSpPr>
        <xdr:cNvPr id="314" name="n_3mainValue【福祉施設】&#10;有形固定資産減価償却率">
          <a:extLst>
            <a:ext uri="{FF2B5EF4-FFF2-40B4-BE49-F238E27FC236}">
              <a16:creationId xmlns:a16="http://schemas.microsoft.com/office/drawing/2014/main" id="{099096CC-F48E-4CF9-BB9C-7F38D854B09E}"/>
            </a:ext>
          </a:extLst>
        </xdr:cNvPr>
        <xdr:cNvSpPr txBox="1"/>
      </xdr:nvSpPr>
      <xdr:spPr>
        <a:xfrm>
          <a:off x="1816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2303</xdr:rowOff>
    </xdr:from>
    <xdr:ext cx="405111" cy="259045"/>
    <xdr:sp macro="" textlink="">
      <xdr:nvSpPr>
        <xdr:cNvPr id="315" name="n_4mainValue【福祉施設】&#10;有形固定資産減価償却率">
          <a:extLst>
            <a:ext uri="{FF2B5EF4-FFF2-40B4-BE49-F238E27FC236}">
              <a16:creationId xmlns:a16="http://schemas.microsoft.com/office/drawing/2014/main" id="{BDB696C3-BD6B-436A-976F-CAC85226A2D7}"/>
            </a:ext>
          </a:extLst>
        </xdr:cNvPr>
        <xdr:cNvSpPr txBox="1"/>
      </xdr:nvSpPr>
      <xdr:spPr>
        <a:xfrm>
          <a:off x="927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E641364-20BE-4D02-B082-019BE80CDD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4FFD25F-AE6E-4ABD-B8DB-466A4935DA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9E18433-4111-45CF-ACE5-DC93FE6BF3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D89597F-3FAD-4B5C-83BA-3CD0EAA80A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3A6EEF7-F85B-4A75-8E94-69E1D79B9C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4DE75C-E0D3-4F8D-9576-657589E22B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364A0476-C57A-4EB6-A4AC-FF6CD90ECA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81D6CA8-03A0-4FEC-821D-B2B901F7A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127F7F0-D35A-43F3-B9E0-563EF62490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C9146C5-795C-4D8C-84EF-EC242C6C3A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D756345-685C-445C-91FD-A8DF2F4C4D7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5F250998-906E-4008-A6DF-B396FD8F85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7F5BC03E-2267-48E7-97BF-0180FF203E2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86ED891B-F188-412F-AE16-3B2AA54274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CD1AAE5D-1262-4A95-8D01-30C255F667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79BD5D9E-13ED-4310-8AFA-20F8B62B822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3C433443-319D-42E7-9D9A-9FACEAAC723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B0D21853-1E6B-4567-8047-AD61BD63029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D520D4C7-9BFD-41DD-8877-8D34A2CDFE5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C2D12D7-AFDB-4250-9CD2-685136F5288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8EF269CA-0236-4F94-A736-AF919F1E867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6C7E1F1C-AD9F-4F56-A6C7-152E531379F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D040F9C-13C5-4574-8435-A7034AF7D6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A6C8F9F-B2AC-44A4-B04D-5BA06BB559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21DAF02-EA65-4939-B9C2-81BB5BFC18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22B5BB22-C026-4763-81D3-2005755A5AAF}"/>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30880933-ADC3-4C8A-9556-E2B1F34FA54D}"/>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A0678D3C-FEC8-4852-BB9E-D077ED5F1D0D}"/>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4" name="【福祉施設】&#10;一人当たり面積最大値テキスト">
          <a:extLst>
            <a:ext uri="{FF2B5EF4-FFF2-40B4-BE49-F238E27FC236}">
              <a16:creationId xmlns:a16="http://schemas.microsoft.com/office/drawing/2014/main" id="{D99BA017-72AA-42B8-9BFF-8B2B1897E19A}"/>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5" name="直線コネクタ 344">
          <a:extLst>
            <a:ext uri="{FF2B5EF4-FFF2-40B4-BE49-F238E27FC236}">
              <a16:creationId xmlns:a16="http://schemas.microsoft.com/office/drawing/2014/main" id="{9FDBB4F0-C8D2-4425-984A-C51DD84672E7}"/>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a:extLst>
            <a:ext uri="{FF2B5EF4-FFF2-40B4-BE49-F238E27FC236}">
              <a16:creationId xmlns:a16="http://schemas.microsoft.com/office/drawing/2014/main" id="{74632155-BC86-4200-8063-B3657E6F3C7B}"/>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E31EB98F-152B-40F1-95DD-30513905E41C}"/>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914C6952-A039-4FED-A81B-54F53A48975E}"/>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a:extLst>
            <a:ext uri="{FF2B5EF4-FFF2-40B4-BE49-F238E27FC236}">
              <a16:creationId xmlns:a16="http://schemas.microsoft.com/office/drawing/2014/main" id="{19C82268-9614-4164-BB51-DD82B7B09FAD}"/>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0" name="フローチャート: 判断 349">
          <a:extLst>
            <a:ext uri="{FF2B5EF4-FFF2-40B4-BE49-F238E27FC236}">
              <a16:creationId xmlns:a16="http://schemas.microsoft.com/office/drawing/2014/main" id="{59954CC2-1018-485E-B27A-068E41F8D7B4}"/>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1" name="フローチャート: 判断 350">
          <a:extLst>
            <a:ext uri="{FF2B5EF4-FFF2-40B4-BE49-F238E27FC236}">
              <a16:creationId xmlns:a16="http://schemas.microsoft.com/office/drawing/2014/main" id="{912EC690-4974-4B32-BD8C-88DF7AA62D35}"/>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F0B40A9-4D84-43B5-91EB-66FB707F6B0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3E7DD87-EEB4-4C11-BDA0-D76D867623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644AC4-29B2-4CB2-AFBB-7632F68BE9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9E1B7A-A6CD-49A1-94DC-1323DFEECC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5C264B8-3FF9-49AD-BC1A-82BC9FB8C2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7" name="楕円 356">
          <a:extLst>
            <a:ext uri="{FF2B5EF4-FFF2-40B4-BE49-F238E27FC236}">
              <a16:creationId xmlns:a16="http://schemas.microsoft.com/office/drawing/2014/main" id="{BBD1DF97-A93D-4071-8243-AE049D8F15C8}"/>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8" name="【福祉施設】&#10;一人当たり面積該当値テキスト">
          <a:extLst>
            <a:ext uri="{FF2B5EF4-FFF2-40B4-BE49-F238E27FC236}">
              <a16:creationId xmlns:a16="http://schemas.microsoft.com/office/drawing/2014/main" id="{BF500696-4FCC-472D-AE53-4C2E784B449D}"/>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145143</xdr:rowOff>
    </xdr:from>
    <xdr:to>
      <xdr:col>50</xdr:col>
      <xdr:colOff>165100</xdr:colOff>
      <xdr:row>85</xdr:row>
      <xdr:rowOff>75293</xdr:rowOff>
    </xdr:to>
    <xdr:sp macro="" textlink="">
      <xdr:nvSpPr>
        <xdr:cNvPr id="359" name="楕円 358">
          <a:extLst>
            <a:ext uri="{FF2B5EF4-FFF2-40B4-BE49-F238E27FC236}">
              <a16:creationId xmlns:a16="http://schemas.microsoft.com/office/drawing/2014/main" id="{810324AF-B2F2-4E07-AF5D-BEA17B5CD1AC}"/>
            </a:ext>
          </a:extLst>
        </xdr:cNvPr>
        <xdr:cNvSpPr/>
      </xdr:nvSpPr>
      <xdr:spPr>
        <a:xfrm>
          <a:off x="9588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24493</xdr:rowOff>
    </xdr:to>
    <xdr:cxnSp macro="">
      <xdr:nvCxnSpPr>
        <xdr:cNvPr id="360" name="直線コネクタ 359">
          <a:extLst>
            <a:ext uri="{FF2B5EF4-FFF2-40B4-BE49-F238E27FC236}">
              <a16:creationId xmlns:a16="http://schemas.microsoft.com/office/drawing/2014/main" id="{27B8B201-9B3C-4EEB-9C5B-8FC0325CD78A}"/>
            </a:ext>
          </a:extLst>
        </xdr:cNvPr>
        <xdr:cNvCxnSpPr/>
      </xdr:nvCxnSpPr>
      <xdr:spPr>
        <a:xfrm flipV="1">
          <a:off x="9639300" y="145759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1" name="楕円 360">
          <a:extLst>
            <a:ext uri="{FF2B5EF4-FFF2-40B4-BE49-F238E27FC236}">
              <a16:creationId xmlns:a16="http://schemas.microsoft.com/office/drawing/2014/main" id="{6676B6FB-5B1E-4E62-A1C3-A5CDA695662D}"/>
            </a:ext>
          </a:extLst>
        </xdr:cNvPr>
        <xdr:cNvSpPr/>
      </xdr:nvSpPr>
      <xdr:spPr>
        <a:xfrm>
          <a:off x="8699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24493</xdr:rowOff>
    </xdr:from>
    <xdr:to>
      <xdr:col>50</xdr:col>
      <xdr:colOff>114300</xdr:colOff>
      <xdr:row>85</xdr:row>
      <xdr:rowOff>24493</xdr:rowOff>
    </xdr:to>
    <xdr:cxnSp macro="">
      <xdr:nvCxnSpPr>
        <xdr:cNvPr id="362" name="直線コネクタ 361">
          <a:extLst>
            <a:ext uri="{FF2B5EF4-FFF2-40B4-BE49-F238E27FC236}">
              <a16:creationId xmlns:a16="http://schemas.microsoft.com/office/drawing/2014/main" id="{BA5914CC-78DF-4A32-95EB-F11212E831A4}"/>
            </a:ext>
          </a:extLst>
        </xdr:cNvPr>
        <xdr:cNvCxnSpPr/>
      </xdr:nvCxnSpPr>
      <xdr:spPr>
        <a:xfrm>
          <a:off x="8750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a:extLst>
            <a:ext uri="{FF2B5EF4-FFF2-40B4-BE49-F238E27FC236}">
              <a16:creationId xmlns:a16="http://schemas.microsoft.com/office/drawing/2014/main" id="{187FD095-FABE-4DA6-B866-326F0CF62AC9}"/>
            </a:ext>
          </a:extLst>
        </xdr:cNvPr>
        <xdr:cNvSpPr/>
      </xdr:nvSpPr>
      <xdr:spPr>
        <a:xfrm>
          <a:off x="7810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24493</xdr:rowOff>
    </xdr:from>
    <xdr:to>
      <xdr:col>45</xdr:col>
      <xdr:colOff>177800</xdr:colOff>
      <xdr:row>85</xdr:row>
      <xdr:rowOff>24493</xdr:rowOff>
    </xdr:to>
    <xdr:cxnSp macro="">
      <xdr:nvCxnSpPr>
        <xdr:cNvPr id="364" name="直線コネクタ 363">
          <a:extLst>
            <a:ext uri="{FF2B5EF4-FFF2-40B4-BE49-F238E27FC236}">
              <a16:creationId xmlns:a16="http://schemas.microsoft.com/office/drawing/2014/main" id="{D9527717-BD1F-4BB8-9D4E-3552CDE739B0}"/>
            </a:ext>
          </a:extLst>
        </xdr:cNvPr>
        <xdr:cNvCxnSpPr/>
      </xdr:nvCxnSpPr>
      <xdr:spPr>
        <a:xfrm>
          <a:off x="7861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a:extLst>
            <a:ext uri="{FF2B5EF4-FFF2-40B4-BE49-F238E27FC236}">
              <a16:creationId xmlns:a16="http://schemas.microsoft.com/office/drawing/2014/main" id="{3698327F-AEBB-4267-A99F-7305080D03CC}"/>
            </a:ext>
          </a:extLst>
        </xdr:cNvPr>
        <xdr:cNvSpPr/>
      </xdr:nvSpPr>
      <xdr:spPr>
        <a:xfrm>
          <a:off x="6921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a:extLst>
            <a:ext uri="{FF2B5EF4-FFF2-40B4-BE49-F238E27FC236}">
              <a16:creationId xmlns:a16="http://schemas.microsoft.com/office/drawing/2014/main" id="{6640F790-EF77-495A-8B34-772B85225AE4}"/>
            </a:ext>
          </a:extLst>
        </xdr:cNvPr>
        <xdr:cNvCxnSpPr/>
      </xdr:nvCxnSpPr>
      <xdr:spPr>
        <a:xfrm>
          <a:off x="6972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E4E5B5FE-BFBA-4135-B56F-1F71CD65D93C}"/>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8" name="n_2aveValue【福祉施設】&#10;一人当たり面積">
          <a:extLst>
            <a:ext uri="{FF2B5EF4-FFF2-40B4-BE49-F238E27FC236}">
              <a16:creationId xmlns:a16="http://schemas.microsoft.com/office/drawing/2014/main" id="{FC5850CF-4049-4DDC-9CBE-D63768A34428}"/>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9" name="n_3aveValue【福祉施設】&#10;一人当たり面積">
          <a:extLst>
            <a:ext uri="{FF2B5EF4-FFF2-40B4-BE49-F238E27FC236}">
              <a16:creationId xmlns:a16="http://schemas.microsoft.com/office/drawing/2014/main" id="{D187800B-AF00-4B7A-BC5C-51A3C74A6B01}"/>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70" name="n_4aveValue【福祉施設】&#10;一人当たり面積">
          <a:extLst>
            <a:ext uri="{FF2B5EF4-FFF2-40B4-BE49-F238E27FC236}">
              <a16:creationId xmlns:a16="http://schemas.microsoft.com/office/drawing/2014/main" id="{60D367F6-1714-4C1E-9444-9CE2184A96D3}"/>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66420</xdr:rowOff>
    </xdr:from>
    <xdr:ext cx="469744" cy="259045"/>
    <xdr:sp macro="" textlink="">
      <xdr:nvSpPr>
        <xdr:cNvPr id="371" name="n_1mainValue【福祉施設】&#10;一人当たり面積">
          <a:extLst>
            <a:ext uri="{FF2B5EF4-FFF2-40B4-BE49-F238E27FC236}">
              <a16:creationId xmlns:a16="http://schemas.microsoft.com/office/drawing/2014/main" id="{FA7AEAE3-A2E7-49C0-B388-6BD4B4B80F16}"/>
            </a:ext>
          </a:extLst>
        </xdr:cNvPr>
        <xdr:cNvSpPr txBox="1"/>
      </xdr:nvSpPr>
      <xdr:spPr>
        <a:xfrm>
          <a:off x="93917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2" name="n_2mainValue【福祉施設】&#10;一人当たり面積">
          <a:extLst>
            <a:ext uri="{FF2B5EF4-FFF2-40B4-BE49-F238E27FC236}">
              <a16:creationId xmlns:a16="http://schemas.microsoft.com/office/drawing/2014/main" id="{F27B2CBD-CF34-4249-967C-188B2EFE6EC5}"/>
            </a:ext>
          </a:extLst>
        </xdr:cNvPr>
        <xdr:cNvSpPr txBox="1"/>
      </xdr:nvSpPr>
      <xdr:spPr>
        <a:xfrm>
          <a:off x="8515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a:extLst>
            <a:ext uri="{FF2B5EF4-FFF2-40B4-BE49-F238E27FC236}">
              <a16:creationId xmlns:a16="http://schemas.microsoft.com/office/drawing/2014/main" id="{E7D20493-81E4-4957-AB98-DA4C656249D5}"/>
            </a:ext>
          </a:extLst>
        </xdr:cNvPr>
        <xdr:cNvSpPr txBox="1"/>
      </xdr:nvSpPr>
      <xdr:spPr>
        <a:xfrm>
          <a:off x="7626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a:extLst>
            <a:ext uri="{FF2B5EF4-FFF2-40B4-BE49-F238E27FC236}">
              <a16:creationId xmlns:a16="http://schemas.microsoft.com/office/drawing/2014/main" id="{AC7A1759-58D0-4254-BEB1-0D1E9A60F77B}"/>
            </a:ext>
          </a:extLst>
        </xdr:cNvPr>
        <xdr:cNvSpPr txBox="1"/>
      </xdr:nvSpPr>
      <xdr:spPr>
        <a:xfrm>
          <a:off x="6737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FBDEC29-E121-454B-AC5C-A865188ACA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2A7BC51C-C794-4988-9E0E-E1F5B9122E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AFECE27-AB88-4AD6-99B9-FAEF441DE7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7FABA20-535A-4352-9EC6-0D023710CD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945FC93-2B52-4275-8DD2-298ACE4F50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62A2BDD-140F-424B-9261-FBAAE7343E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51540C5-32AD-465A-88C1-22F3E6DF0A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BF9CF45-9EE6-4FA2-A0B4-8CBE9255A3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9241F31-A2A6-42D6-A1E4-B58935DAFAF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D06BF4F-4097-40C3-9A19-41395043D4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4A71EB8-5BD2-40CD-A0A1-50D983BBDA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4E27576E-489B-4BD3-BC4C-FC7F73D9FC1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F1F1E510-A446-4F09-A225-A445F20C0C4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FC697021-0A17-4B68-BB50-A6278879A70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D66D1F59-9778-41B9-A5CF-536994F714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75D6C8DB-EDE3-4CD8-8B8E-25223894F54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D5872340-2F59-4D3A-AA8A-8D10955AE3B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DBF94323-6AAF-4811-8680-C8E26928225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5F606468-6CF5-403C-A552-CA55ECEA75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9583C62C-101B-41A3-9099-7DF3FD4E015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4E618A18-D711-4EA9-850F-06484B34781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6A12B8B7-5C97-4BA7-B6DA-8DACB671D4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E12B1246-4A98-49B3-8673-DEDDD41B5AB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BE0DBC09-3CB6-438F-8041-D8684D77B1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id="{CCC15055-310A-44D6-804B-B9CEDEA605DA}"/>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A6E399C-04F6-4F81-BDBB-596A56331F2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id="{F8A8C509-6B10-4AC8-8452-2F10ABF2627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A933086B-2CE7-411A-8E12-CC813580C97F}"/>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3" name="直線コネクタ 402">
          <a:extLst>
            <a:ext uri="{FF2B5EF4-FFF2-40B4-BE49-F238E27FC236}">
              <a16:creationId xmlns:a16="http://schemas.microsoft.com/office/drawing/2014/main" id="{A92684C2-EF40-4F40-9733-465958FB7C55}"/>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1A26669-9FE0-434C-9A64-CEB8AF25E6C2}"/>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5" name="フローチャート: 判断 404">
          <a:extLst>
            <a:ext uri="{FF2B5EF4-FFF2-40B4-BE49-F238E27FC236}">
              <a16:creationId xmlns:a16="http://schemas.microsoft.com/office/drawing/2014/main" id="{12136B70-DDAB-4D63-98FE-FA486D99A561}"/>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6" name="フローチャート: 判断 405">
          <a:extLst>
            <a:ext uri="{FF2B5EF4-FFF2-40B4-BE49-F238E27FC236}">
              <a16:creationId xmlns:a16="http://schemas.microsoft.com/office/drawing/2014/main" id="{B0DD7D3E-A84F-47F0-8659-57F069F56B1D}"/>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7" name="フローチャート: 判断 406">
          <a:extLst>
            <a:ext uri="{FF2B5EF4-FFF2-40B4-BE49-F238E27FC236}">
              <a16:creationId xmlns:a16="http://schemas.microsoft.com/office/drawing/2014/main" id="{85A6F6C7-AB02-42F0-B225-1A62F7EBA619}"/>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8" name="フローチャート: 判断 407">
          <a:extLst>
            <a:ext uri="{FF2B5EF4-FFF2-40B4-BE49-F238E27FC236}">
              <a16:creationId xmlns:a16="http://schemas.microsoft.com/office/drawing/2014/main" id="{EB4E08C2-A0C2-493F-989B-A692063858EC}"/>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9" name="フローチャート: 判断 408">
          <a:extLst>
            <a:ext uri="{FF2B5EF4-FFF2-40B4-BE49-F238E27FC236}">
              <a16:creationId xmlns:a16="http://schemas.microsoft.com/office/drawing/2014/main" id="{6ABBD905-38E9-47A8-804C-E9CDFE7BD318}"/>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B2BAE4B-470A-42D2-9366-30F0133932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1E2B1F5-3709-4416-85A5-06D6DBF96F4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CABC27B-6233-4625-A575-6CD70D6188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E01C82A-3C4E-4808-8F8C-FA23E5D651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BA10481-C565-4C55-BBFF-E1E13A63CB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15" name="楕円 414">
          <a:extLst>
            <a:ext uri="{FF2B5EF4-FFF2-40B4-BE49-F238E27FC236}">
              <a16:creationId xmlns:a16="http://schemas.microsoft.com/office/drawing/2014/main" id="{BAFF0D5A-DE5E-45C6-81C7-66F4A2435788}"/>
            </a:ext>
          </a:extLst>
        </xdr:cNvPr>
        <xdr:cNvSpPr/>
      </xdr:nvSpPr>
      <xdr:spPr>
        <a:xfrm>
          <a:off x="4584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59072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2A34F931-9A03-4580-BFB7-DD936B568116}"/>
            </a:ext>
          </a:extLst>
        </xdr:cNvPr>
        <xdr:cNvSpPr txBox="1"/>
      </xdr:nvSpPr>
      <xdr:spPr>
        <a:xfrm>
          <a:off x="4673600"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417" name="楕円 416">
          <a:extLst>
            <a:ext uri="{FF2B5EF4-FFF2-40B4-BE49-F238E27FC236}">
              <a16:creationId xmlns:a16="http://schemas.microsoft.com/office/drawing/2014/main" id="{76B0A8F5-7159-46C9-B3D1-545F7B1F06B6}"/>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131445</xdr:rowOff>
    </xdr:to>
    <xdr:cxnSp macro="">
      <xdr:nvCxnSpPr>
        <xdr:cNvPr id="418" name="直線コネクタ 417">
          <a:extLst>
            <a:ext uri="{FF2B5EF4-FFF2-40B4-BE49-F238E27FC236}">
              <a16:creationId xmlns:a16="http://schemas.microsoft.com/office/drawing/2014/main" id="{CDA3F110-C214-4D0B-9F55-1073692D6F6F}"/>
            </a:ext>
          </a:extLst>
        </xdr:cNvPr>
        <xdr:cNvCxnSpPr/>
      </xdr:nvCxnSpPr>
      <xdr:spPr>
        <a:xfrm>
          <a:off x="3797300" y="1792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19" name="楕円 418">
          <a:extLst>
            <a:ext uri="{FF2B5EF4-FFF2-40B4-BE49-F238E27FC236}">
              <a16:creationId xmlns:a16="http://schemas.microsoft.com/office/drawing/2014/main" id="{9EA6F72E-7F8A-42A2-B837-0936F91B53F3}"/>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95250</xdr:rowOff>
    </xdr:to>
    <xdr:cxnSp macro="">
      <xdr:nvCxnSpPr>
        <xdr:cNvPr id="420" name="直線コネクタ 419">
          <a:extLst>
            <a:ext uri="{FF2B5EF4-FFF2-40B4-BE49-F238E27FC236}">
              <a16:creationId xmlns:a16="http://schemas.microsoft.com/office/drawing/2014/main" id="{B3A282C1-380F-4002-883E-CE4A534C8BE6}"/>
            </a:ext>
          </a:extLst>
        </xdr:cNvPr>
        <xdr:cNvCxnSpPr/>
      </xdr:nvCxnSpPr>
      <xdr:spPr>
        <a:xfrm>
          <a:off x="2908300" y="178936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153036</xdr:rowOff>
    </xdr:from>
    <xdr:to>
      <xdr:col>10</xdr:col>
      <xdr:colOff>165100</xdr:colOff>
      <xdr:row>104</xdr:row>
      <xdr:rowOff>83186</xdr:rowOff>
    </xdr:to>
    <xdr:sp macro="" textlink="">
      <xdr:nvSpPr>
        <xdr:cNvPr id="421" name="楕円 420">
          <a:extLst>
            <a:ext uri="{FF2B5EF4-FFF2-40B4-BE49-F238E27FC236}">
              <a16:creationId xmlns:a16="http://schemas.microsoft.com/office/drawing/2014/main" id="{20D66479-F144-4C74-BC61-599F42589C0A}"/>
            </a:ext>
          </a:extLst>
        </xdr:cNvPr>
        <xdr:cNvSpPr/>
      </xdr:nvSpPr>
      <xdr:spPr>
        <a:xfrm>
          <a:off x="1968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32386</xdr:rowOff>
    </xdr:from>
    <xdr:to>
      <xdr:col>15</xdr:col>
      <xdr:colOff>50800</xdr:colOff>
      <xdr:row>104</xdr:row>
      <xdr:rowOff>62864</xdr:rowOff>
    </xdr:to>
    <xdr:cxnSp macro="">
      <xdr:nvCxnSpPr>
        <xdr:cNvPr id="422" name="直線コネクタ 421">
          <a:extLst>
            <a:ext uri="{FF2B5EF4-FFF2-40B4-BE49-F238E27FC236}">
              <a16:creationId xmlns:a16="http://schemas.microsoft.com/office/drawing/2014/main" id="{933B6E7D-66F7-4174-B67C-B095BF0BAFE1}"/>
            </a:ext>
          </a:extLst>
        </xdr:cNvPr>
        <xdr:cNvCxnSpPr/>
      </xdr:nvCxnSpPr>
      <xdr:spPr>
        <a:xfrm>
          <a:off x="2019300" y="17863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122555</xdr:rowOff>
    </xdr:from>
    <xdr:to>
      <xdr:col>6</xdr:col>
      <xdr:colOff>38100</xdr:colOff>
      <xdr:row>104</xdr:row>
      <xdr:rowOff>52705</xdr:rowOff>
    </xdr:to>
    <xdr:sp macro="" textlink="">
      <xdr:nvSpPr>
        <xdr:cNvPr id="423" name="楕円 422">
          <a:extLst>
            <a:ext uri="{FF2B5EF4-FFF2-40B4-BE49-F238E27FC236}">
              <a16:creationId xmlns:a16="http://schemas.microsoft.com/office/drawing/2014/main" id="{F9078B0C-E56A-4DD1-9235-3BFB8A503393}"/>
            </a:ext>
          </a:extLst>
        </xdr:cNvPr>
        <xdr:cNvSpPr/>
      </xdr:nvSpPr>
      <xdr:spPr>
        <a:xfrm>
          <a:off x="1079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xdr:rowOff>
    </xdr:from>
    <xdr:to>
      <xdr:col>10</xdr:col>
      <xdr:colOff>114300</xdr:colOff>
      <xdr:row>104</xdr:row>
      <xdr:rowOff>32386</xdr:rowOff>
    </xdr:to>
    <xdr:cxnSp macro="">
      <xdr:nvCxnSpPr>
        <xdr:cNvPr id="424" name="直線コネクタ 423">
          <a:extLst>
            <a:ext uri="{FF2B5EF4-FFF2-40B4-BE49-F238E27FC236}">
              <a16:creationId xmlns:a16="http://schemas.microsoft.com/office/drawing/2014/main" id="{66030990-EC3B-4634-91D1-613CF0578429}"/>
            </a:ext>
          </a:extLst>
        </xdr:cNvPr>
        <xdr:cNvCxnSpPr/>
      </xdr:nvCxnSpPr>
      <xdr:spPr>
        <a:xfrm>
          <a:off x="1130300" y="17832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5" name="n_1aveValue【市民会館】&#10;有形固定資産減価償却率">
          <a:extLst>
            <a:ext uri="{FF2B5EF4-FFF2-40B4-BE49-F238E27FC236}">
              <a16:creationId xmlns:a16="http://schemas.microsoft.com/office/drawing/2014/main" id="{C0D94193-C182-4E40-861A-B5CD3D6097DB}"/>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6" name="n_2aveValue【市民会館】&#10;有形固定資産減価償却率">
          <a:extLst>
            <a:ext uri="{FF2B5EF4-FFF2-40B4-BE49-F238E27FC236}">
              <a16:creationId xmlns:a16="http://schemas.microsoft.com/office/drawing/2014/main" id="{73084D0A-0BE2-4925-9558-8F49105824C1}"/>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7" name="n_3aveValue【市民会館】&#10;有形固定資産減価償却率">
          <a:extLst>
            <a:ext uri="{FF2B5EF4-FFF2-40B4-BE49-F238E27FC236}">
              <a16:creationId xmlns:a16="http://schemas.microsoft.com/office/drawing/2014/main" id="{9ED50CE6-6FB6-46E4-B20C-7567C3728FB7}"/>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8" name="n_4aveValue【市民会館】&#10;有形固定資産減価償却率">
          <a:extLst>
            <a:ext uri="{FF2B5EF4-FFF2-40B4-BE49-F238E27FC236}">
              <a16:creationId xmlns:a16="http://schemas.microsoft.com/office/drawing/2014/main" id="{B4BE2585-0B5A-4277-94BC-57B8F2F667F8}"/>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137177</xdr:rowOff>
    </xdr:from>
    <xdr:ext cx="405111" cy="259045"/>
    <xdr:sp macro="" textlink="">
      <xdr:nvSpPr>
        <xdr:cNvPr id="429" name="n_1mainValue【市民会館】&#10;有形固定資産減価償却率">
          <a:extLst>
            <a:ext uri="{FF2B5EF4-FFF2-40B4-BE49-F238E27FC236}">
              <a16:creationId xmlns:a16="http://schemas.microsoft.com/office/drawing/2014/main" id="{4FF735E7-A995-46A7-B87E-F10C08B5A265}"/>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104791</xdr:rowOff>
    </xdr:from>
    <xdr:ext cx="405111" cy="259045"/>
    <xdr:sp macro="" textlink="">
      <xdr:nvSpPr>
        <xdr:cNvPr id="430" name="n_2mainValue【市民会館】&#10;有形固定資産減価償却率">
          <a:extLst>
            <a:ext uri="{FF2B5EF4-FFF2-40B4-BE49-F238E27FC236}">
              <a16:creationId xmlns:a16="http://schemas.microsoft.com/office/drawing/2014/main" id="{574474C9-29EE-4246-8936-109C6CAF3A69}"/>
            </a:ext>
          </a:extLst>
        </xdr:cNvPr>
        <xdr:cNvSpPr txBox="1"/>
      </xdr:nvSpPr>
      <xdr:spPr>
        <a:xfrm>
          <a:off x="2705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74313</xdr:rowOff>
    </xdr:from>
    <xdr:ext cx="405111" cy="259045"/>
    <xdr:sp macro="" textlink="">
      <xdr:nvSpPr>
        <xdr:cNvPr id="431" name="n_3mainValue【市民会館】&#10;有形固定資産減価償却率">
          <a:extLst>
            <a:ext uri="{FF2B5EF4-FFF2-40B4-BE49-F238E27FC236}">
              <a16:creationId xmlns:a16="http://schemas.microsoft.com/office/drawing/2014/main" id="{05ABF906-9160-43E4-B24B-BF0BBCA95873}"/>
            </a:ext>
          </a:extLst>
        </xdr:cNvPr>
        <xdr:cNvSpPr txBox="1"/>
      </xdr:nvSpPr>
      <xdr:spPr>
        <a:xfrm>
          <a:off x="1816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43832</xdr:rowOff>
    </xdr:from>
    <xdr:ext cx="405111" cy="259045"/>
    <xdr:sp macro="" textlink="">
      <xdr:nvSpPr>
        <xdr:cNvPr id="432" name="n_4mainValue【市民会館】&#10;有形固定資産減価償却率">
          <a:extLst>
            <a:ext uri="{FF2B5EF4-FFF2-40B4-BE49-F238E27FC236}">
              <a16:creationId xmlns:a16="http://schemas.microsoft.com/office/drawing/2014/main" id="{8B208636-0FAD-46A9-A836-0865591996E7}"/>
            </a:ext>
          </a:extLst>
        </xdr:cNvPr>
        <xdr:cNvSpPr txBox="1"/>
      </xdr:nvSpPr>
      <xdr:spPr>
        <a:xfrm>
          <a:off x="927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3D145D0-7182-4A5F-A598-E06972DDDB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7E92299-044E-4C81-948D-A3EDBBE027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839F873-6106-4A2A-A5B5-1064F30E66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195007EA-493E-494F-B354-99B71ABDB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962D294-3725-4F8A-AF55-7B506D7BD6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6491F37-3B74-4E20-8623-BD5BE9E0B6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64CAAC8-3FB0-49BB-AB36-A6F9F6D5AA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688FEF87-7865-43FA-B1E5-67D4FE5E3B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A0CBDDBE-698E-46B8-B492-8343BFD14C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B481EEF-AE0B-41D3-9362-9E49D3D5D7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CCDB24B3-C2D6-43E2-9ED7-4BED757D55A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a:extLst>
            <a:ext uri="{FF2B5EF4-FFF2-40B4-BE49-F238E27FC236}">
              <a16:creationId xmlns:a16="http://schemas.microsoft.com/office/drawing/2014/main" id="{C656FA0D-5375-4B6B-9F58-72C0795D73CF}"/>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1BA28A73-C483-464D-B712-8961145A3F8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B86FF85B-DD44-48A2-BB96-E841F9A1C85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7052220A-06F0-4FC0-B571-581392F5505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a:extLst>
            <a:ext uri="{FF2B5EF4-FFF2-40B4-BE49-F238E27FC236}">
              <a16:creationId xmlns:a16="http://schemas.microsoft.com/office/drawing/2014/main" id="{3E637B10-D135-402C-8D58-8D4E8C68B9C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212AD451-84A0-4291-8E03-61CE1BD43F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FCA6DB25-D022-4EF6-A0B8-15F52762E22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0D0C19D-F77A-4972-B937-E0BB6E1D61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2" name="直線コネクタ 451">
          <a:extLst>
            <a:ext uri="{FF2B5EF4-FFF2-40B4-BE49-F238E27FC236}">
              <a16:creationId xmlns:a16="http://schemas.microsoft.com/office/drawing/2014/main" id="{B4C8C779-4B52-437E-B3E4-133C998AEAA1}"/>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a:extLst>
            <a:ext uri="{FF2B5EF4-FFF2-40B4-BE49-F238E27FC236}">
              <a16:creationId xmlns:a16="http://schemas.microsoft.com/office/drawing/2014/main" id="{A579EE5E-F794-46CB-B4F6-0F932E4F367D}"/>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a:extLst>
            <a:ext uri="{FF2B5EF4-FFF2-40B4-BE49-F238E27FC236}">
              <a16:creationId xmlns:a16="http://schemas.microsoft.com/office/drawing/2014/main" id="{C199FB4B-4861-4941-9FB3-59ABD4C6444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5" name="【市民会館】&#10;一人当たり面積最大値テキスト">
          <a:extLst>
            <a:ext uri="{FF2B5EF4-FFF2-40B4-BE49-F238E27FC236}">
              <a16:creationId xmlns:a16="http://schemas.microsoft.com/office/drawing/2014/main" id="{245EB1DA-6318-418E-8644-283F2973B13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6" name="直線コネクタ 455">
          <a:extLst>
            <a:ext uri="{FF2B5EF4-FFF2-40B4-BE49-F238E27FC236}">
              <a16:creationId xmlns:a16="http://schemas.microsoft.com/office/drawing/2014/main" id="{78FAB938-0885-4046-BFEF-7F0314B595BA}"/>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7" name="【市民会館】&#10;一人当たり面積平均値テキスト">
          <a:extLst>
            <a:ext uri="{FF2B5EF4-FFF2-40B4-BE49-F238E27FC236}">
              <a16:creationId xmlns:a16="http://schemas.microsoft.com/office/drawing/2014/main" id="{FCBAD624-1A0D-4B36-91CF-8AA5B30468E7}"/>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8" name="フローチャート: 判断 457">
          <a:extLst>
            <a:ext uri="{FF2B5EF4-FFF2-40B4-BE49-F238E27FC236}">
              <a16:creationId xmlns:a16="http://schemas.microsoft.com/office/drawing/2014/main" id="{91D61603-7ABA-4A21-81F7-C021F5D4BDC7}"/>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a:extLst>
            <a:ext uri="{FF2B5EF4-FFF2-40B4-BE49-F238E27FC236}">
              <a16:creationId xmlns:a16="http://schemas.microsoft.com/office/drawing/2014/main" id="{E1F4290B-4FAB-4E8D-9D32-8067596C1909}"/>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0" name="フローチャート: 判断 459">
          <a:extLst>
            <a:ext uri="{FF2B5EF4-FFF2-40B4-BE49-F238E27FC236}">
              <a16:creationId xmlns:a16="http://schemas.microsoft.com/office/drawing/2014/main" id="{6E3D8140-A900-4B58-9E5D-A1A16EEE8237}"/>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1" name="フローチャート: 判断 460">
          <a:extLst>
            <a:ext uri="{FF2B5EF4-FFF2-40B4-BE49-F238E27FC236}">
              <a16:creationId xmlns:a16="http://schemas.microsoft.com/office/drawing/2014/main" id="{DDA9EFED-C3B1-4089-89F3-79F7D1383A6B}"/>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a:extLst>
            <a:ext uri="{FF2B5EF4-FFF2-40B4-BE49-F238E27FC236}">
              <a16:creationId xmlns:a16="http://schemas.microsoft.com/office/drawing/2014/main" id="{1928F553-A26D-45C3-B76D-57BFD0477BD5}"/>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DA5AFDC-2247-4E21-8409-188FE01D3B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A46F523-AAD6-4955-B917-1795400B6B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42C2FA3B-750F-4513-AA0D-5309232621D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A287CD7-7FBA-4D95-B60E-2670E88E895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882EC24-89E6-48F3-84FD-F1680D5F04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93980</xdr:rowOff>
    </xdr:from>
    <xdr:to>
      <xdr:col>55</xdr:col>
      <xdr:colOff>50800</xdr:colOff>
      <xdr:row>104</xdr:row>
      <xdr:rowOff>24130</xdr:rowOff>
    </xdr:to>
    <xdr:sp macro="" textlink="">
      <xdr:nvSpPr>
        <xdr:cNvPr id="468" name="楕円 467">
          <a:extLst>
            <a:ext uri="{FF2B5EF4-FFF2-40B4-BE49-F238E27FC236}">
              <a16:creationId xmlns:a16="http://schemas.microsoft.com/office/drawing/2014/main" id="{8F3F59D7-87AC-483E-9CE1-F91EAAB7C6CE}"/>
            </a:ext>
          </a:extLst>
        </xdr:cNvPr>
        <xdr:cNvSpPr/>
      </xdr:nvSpPr>
      <xdr:spPr>
        <a:xfrm>
          <a:off x="10426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116857</xdr:rowOff>
    </xdr:from>
    <xdr:ext cx="469744" cy="259045"/>
    <xdr:sp macro="" textlink="">
      <xdr:nvSpPr>
        <xdr:cNvPr id="469" name="【市民会館】&#10;一人当たり面積該当値テキスト">
          <a:extLst>
            <a:ext uri="{FF2B5EF4-FFF2-40B4-BE49-F238E27FC236}">
              <a16:creationId xmlns:a16="http://schemas.microsoft.com/office/drawing/2014/main" id="{0EFD8878-7613-4CF6-BC9F-DE60EBE9754E}"/>
            </a:ext>
          </a:extLst>
        </xdr:cNvPr>
        <xdr:cNvSpPr txBox="1"/>
      </xdr:nvSpPr>
      <xdr:spPr>
        <a:xfrm>
          <a:off x="10515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0" name="楕円 469">
          <a:extLst>
            <a:ext uri="{FF2B5EF4-FFF2-40B4-BE49-F238E27FC236}">
              <a16:creationId xmlns:a16="http://schemas.microsoft.com/office/drawing/2014/main" id="{9EFFF1CE-462D-4679-BD82-F887AA03C852}"/>
            </a:ext>
          </a:extLst>
        </xdr:cNvPr>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144780</xdr:rowOff>
    </xdr:from>
    <xdr:to>
      <xdr:col>55</xdr:col>
      <xdr:colOff>0</xdr:colOff>
      <xdr:row>103</xdr:row>
      <xdr:rowOff>144780</xdr:rowOff>
    </xdr:to>
    <xdr:cxnSp macro="">
      <xdr:nvCxnSpPr>
        <xdr:cNvPr id="471" name="直線コネクタ 470">
          <a:extLst>
            <a:ext uri="{FF2B5EF4-FFF2-40B4-BE49-F238E27FC236}">
              <a16:creationId xmlns:a16="http://schemas.microsoft.com/office/drawing/2014/main" id="{2580331E-AEC7-46C5-B841-78B82472F910}"/>
            </a:ext>
          </a:extLst>
        </xdr:cNvPr>
        <xdr:cNvCxnSpPr/>
      </xdr:nvCxnSpPr>
      <xdr:spPr>
        <a:xfrm>
          <a:off x="9639300" y="17804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99695</xdr:rowOff>
    </xdr:from>
    <xdr:to>
      <xdr:col>46</xdr:col>
      <xdr:colOff>38100</xdr:colOff>
      <xdr:row>104</xdr:row>
      <xdr:rowOff>29845</xdr:rowOff>
    </xdr:to>
    <xdr:sp macro="" textlink="">
      <xdr:nvSpPr>
        <xdr:cNvPr id="472" name="楕円 471">
          <a:extLst>
            <a:ext uri="{FF2B5EF4-FFF2-40B4-BE49-F238E27FC236}">
              <a16:creationId xmlns:a16="http://schemas.microsoft.com/office/drawing/2014/main" id="{EF4235CB-FC85-4D4E-8C8C-65F51C893C8F}"/>
            </a:ext>
          </a:extLst>
        </xdr:cNvPr>
        <xdr:cNvSpPr/>
      </xdr:nvSpPr>
      <xdr:spPr>
        <a:xfrm>
          <a:off x="8699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150495</xdr:rowOff>
    </xdr:to>
    <xdr:cxnSp macro="">
      <xdr:nvCxnSpPr>
        <xdr:cNvPr id="473" name="直線コネクタ 472">
          <a:extLst>
            <a:ext uri="{FF2B5EF4-FFF2-40B4-BE49-F238E27FC236}">
              <a16:creationId xmlns:a16="http://schemas.microsoft.com/office/drawing/2014/main" id="{44109E03-B217-456F-A3DB-9B914183DBA4}"/>
            </a:ext>
          </a:extLst>
        </xdr:cNvPr>
        <xdr:cNvCxnSpPr/>
      </xdr:nvCxnSpPr>
      <xdr:spPr>
        <a:xfrm flipV="1">
          <a:off x="8750300" y="17804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99695</xdr:rowOff>
    </xdr:from>
    <xdr:to>
      <xdr:col>41</xdr:col>
      <xdr:colOff>101600</xdr:colOff>
      <xdr:row>104</xdr:row>
      <xdr:rowOff>29845</xdr:rowOff>
    </xdr:to>
    <xdr:sp macro="" textlink="">
      <xdr:nvSpPr>
        <xdr:cNvPr id="474" name="楕円 473">
          <a:extLst>
            <a:ext uri="{FF2B5EF4-FFF2-40B4-BE49-F238E27FC236}">
              <a16:creationId xmlns:a16="http://schemas.microsoft.com/office/drawing/2014/main" id="{8077E4CD-5F37-4DAB-8B6A-9E5E4EA4B8E7}"/>
            </a:ext>
          </a:extLst>
        </xdr:cNvPr>
        <xdr:cNvSpPr/>
      </xdr:nvSpPr>
      <xdr:spPr>
        <a:xfrm>
          <a:off x="7810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150495</xdr:rowOff>
    </xdr:from>
    <xdr:to>
      <xdr:col>45</xdr:col>
      <xdr:colOff>177800</xdr:colOff>
      <xdr:row>103</xdr:row>
      <xdr:rowOff>150495</xdr:rowOff>
    </xdr:to>
    <xdr:cxnSp macro="">
      <xdr:nvCxnSpPr>
        <xdr:cNvPr id="475" name="直線コネクタ 474">
          <a:extLst>
            <a:ext uri="{FF2B5EF4-FFF2-40B4-BE49-F238E27FC236}">
              <a16:creationId xmlns:a16="http://schemas.microsoft.com/office/drawing/2014/main" id="{2C1C082B-6E29-4315-98D0-9D860DC37885}"/>
            </a:ext>
          </a:extLst>
        </xdr:cNvPr>
        <xdr:cNvCxnSpPr/>
      </xdr:nvCxnSpPr>
      <xdr:spPr>
        <a:xfrm>
          <a:off x="7861300" y="1780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6" name="楕円 475">
          <a:extLst>
            <a:ext uri="{FF2B5EF4-FFF2-40B4-BE49-F238E27FC236}">
              <a16:creationId xmlns:a16="http://schemas.microsoft.com/office/drawing/2014/main" id="{43F6B9A8-320A-4653-85DD-BBEE0734E23E}"/>
            </a:ext>
          </a:extLst>
        </xdr:cNvPr>
        <xdr:cNvSpPr/>
      </xdr:nvSpPr>
      <xdr:spPr>
        <a:xfrm>
          <a:off x="692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150495</xdr:rowOff>
    </xdr:from>
    <xdr:to>
      <xdr:col>41</xdr:col>
      <xdr:colOff>50800</xdr:colOff>
      <xdr:row>103</xdr:row>
      <xdr:rowOff>156211</xdr:rowOff>
    </xdr:to>
    <xdr:cxnSp macro="">
      <xdr:nvCxnSpPr>
        <xdr:cNvPr id="477" name="直線コネクタ 476">
          <a:extLst>
            <a:ext uri="{FF2B5EF4-FFF2-40B4-BE49-F238E27FC236}">
              <a16:creationId xmlns:a16="http://schemas.microsoft.com/office/drawing/2014/main" id="{5AF0AE09-B679-43EF-B5F8-5F0EA1DFEFDB}"/>
            </a:ext>
          </a:extLst>
        </xdr:cNvPr>
        <xdr:cNvCxnSpPr/>
      </xdr:nvCxnSpPr>
      <xdr:spPr>
        <a:xfrm flipV="1">
          <a:off x="6972300" y="1780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8" name="n_1aveValue【市民会館】&#10;一人当たり面積">
          <a:extLst>
            <a:ext uri="{FF2B5EF4-FFF2-40B4-BE49-F238E27FC236}">
              <a16:creationId xmlns:a16="http://schemas.microsoft.com/office/drawing/2014/main" id="{D676D9D9-2BF8-4EAA-B729-53A15CDDD31A}"/>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9" name="n_2aveValue【市民会館】&#10;一人当たり面積">
          <a:extLst>
            <a:ext uri="{FF2B5EF4-FFF2-40B4-BE49-F238E27FC236}">
              <a16:creationId xmlns:a16="http://schemas.microsoft.com/office/drawing/2014/main" id="{08130C87-90D8-47FF-93DB-F71599A31FD2}"/>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0" name="n_3aveValue【市民会館】&#10;一人当たり面積">
          <a:extLst>
            <a:ext uri="{FF2B5EF4-FFF2-40B4-BE49-F238E27FC236}">
              <a16:creationId xmlns:a16="http://schemas.microsoft.com/office/drawing/2014/main" id="{CA0E95E8-B19F-437C-98FE-6C14C56271A7}"/>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1" name="n_4aveValue【市民会館】&#10;一人当たり面積">
          <a:extLst>
            <a:ext uri="{FF2B5EF4-FFF2-40B4-BE49-F238E27FC236}">
              <a16:creationId xmlns:a16="http://schemas.microsoft.com/office/drawing/2014/main" id="{B78B2A64-F44D-431A-AC2C-3A86C2F2E889}"/>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2" name="n_1mainValue【市民会館】&#10;一人当たり面積">
          <a:extLst>
            <a:ext uri="{FF2B5EF4-FFF2-40B4-BE49-F238E27FC236}">
              <a16:creationId xmlns:a16="http://schemas.microsoft.com/office/drawing/2014/main" id="{3BA0E3DE-6495-4157-B77D-3784B4E811D3}"/>
            </a:ext>
          </a:extLst>
        </xdr:cNvPr>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46372</xdr:rowOff>
    </xdr:from>
    <xdr:ext cx="469744" cy="259045"/>
    <xdr:sp macro="" textlink="">
      <xdr:nvSpPr>
        <xdr:cNvPr id="483" name="n_2mainValue【市民会館】&#10;一人当たり面積">
          <a:extLst>
            <a:ext uri="{FF2B5EF4-FFF2-40B4-BE49-F238E27FC236}">
              <a16:creationId xmlns:a16="http://schemas.microsoft.com/office/drawing/2014/main" id="{0C80FC44-B789-42F6-B65D-3271C8A5BC18}"/>
            </a:ext>
          </a:extLst>
        </xdr:cNvPr>
        <xdr:cNvSpPr txBox="1"/>
      </xdr:nvSpPr>
      <xdr:spPr>
        <a:xfrm>
          <a:off x="8515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46372</xdr:rowOff>
    </xdr:from>
    <xdr:ext cx="469744" cy="259045"/>
    <xdr:sp macro="" textlink="">
      <xdr:nvSpPr>
        <xdr:cNvPr id="484" name="n_3mainValue【市民会館】&#10;一人当たり面積">
          <a:extLst>
            <a:ext uri="{FF2B5EF4-FFF2-40B4-BE49-F238E27FC236}">
              <a16:creationId xmlns:a16="http://schemas.microsoft.com/office/drawing/2014/main" id="{AE3D589C-674B-4A85-9B6A-E48D7779499B}"/>
            </a:ext>
          </a:extLst>
        </xdr:cNvPr>
        <xdr:cNvSpPr txBox="1"/>
      </xdr:nvSpPr>
      <xdr:spPr>
        <a:xfrm>
          <a:off x="7626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5" name="n_4mainValue【市民会館】&#10;一人当たり面積">
          <a:extLst>
            <a:ext uri="{FF2B5EF4-FFF2-40B4-BE49-F238E27FC236}">
              <a16:creationId xmlns:a16="http://schemas.microsoft.com/office/drawing/2014/main" id="{C5EB89A9-F15B-4C69-B98A-B88E906D6426}"/>
            </a:ext>
          </a:extLst>
        </xdr:cNvPr>
        <xdr:cNvSpPr txBox="1"/>
      </xdr:nvSpPr>
      <xdr:spPr>
        <a:xfrm>
          <a:off x="6737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A751966-D98B-4191-BE11-C346D27D09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937E8AEE-1E24-4970-828F-5C63D07449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0EBDC80-39FA-4127-8BB3-34FD745CA4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3B128FCA-9F46-4EE2-9FAE-986313C0D7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38971D9-EDC9-42E3-B9E4-6D0D843A4B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DC3B5983-3A5E-4FB0-A5E6-A5667BD8CA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3B100E1-8F6A-4992-801D-7C88F46A66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F346E38-D9CE-4E90-A0A1-D41DA9006E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C39A241C-D9D0-4767-8D5A-D991E466FF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F67F078E-861B-4929-A758-F4B5BB2CC6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17E8AC3-F0CE-483A-AB64-7B7FF9A9A5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71A9C507-ABA1-4EF4-87FA-D39FD96BA85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6098F18F-36DF-4FA4-B699-4A0289F445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2AB87149-6EA1-491E-9CB0-BF296363C59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CB3C239B-2BD0-4D5F-A863-7FB316F7DA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4C6187D4-5586-41CE-83C1-3C1A2C514C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9C3178F4-4A32-456F-9925-E780BD8F4D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A00A7AAC-8F50-430B-ABDD-7B52E14706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4D2A01F2-FB04-400B-9BA3-193EFAB4E9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80DE98F0-6CAF-471D-A7F8-F02AF47A27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348F3596-E579-48BC-BD3F-AC7F395E33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B10BF20F-E04F-4CF7-81E1-1F930AD096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680781F-BEF3-4884-9B70-389C57C38D5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1E3C864F-56FB-45A4-AC1F-54A1BB31EF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0" name="直線コネクタ 509">
          <a:extLst>
            <a:ext uri="{FF2B5EF4-FFF2-40B4-BE49-F238E27FC236}">
              <a16:creationId xmlns:a16="http://schemas.microsoft.com/office/drawing/2014/main" id="{29688775-1717-41D8-AACA-1F6325F07B51}"/>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1" name="【一般廃棄物処理施設】&#10;有形固定資産減価償却率最小値テキスト">
          <a:extLst>
            <a:ext uri="{FF2B5EF4-FFF2-40B4-BE49-F238E27FC236}">
              <a16:creationId xmlns:a16="http://schemas.microsoft.com/office/drawing/2014/main" id="{BB974349-238E-4790-A4C6-3E2B3BC35F23}"/>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2" name="直線コネクタ 511">
          <a:extLst>
            <a:ext uri="{FF2B5EF4-FFF2-40B4-BE49-F238E27FC236}">
              <a16:creationId xmlns:a16="http://schemas.microsoft.com/office/drawing/2014/main" id="{DB938096-1220-49B6-B8BB-AED17BF03693}"/>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id="{2952F7E4-767F-466C-8B9A-E239315B054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4" name="直線コネクタ 513">
          <a:extLst>
            <a:ext uri="{FF2B5EF4-FFF2-40B4-BE49-F238E27FC236}">
              <a16:creationId xmlns:a16="http://schemas.microsoft.com/office/drawing/2014/main" id="{CBA72A6E-C62F-4E27-ABA3-CD487F809D16}"/>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6FEB174A-8B74-4551-9103-1DE57C676D8A}"/>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6" name="フローチャート: 判断 515">
          <a:extLst>
            <a:ext uri="{FF2B5EF4-FFF2-40B4-BE49-F238E27FC236}">
              <a16:creationId xmlns:a16="http://schemas.microsoft.com/office/drawing/2014/main" id="{B63591B2-DAF2-413A-AD7F-720E186DDDC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7" name="フローチャート: 判断 516">
          <a:extLst>
            <a:ext uri="{FF2B5EF4-FFF2-40B4-BE49-F238E27FC236}">
              <a16:creationId xmlns:a16="http://schemas.microsoft.com/office/drawing/2014/main" id="{8AB19A29-02A5-4F49-A1E2-D3A62B358F3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8" name="フローチャート: 判断 517">
          <a:extLst>
            <a:ext uri="{FF2B5EF4-FFF2-40B4-BE49-F238E27FC236}">
              <a16:creationId xmlns:a16="http://schemas.microsoft.com/office/drawing/2014/main" id="{3EC6FA57-07DA-4C80-B22B-16E27AF1620B}"/>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64A4463A-4024-4560-80DC-55428D39B65A}"/>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0" name="フローチャート: 判断 519">
          <a:extLst>
            <a:ext uri="{FF2B5EF4-FFF2-40B4-BE49-F238E27FC236}">
              <a16:creationId xmlns:a16="http://schemas.microsoft.com/office/drawing/2014/main" id="{4BFCB3F5-7EA6-48F7-9FF7-E77034F0DB6D}"/>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43A509F-8B9C-486E-B4C1-1B659245C6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CFA98CF-BBA9-4350-A184-CF9DE9936B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AFD4B65-2AD7-45B9-8E93-CB6EE0485A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CC05886-41BA-43D2-A245-B73EF2AAC9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88702D5-7519-41EA-9DE3-C8DF74738F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6" name="楕円 525">
          <a:extLst>
            <a:ext uri="{FF2B5EF4-FFF2-40B4-BE49-F238E27FC236}">
              <a16:creationId xmlns:a16="http://schemas.microsoft.com/office/drawing/2014/main" id="{7DEB68E3-B4AF-45FE-976B-15D796C9AF21}"/>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13B72677-B534-4BD6-AF25-BF128949418E}"/>
            </a:ext>
          </a:extLst>
        </xdr:cNvPr>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528" name="楕円 527">
          <a:extLst>
            <a:ext uri="{FF2B5EF4-FFF2-40B4-BE49-F238E27FC236}">
              <a16:creationId xmlns:a16="http://schemas.microsoft.com/office/drawing/2014/main" id="{683E98FC-C1D7-4C0C-9FF3-670C84D6507D}"/>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108585</xdr:rowOff>
    </xdr:to>
    <xdr:cxnSp macro="">
      <xdr:nvCxnSpPr>
        <xdr:cNvPr id="529" name="直線コネクタ 528">
          <a:extLst>
            <a:ext uri="{FF2B5EF4-FFF2-40B4-BE49-F238E27FC236}">
              <a16:creationId xmlns:a16="http://schemas.microsoft.com/office/drawing/2014/main" id="{D1AC2802-31D5-4DDF-A261-2955C628BE9A}"/>
            </a:ext>
          </a:extLst>
        </xdr:cNvPr>
        <xdr:cNvCxnSpPr/>
      </xdr:nvCxnSpPr>
      <xdr:spPr>
        <a:xfrm>
          <a:off x="15481300" y="651129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530" name="楕円 529">
          <a:extLst>
            <a:ext uri="{FF2B5EF4-FFF2-40B4-BE49-F238E27FC236}">
              <a16:creationId xmlns:a16="http://schemas.microsoft.com/office/drawing/2014/main" id="{A054772D-4FFA-4021-ABE3-4629AD67D153}"/>
            </a:ext>
          </a:extLst>
        </xdr:cNvPr>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37</xdr:row>
      <xdr:rowOff>167640</xdr:rowOff>
    </xdr:to>
    <xdr:cxnSp macro="">
      <xdr:nvCxnSpPr>
        <xdr:cNvPr id="531" name="直線コネクタ 530">
          <a:extLst>
            <a:ext uri="{FF2B5EF4-FFF2-40B4-BE49-F238E27FC236}">
              <a16:creationId xmlns:a16="http://schemas.microsoft.com/office/drawing/2014/main" id="{4171221D-E720-45C2-9EC3-9F26CA9101E7}"/>
            </a:ext>
          </a:extLst>
        </xdr:cNvPr>
        <xdr:cNvCxnSpPr/>
      </xdr:nvCxnSpPr>
      <xdr:spPr>
        <a:xfrm>
          <a:off x="14592300" y="649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32" name="楕円 531">
          <a:extLst>
            <a:ext uri="{FF2B5EF4-FFF2-40B4-BE49-F238E27FC236}">
              <a16:creationId xmlns:a16="http://schemas.microsoft.com/office/drawing/2014/main" id="{175FBAEE-53DA-4D70-AF48-157C85CEA68C}"/>
            </a:ext>
          </a:extLst>
        </xdr:cNvPr>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146685</xdr:rowOff>
    </xdr:to>
    <xdr:cxnSp macro="">
      <xdr:nvCxnSpPr>
        <xdr:cNvPr id="533" name="直線コネクタ 532">
          <a:extLst>
            <a:ext uri="{FF2B5EF4-FFF2-40B4-BE49-F238E27FC236}">
              <a16:creationId xmlns:a16="http://schemas.microsoft.com/office/drawing/2014/main" id="{ABC5640D-00FC-406E-A79A-A9E24CDC88D4}"/>
            </a:ext>
          </a:extLst>
        </xdr:cNvPr>
        <xdr:cNvCxnSpPr/>
      </xdr:nvCxnSpPr>
      <xdr:spPr>
        <a:xfrm>
          <a:off x="13703300" y="64331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534" name="楕円 533">
          <a:extLst>
            <a:ext uri="{FF2B5EF4-FFF2-40B4-BE49-F238E27FC236}">
              <a16:creationId xmlns:a16="http://schemas.microsoft.com/office/drawing/2014/main" id="{0C863D4A-B833-4654-B57A-DCF582896025}"/>
            </a:ext>
          </a:extLst>
        </xdr:cNvPr>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89535</xdr:rowOff>
    </xdr:to>
    <xdr:cxnSp macro="">
      <xdr:nvCxnSpPr>
        <xdr:cNvPr id="535" name="直線コネクタ 534">
          <a:extLst>
            <a:ext uri="{FF2B5EF4-FFF2-40B4-BE49-F238E27FC236}">
              <a16:creationId xmlns:a16="http://schemas.microsoft.com/office/drawing/2014/main" id="{A97CA62D-6AE5-4E76-B53A-5FD40603862A}"/>
            </a:ext>
          </a:extLst>
        </xdr:cNvPr>
        <xdr:cNvCxnSpPr/>
      </xdr:nvCxnSpPr>
      <xdr:spPr>
        <a:xfrm>
          <a:off x="12814300" y="63722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1F46D568-38B9-46B1-95A2-2115F3F81AFC}"/>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658852A2-6952-429C-950B-A99CABF096A6}"/>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5057E0ED-46EC-4F2A-A91F-B8C2550F3C36}"/>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9387C85C-FC00-4F16-8DD8-DD9F58709B8E}"/>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799314DB-32DA-4D8B-A1F4-66091D423439}"/>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17162</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B7E7D6C0-57C6-4571-86CF-9C3FF0CFC4CC}"/>
            </a:ext>
          </a:extLst>
        </xdr:cNvPr>
        <xdr:cNvSpPr txBox="1"/>
      </xdr:nvSpPr>
      <xdr:spPr>
        <a:xfrm>
          <a:off x="14389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AFA8EDA5-2B95-4855-AC35-01263E45CB9D}"/>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C22692F5-A2FA-4F41-B77E-5DFD563D6471}"/>
            </a:ext>
          </a:extLst>
        </xdr:cNvPr>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2329F9C6-E9AC-4AC6-B0CD-EEAC9DEE9C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236BCFE1-7CEF-4C78-81BC-D3C865AD07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5E371A74-8132-478F-A6F4-783351E39E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6C8DAAA9-8325-42B8-ACF9-6CB40FA517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FA85561-A76B-442F-92A5-7566099621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34628154-F9F9-4EDE-BDE5-210666CB97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C9B4F19A-DF7A-490A-9DE0-ABA6D17FD7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20986BE0-3A6F-4057-AEA9-EC284E6F1B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283788F6-88DB-477D-AE9C-FA66CBC271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E551F09C-D08D-4FD5-A2D2-E38A580085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112DC7F5-C361-4F08-A154-68BEB21EDB9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1717AAC4-11DA-4DE7-8FE7-DB9868BF98B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DA13698C-2DC4-41B5-9A0C-69705E4F7F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a:extLst>
            <a:ext uri="{FF2B5EF4-FFF2-40B4-BE49-F238E27FC236}">
              <a16:creationId xmlns:a16="http://schemas.microsoft.com/office/drawing/2014/main" id="{8CB5FF57-B022-45E4-BE91-119F9EEB5A7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B471B170-F0A3-454A-8BC9-72F0BF1A4A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C9708FBF-A4BA-4CB7-839A-A4D7BE5629B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71219459-6B40-4B0D-B397-46F060E28A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a:extLst>
            <a:ext uri="{FF2B5EF4-FFF2-40B4-BE49-F238E27FC236}">
              <a16:creationId xmlns:a16="http://schemas.microsoft.com/office/drawing/2014/main" id="{4ED2D95C-FA6B-4F93-963D-761091A240B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8D304EC8-322C-41C3-98CD-A341F22109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a:extLst>
            <a:ext uri="{FF2B5EF4-FFF2-40B4-BE49-F238E27FC236}">
              <a16:creationId xmlns:a16="http://schemas.microsoft.com/office/drawing/2014/main" id="{E0B2F502-F2C0-4268-B5EC-CF0F720DA03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6F1DDF5B-1B75-441C-9006-A1D9988CD2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8D143A7F-A77A-483C-A52A-6997D3DE148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2F462CF4-CF64-4BC3-9CE2-6B184C5416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7" name="直線コネクタ 566">
          <a:extLst>
            <a:ext uri="{FF2B5EF4-FFF2-40B4-BE49-F238E27FC236}">
              <a16:creationId xmlns:a16="http://schemas.microsoft.com/office/drawing/2014/main" id="{0FABAFDA-F8EE-4FE2-B3A7-F80106F95461}"/>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BABF1268-559C-4BC6-A64A-53894EE18FFF}"/>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9" name="直線コネクタ 568">
          <a:extLst>
            <a:ext uri="{FF2B5EF4-FFF2-40B4-BE49-F238E27FC236}">
              <a16:creationId xmlns:a16="http://schemas.microsoft.com/office/drawing/2014/main" id="{0C20E9E8-AE31-47E4-BF84-694765D3988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D1E4A831-96D4-4D27-91B1-4238B64BA86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1" name="直線コネクタ 570">
          <a:extLst>
            <a:ext uri="{FF2B5EF4-FFF2-40B4-BE49-F238E27FC236}">
              <a16:creationId xmlns:a16="http://schemas.microsoft.com/office/drawing/2014/main" id="{586D265F-1B4D-4B4A-BA82-16A032B26915}"/>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2EFEEF0B-6909-4416-9322-4F22E874B688}"/>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3" name="フローチャート: 判断 572">
          <a:extLst>
            <a:ext uri="{FF2B5EF4-FFF2-40B4-BE49-F238E27FC236}">
              <a16:creationId xmlns:a16="http://schemas.microsoft.com/office/drawing/2014/main" id="{96083AE9-321F-4014-8D4E-BDAEC1BC1AAF}"/>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4" name="フローチャート: 判断 573">
          <a:extLst>
            <a:ext uri="{FF2B5EF4-FFF2-40B4-BE49-F238E27FC236}">
              <a16:creationId xmlns:a16="http://schemas.microsoft.com/office/drawing/2014/main" id="{3A462200-CB6F-42AD-8603-F50C08064851}"/>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5" name="フローチャート: 判断 574">
          <a:extLst>
            <a:ext uri="{FF2B5EF4-FFF2-40B4-BE49-F238E27FC236}">
              <a16:creationId xmlns:a16="http://schemas.microsoft.com/office/drawing/2014/main" id="{6FBCEF3A-36F1-41A2-8DF8-82E778E8A0BC}"/>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6" name="フローチャート: 判断 575">
          <a:extLst>
            <a:ext uri="{FF2B5EF4-FFF2-40B4-BE49-F238E27FC236}">
              <a16:creationId xmlns:a16="http://schemas.microsoft.com/office/drawing/2014/main" id="{395F5539-A6E0-4DD5-AF60-CB97349CCFCD}"/>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7" name="フローチャート: 判断 576">
          <a:extLst>
            <a:ext uri="{FF2B5EF4-FFF2-40B4-BE49-F238E27FC236}">
              <a16:creationId xmlns:a16="http://schemas.microsoft.com/office/drawing/2014/main" id="{E5F7CC47-36AB-42BE-AFDD-3429DC4156B5}"/>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8C17CFC-06BB-4373-B1F0-DEFDD29212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0FF266B-CDBF-4E98-96A1-DA07E6469F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7464A9F-99BC-4286-9147-AEE2701EE4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08E3CFA-21BA-435B-966C-44677CB790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14874A-ABBE-4484-8D8B-16F2A32680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62913</xdr:rowOff>
    </xdr:from>
    <xdr:to>
      <xdr:col>116</xdr:col>
      <xdr:colOff>114300</xdr:colOff>
      <xdr:row>39</xdr:row>
      <xdr:rowOff>164513</xdr:rowOff>
    </xdr:to>
    <xdr:sp macro="" textlink="">
      <xdr:nvSpPr>
        <xdr:cNvPr id="583" name="楕円 582">
          <a:extLst>
            <a:ext uri="{FF2B5EF4-FFF2-40B4-BE49-F238E27FC236}">
              <a16:creationId xmlns:a16="http://schemas.microsoft.com/office/drawing/2014/main" id="{B42DE150-44C2-450A-84AA-27FC882A9E2E}"/>
            </a:ext>
          </a:extLst>
        </xdr:cNvPr>
        <xdr:cNvSpPr/>
      </xdr:nvSpPr>
      <xdr:spPr>
        <a:xfrm>
          <a:off x="22110700" y="67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41340</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1B0A9D33-E20D-4597-B872-017E8C92583B}"/>
            </a:ext>
          </a:extLst>
        </xdr:cNvPr>
        <xdr:cNvSpPr txBox="1"/>
      </xdr:nvSpPr>
      <xdr:spPr>
        <a:xfrm>
          <a:off x="22199600" y="67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46348</xdr:rowOff>
    </xdr:from>
    <xdr:to>
      <xdr:col>112</xdr:col>
      <xdr:colOff>38100</xdr:colOff>
      <xdr:row>39</xdr:row>
      <xdr:rowOff>147948</xdr:rowOff>
    </xdr:to>
    <xdr:sp macro="" textlink="">
      <xdr:nvSpPr>
        <xdr:cNvPr id="585" name="楕円 584">
          <a:extLst>
            <a:ext uri="{FF2B5EF4-FFF2-40B4-BE49-F238E27FC236}">
              <a16:creationId xmlns:a16="http://schemas.microsoft.com/office/drawing/2014/main" id="{FC03C177-14E6-48CC-B270-6906A365D2E7}"/>
            </a:ext>
          </a:extLst>
        </xdr:cNvPr>
        <xdr:cNvSpPr/>
      </xdr:nvSpPr>
      <xdr:spPr>
        <a:xfrm>
          <a:off x="21272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97148</xdr:rowOff>
    </xdr:from>
    <xdr:to>
      <xdr:col>116</xdr:col>
      <xdr:colOff>63500</xdr:colOff>
      <xdr:row>39</xdr:row>
      <xdr:rowOff>113713</xdr:rowOff>
    </xdr:to>
    <xdr:cxnSp macro="">
      <xdr:nvCxnSpPr>
        <xdr:cNvPr id="586" name="直線コネクタ 585">
          <a:extLst>
            <a:ext uri="{FF2B5EF4-FFF2-40B4-BE49-F238E27FC236}">
              <a16:creationId xmlns:a16="http://schemas.microsoft.com/office/drawing/2014/main" id="{E08B7418-C20C-4352-B324-072370B0035E}"/>
            </a:ext>
          </a:extLst>
        </xdr:cNvPr>
        <xdr:cNvCxnSpPr/>
      </xdr:nvCxnSpPr>
      <xdr:spPr>
        <a:xfrm>
          <a:off x="21323300" y="6783698"/>
          <a:ext cx="8382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38278</xdr:rowOff>
    </xdr:from>
    <xdr:to>
      <xdr:col>107</xdr:col>
      <xdr:colOff>101600</xdr:colOff>
      <xdr:row>39</xdr:row>
      <xdr:rowOff>139878</xdr:rowOff>
    </xdr:to>
    <xdr:sp macro="" textlink="">
      <xdr:nvSpPr>
        <xdr:cNvPr id="587" name="楕円 586">
          <a:extLst>
            <a:ext uri="{FF2B5EF4-FFF2-40B4-BE49-F238E27FC236}">
              <a16:creationId xmlns:a16="http://schemas.microsoft.com/office/drawing/2014/main" id="{0A8BCF5C-C65E-4DF2-9E4E-5E0E89A5A048}"/>
            </a:ext>
          </a:extLst>
        </xdr:cNvPr>
        <xdr:cNvSpPr/>
      </xdr:nvSpPr>
      <xdr:spPr>
        <a:xfrm>
          <a:off x="20383500" y="67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89078</xdr:rowOff>
    </xdr:from>
    <xdr:to>
      <xdr:col>111</xdr:col>
      <xdr:colOff>177800</xdr:colOff>
      <xdr:row>39</xdr:row>
      <xdr:rowOff>97148</xdr:rowOff>
    </xdr:to>
    <xdr:cxnSp macro="">
      <xdr:nvCxnSpPr>
        <xdr:cNvPr id="588" name="直線コネクタ 587">
          <a:extLst>
            <a:ext uri="{FF2B5EF4-FFF2-40B4-BE49-F238E27FC236}">
              <a16:creationId xmlns:a16="http://schemas.microsoft.com/office/drawing/2014/main" id="{09F4E843-923C-44D3-9001-9B678332F92D}"/>
            </a:ext>
          </a:extLst>
        </xdr:cNvPr>
        <xdr:cNvCxnSpPr/>
      </xdr:nvCxnSpPr>
      <xdr:spPr>
        <a:xfrm>
          <a:off x="20434300" y="6775628"/>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45029</xdr:rowOff>
    </xdr:from>
    <xdr:to>
      <xdr:col>102</xdr:col>
      <xdr:colOff>165100</xdr:colOff>
      <xdr:row>39</xdr:row>
      <xdr:rowOff>146629</xdr:rowOff>
    </xdr:to>
    <xdr:sp macro="" textlink="">
      <xdr:nvSpPr>
        <xdr:cNvPr id="589" name="楕円 588">
          <a:extLst>
            <a:ext uri="{FF2B5EF4-FFF2-40B4-BE49-F238E27FC236}">
              <a16:creationId xmlns:a16="http://schemas.microsoft.com/office/drawing/2014/main" id="{7131D083-3E0B-46AC-BE1A-52E02F72362F}"/>
            </a:ext>
          </a:extLst>
        </xdr:cNvPr>
        <xdr:cNvSpPr/>
      </xdr:nvSpPr>
      <xdr:spPr>
        <a:xfrm>
          <a:off x="19494500" y="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89078</xdr:rowOff>
    </xdr:from>
    <xdr:to>
      <xdr:col>107</xdr:col>
      <xdr:colOff>50800</xdr:colOff>
      <xdr:row>39</xdr:row>
      <xdr:rowOff>95829</xdr:rowOff>
    </xdr:to>
    <xdr:cxnSp macro="">
      <xdr:nvCxnSpPr>
        <xdr:cNvPr id="590" name="直線コネクタ 589">
          <a:extLst>
            <a:ext uri="{FF2B5EF4-FFF2-40B4-BE49-F238E27FC236}">
              <a16:creationId xmlns:a16="http://schemas.microsoft.com/office/drawing/2014/main" id="{1FF5B97B-D799-4E2A-8AF6-BF2670FCAFBF}"/>
            </a:ext>
          </a:extLst>
        </xdr:cNvPr>
        <xdr:cNvCxnSpPr/>
      </xdr:nvCxnSpPr>
      <xdr:spPr>
        <a:xfrm flipV="1">
          <a:off x="19545300" y="6775628"/>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53594</xdr:rowOff>
    </xdr:from>
    <xdr:to>
      <xdr:col>98</xdr:col>
      <xdr:colOff>38100</xdr:colOff>
      <xdr:row>39</xdr:row>
      <xdr:rowOff>155194</xdr:rowOff>
    </xdr:to>
    <xdr:sp macro="" textlink="">
      <xdr:nvSpPr>
        <xdr:cNvPr id="591" name="楕円 590">
          <a:extLst>
            <a:ext uri="{FF2B5EF4-FFF2-40B4-BE49-F238E27FC236}">
              <a16:creationId xmlns:a16="http://schemas.microsoft.com/office/drawing/2014/main" id="{D668590B-AA89-4866-9079-EAE3139A5FAE}"/>
            </a:ext>
          </a:extLst>
        </xdr:cNvPr>
        <xdr:cNvSpPr/>
      </xdr:nvSpPr>
      <xdr:spPr>
        <a:xfrm>
          <a:off x="18605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95829</xdr:rowOff>
    </xdr:from>
    <xdr:to>
      <xdr:col>102</xdr:col>
      <xdr:colOff>114300</xdr:colOff>
      <xdr:row>39</xdr:row>
      <xdr:rowOff>104394</xdr:rowOff>
    </xdr:to>
    <xdr:cxnSp macro="">
      <xdr:nvCxnSpPr>
        <xdr:cNvPr id="592" name="直線コネクタ 591">
          <a:extLst>
            <a:ext uri="{FF2B5EF4-FFF2-40B4-BE49-F238E27FC236}">
              <a16:creationId xmlns:a16="http://schemas.microsoft.com/office/drawing/2014/main" id="{990F5E8F-C27C-45C7-B64A-22A98309031F}"/>
            </a:ext>
          </a:extLst>
        </xdr:cNvPr>
        <xdr:cNvCxnSpPr/>
      </xdr:nvCxnSpPr>
      <xdr:spPr>
        <a:xfrm flipV="1">
          <a:off x="18656300" y="6782379"/>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FD614E96-53DA-490E-BD00-ECF41553B897}"/>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6BDFEC0D-0F1D-430A-8D99-B5AFB0ECAFE7}"/>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C7EFE237-E166-4469-89FA-29327E09D3ED}"/>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F67F358B-8887-4452-9D7D-E8B44851A9A7}"/>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139075</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11CC10FF-224C-4BBF-9968-DDB38D853320}"/>
            </a:ext>
          </a:extLst>
        </xdr:cNvPr>
        <xdr:cNvSpPr txBox="1"/>
      </xdr:nvSpPr>
      <xdr:spPr>
        <a:xfrm>
          <a:off x="21043411" y="68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131005</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A8EFC130-8158-49E8-8F30-D7B6CE460CBC}"/>
            </a:ext>
          </a:extLst>
        </xdr:cNvPr>
        <xdr:cNvSpPr txBox="1"/>
      </xdr:nvSpPr>
      <xdr:spPr>
        <a:xfrm>
          <a:off x="20167111" y="68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137756</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DC95C3AF-5AA7-4DDF-8725-080459AABE2D}"/>
            </a:ext>
          </a:extLst>
        </xdr:cNvPr>
        <xdr:cNvSpPr txBox="1"/>
      </xdr:nvSpPr>
      <xdr:spPr>
        <a:xfrm>
          <a:off x="19278111" y="6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146321</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D253743B-B2C3-46A9-9C1A-6637B125A6EF}"/>
            </a:ext>
          </a:extLst>
        </xdr:cNvPr>
        <xdr:cNvSpPr txBox="1"/>
      </xdr:nvSpPr>
      <xdr:spPr>
        <a:xfrm>
          <a:off x="18389111" y="683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A092C38-51A4-4452-BFA7-D4778AB7EE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6EDAA770-1BE3-458E-A814-4E281D04C6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AD3B5725-9A36-42FC-BADE-62BFFE01F6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B7C4D4E2-2658-4AC2-95C2-1D6490C49B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532723EF-C3F4-46BC-AA94-1F02AC6040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12B1ADEE-F88D-4915-B984-8FC747C514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8AD62993-57C1-4267-860A-F111D438FB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C2A84C15-F6F4-47AC-B1C8-0F107D37ED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3ECE02D7-AB54-4724-8276-6DE342D6F4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E1A84E15-3C37-47A2-9B49-4E2DA12BE6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43444E6-F758-41F1-A6BD-D3E7C69F80C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2053D45E-7195-452D-851D-D622AD88FC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a:extLst>
            <a:ext uri="{FF2B5EF4-FFF2-40B4-BE49-F238E27FC236}">
              <a16:creationId xmlns:a16="http://schemas.microsoft.com/office/drawing/2014/main" id="{DA860790-640E-4F2F-99DD-B980DDB5638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F414354-E160-4880-8A70-B5B0EA3202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456A37B-D43F-40D5-8DE9-665A57F7CE2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9BD58C98-2506-4EFF-9835-9490BE8A7AE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814107E4-79B1-495F-925A-6A1A25E84D9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67F5A1A9-18EF-4FA9-935F-D6DA2DAA19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54447088-E37C-4B5A-95A3-763F3BAD8BD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54403029-9130-4796-AD84-EB05F86676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a:extLst>
            <a:ext uri="{FF2B5EF4-FFF2-40B4-BE49-F238E27FC236}">
              <a16:creationId xmlns:a16="http://schemas.microsoft.com/office/drawing/2014/main" id="{44451D91-C2CF-4204-8396-DC8627F0A03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9FAB8B62-BB63-47AC-90BA-2264091E48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81AE18A0-4823-46EF-B61E-0F72CAF44B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4" name="直線コネクタ 623">
          <a:extLst>
            <a:ext uri="{FF2B5EF4-FFF2-40B4-BE49-F238E27FC236}">
              <a16:creationId xmlns:a16="http://schemas.microsoft.com/office/drawing/2014/main" id="{AA363C08-4CDE-4016-B830-786CA5817DC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F93AA97-AFF8-4CA9-9F05-33B72E71CEA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6" name="直線コネクタ 625">
          <a:extLst>
            <a:ext uri="{FF2B5EF4-FFF2-40B4-BE49-F238E27FC236}">
              <a16:creationId xmlns:a16="http://schemas.microsoft.com/office/drawing/2014/main" id="{30D2552B-48ED-475D-8E87-D3701EFC6A63}"/>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519986DD-FA66-4F04-B1D7-6D0278AB890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8" name="直線コネクタ 627">
          <a:extLst>
            <a:ext uri="{FF2B5EF4-FFF2-40B4-BE49-F238E27FC236}">
              <a16:creationId xmlns:a16="http://schemas.microsoft.com/office/drawing/2014/main" id="{AFB6CEA9-5A98-4C89-B526-2D5D45540617}"/>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14A5CA88-1E47-4512-8EFE-CF267C45DFF8}"/>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0" name="フローチャート: 判断 629">
          <a:extLst>
            <a:ext uri="{FF2B5EF4-FFF2-40B4-BE49-F238E27FC236}">
              <a16:creationId xmlns:a16="http://schemas.microsoft.com/office/drawing/2014/main" id="{47C9D421-AC4C-4318-ABCA-AF1A3EB5C52F}"/>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a:extLst>
            <a:ext uri="{FF2B5EF4-FFF2-40B4-BE49-F238E27FC236}">
              <a16:creationId xmlns:a16="http://schemas.microsoft.com/office/drawing/2014/main" id="{E7222886-2759-4090-9FDE-38057EE16B5E}"/>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2" name="フローチャート: 判断 631">
          <a:extLst>
            <a:ext uri="{FF2B5EF4-FFF2-40B4-BE49-F238E27FC236}">
              <a16:creationId xmlns:a16="http://schemas.microsoft.com/office/drawing/2014/main" id="{62BF9975-DCFF-4889-A4C5-2FDDC08E4A17}"/>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3" name="フローチャート: 判断 632">
          <a:extLst>
            <a:ext uri="{FF2B5EF4-FFF2-40B4-BE49-F238E27FC236}">
              <a16:creationId xmlns:a16="http://schemas.microsoft.com/office/drawing/2014/main" id="{3ECDBB53-D7DA-47AE-81AA-082866054473}"/>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4" name="フローチャート: 判断 633">
          <a:extLst>
            <a:ext uri="{FF2B5EF4-FFF2-40B4-BE49-F238E27FC236}">
              <a16:creationId xmlns:a16="http://schemas.microsoft.com/office/drawing/2014/main" id="{DE35FA85-B98C-4DC0-B5FE-B18D38094F5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3F21929-34D5-4B10-AD25-6448797095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B36DFC0-692B-4B81-B707-1356F2DA36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930DA22-8AEF-4DDE-BF8E-523C05824F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8409B00-61AF-4694-B26B-0E0E72C28C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9059A0D-628A-4A4E-BE1F-5BE755D6DE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640" name="楕円 639">
          <a:extLst>
            <a:ext uri="{FF2B5EF4-FFF2-40B4-BE49-F238E27FC236}">
              <a16:creationId xmlns:a16="http://schemas.microsoft.com/office/drawing/2014/main" id="{DB5E0EB0-1696-44A5-9DB6-B612A8CC07FD}"/>
            </a:ext>
          </a:extLst>
        </xdr:cNvPr>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500D8611-62DC-4120-91CD-921713B1A30A}"/>
            </a:ext>
          </a:extLst>
        </xdr:cNvPr>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42" name="楕円 641">
          <a:extLst>
            <a:ext uri="{FF2B5EF4-FFF2-40B4-BE49-F238E27FC236}">
              <a16:creationId xmlns:a16="http://schemas.microsoft.com/office/drawing/2014/main" id="{345E10B8-149A-43DA-A8A3-40D6C3980FB5}"/>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62865</xdr:rowOff>
    </xdr:to>
    <xdr:cxnSp macro="">
      <xdr:nvCxnSpPr>
        <xdr:cNvPr id="643" name="直線コネクタ 642">
          <a:extLst>
            <a:ext uri="{FF2B5EF4-FFF2-40B4-BE49-F238E27FC236}">
              <a16:creationId xmlns:a16="http://schemas.microsoft.com/office/drawing/2014/main" id="{E896976E-3601-4CF0-883F-BDCD33C3AF8B}"/>
            </a:ext>
          </a:extLst>
        </xdr:cNvPr>
        <xdr:cNvCxnSpPr/>
      </xdr:nvCxnSpPr>
      <xdr:spPr>
        <a:xfrm>
          <a:off x="15481300" y="104698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644" name="楕円 643">
          <a:extLst>
            <a:ext uri="{FF2B5EF4-FFF2-40B4-BE49-F238E27FC236}">
              <a16:creationId xmlns:a16="http://schemas.microsoft.com/office/drawing/2014/main" id="{2421912D-54AB-4676-A3DC-14F54905DF6E}"/>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11430</xdr:rowOff>
    </xdr:to>
    <xdr:cxnSp macro="">
      <xdr:nvCxnSpPr>
        <xdr:cNvPr id="645" name="直線コネクタ 644">
          <a:extLst>
            <a:ext uri="{FF2B5EF4-FFF2-40B4-BE49-F238E27FC236}">
              <a16:creationId xmlns:a16="http://schemas.microsoft.com/office/drawing/2014/main" id="{B217DC9D-3F16-4B4A-88A3-AF67C0FA1EA1}"/>
            </a:ext>
          </a:extLst>
        </xdr:cNvPr>
        <xdr:cNvCxnSpPr/>
      </xdr:nvCxnSpPr>
      <xdr:spPr>
        <a:xfrm>
          <a:off x="14592300" y="10445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646" name="楕円 645">
          <a:extLst>
            <a:ext uri="{FF2B5EF4-FFF2-40B4-BE49-F238E27FC236}">
              <a16:creationId xmlns:a16="http://schemas.microsoft.com/office/drawing/2014/main" id="{37CB8B29-5EFC-4286-BEFD-07ADD98BE9B7}"/>
            </a:ext>
          </a:extLst>
        </xdr:cNvPr>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158115</xdr:rowOff>
    </xdr:to>
    <xdr:cxnSp macro="">
      <xdr:nvCxnSpPr>
        <xdr:cNvPr id="647" name="直線コネクタ 646">
          <a:extLst>
            <a:ext uri="{FF2B5EF4-FFF2-40B4-BE49-F238E27FC236}">
              <a16:creationId xmlns:a16="http://schemas.microsoft.com/office/drawing/2014/main" id="{04D183D0-83F5-405D-AC38-E5F65E8D4AA5}"/>
            </a:ext>
          </a:extLst>
        </xdr:cNvPr>
        <xdr:cNvCxnSpPr/>
      </xdr:nvCxnSpPr>
      <xdr:spPr>
        <a:xfrm>
          <a:off x="13703300" y="10407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48" name="楕円 647">
          <a:extLst>
            <a:ext uri="{FF2B5EF4-FFF2-40B4-BE49-F238E27FC236}">
              <a16:creationId xmlns:a16="http://schemas.microsoft.com/office/drawing/2014/main" id="{277B8455-D471-4FB9-8971-35EEBBC8C0E6}"/>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120015</xdr:rowOff>
    </xdr:to>
    <xdr:cxnSp macro="">
      <xdr:nvCxnSpPr>
        <xdr:cNvPr id="649" name="直線コネクタ 648">
          <a:extLst>
            <a:ext uri="{FF2B5EF4-FFF2-40B4-BE49-F238E27FC236}">
              <a16:creationId xmlns:a16="http://schemas.microsoft.com/office/drawing/2014/main" id="{E42CEEE1-C6BF-41ED-9F33-5C8B552DD42F}"/>
            </a:ext>
          </a:extLst>
        </xdr:cNvPr>
        <xdr:cNvCxnSpPr/>
      </xdr:nvCxnSpPr>
      <xdr:spPr>
        <a:xfrm>
          <a:off x="12814300" y="10374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AB59F104-464D-40B0-BCCB-F5C76CFA3D2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2245B950-E9B7-4979-B92B-8A533828017D}"/>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C1B384B3-92EC-43D2-965E-1E038AAA78A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20B4D0B4-63BF-4375-9E0C-D81868BA8794}"/>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18DDEAE5-AED9-41A9-90B4-CBF05CB9D1E5}"/>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EA4FB78C-8B66-41F7-AFA0-251B0611956C}"/>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B80E6007-FA9E-4666-AF65-C28978CA59C4}"/>
            </a:ext>
          </a:extLst>
        </xdr:cNvPr>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EE571113-2F2A-41B3-8A86-084AC1006611}"/>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6546C447-6EF3-433F-82B1-680A081485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056ACEC-6044-4EEC-B940-26A40C42FB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A815EBDD-4370-49DC-84DC-377ED276F6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47587A4-E6AF-4E9F-9DB8-F877E5D3EE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3ABF9F7-2260-409D-83D8-80E9C54A5D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A9416662-C230-49B1-9A03-FE680ACA5D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3529DD9B-129F-480F-B363-FFAB404942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4D7D8E7E-CEB4-4799-BDA2-154E044C74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854A9C89-B014-4970-BA0D-5D81708A11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D096AE5C-92D1-4068-9048-755EB2495B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5B0BABF-8B90-491F-AFDC-5FA3C39A1B3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12F82A92-5CC3-4138-A4FE-D049CEB292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F1B47509-9129-4E4E-A420-EB62F00802C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F5A3CBDB-8356-4404-B11E-653BF147FB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B795944B-F934-4736-BC19-4C5F40C0C4A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245B61A3-AA82-4481-9B22-430AF250267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A7806AEF-DC07-4A5B-8528-FB9066E0D9E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59FBB6E8-A780-450C-82AB-DA89F007FC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B847733-2AAF-4767-A690-1B397E852D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5C3AF51A-1933-4E2E-BA49-CA67DF1EB55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FD0EC419-E96D-410D-B929-1E1D5A129C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9" name="直線コネクタ 678">
          <a:extLst>
            <a:ext uri="{FF2B5EF4-FFF2-40B4-BE49-F238E27FC236}">
              <a16:creationId xmlns:a16="http://schemas.microsoft.com/office/drawing/2014/main" id="{8E286DFB-A786-4E76-9A5F-B7DCD514FC33}"/>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55077901-3875-495C-986D-5D9FE56FCF7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a:extLst>
            <a:ext uri="{FF2B5EF4-FFF2-40B4-BE49-F238E27FC236}">
              <a16:creationId xmlns:a16="http://schemas.microsoft.com/office/drawing/2014/main" id="{D8C203FE-227E-47E0-AE3F-9A46AD06165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CF6EA876-69BA-4324-B310-FBC2F2D5AFCE}"/>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3" name="直線コネクタ 682">
          <a:extLst>
            <a:ext uri="{FF2B5EF4-FFF2-40B4-BE49-F238E27FC236}">
              <a16:creationId xmlns:a16="http://schemas.microsoft.com/office/drawing/2014/main" id="{D9B320B0-6746-4665-8026-0DA6A611BBBE}"/>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3AC8B095-4D5D-4E7F-ABF0-4F45B04DD065}"/>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a:extLst>
            <a:ext uri="{FF2B5EF4-FFF2-40B4-BE49-F238E27FC236}">
              <a16:creationId xmlns:a16="http://schemas.microsoft.com/office/drawing/2014/main" id="{489BC69D-FCC1-4B77-9AE4-F486635943C1}"/>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a:extLst>
            <a:ext uri="{FF2B5EF4-FFF2-40B4-BE49-F238E27FC236}">
              <a16:creationId xmlns:a16="http://schemas.microsoft.com/office/drawing/2014/main" id="{697D7A24-CCE1-4108-AFD6-3411EAB3E853}"/>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7" name="フローチャート: 判断 686">
          <a:extLst>
            <a:ext uri="{FF2B5EF4-FFF2-40B4-BE49-F238E27FC236}">
              <a16:creationId xmlns:a16="http://schemas.microsoft.com/office/drawing/2014/main" id="{1BA297E0-BADA-41E5-9ED2-0FDD84779E63}"/>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8" name="フローチャート: 判断 687">
          <a:extLst>
            <a:ext uri="{FF2B5EF4-FFF2-40B4-BE49-F238E27FC236}">
              <a16:creationId xmlns:a16="http://schemas.microsoft.com/office/drawing/2014/main" id="{0FCB75E9-1605-4329-9A71-DEA2FC8B90A5}"/>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9" name="フローチャート: 判断 688">
          <a:extLst>
            <a:ext uri="{FF2B5EF4-FFF2-40B4-BE49-F238E27FC236}">
              <a16:creationId xmlns:a16="http://schemas.microsoft.com/office/drawing/2014/main" id="{A568F861-7737-400B-8230-A6ED23E0DAC4}"/>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5EFFB45-F002-4DF3-B9A2-ADA35CE313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6B6F6FB-FF27-4C48-9A92-4CBEF1A305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2E41261-7A33-43FD-82A9-5BAB086C29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97A7097-9863-43CA-905A-43123D3A9D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7398D29-728A-4A79-A7F6-B7B6FEC568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5" name="楕円 694">
          <a:extLst>
            <a:ext uri="{FF2B5EF4-FFF2-40B4-BE49-F238E27FC236}">
              <a16:creationId xmlns:a16="http://schemas.microsoft.com/office/drawing/2014/main" id="{AFDD42DB-EADC-4F02-8C02-7E842B1991AD}"/>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CD02CECE-7261-426E-8A47-8342B44A81E4}"/>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7" name="楕円 696">
          <a:extLst>
            <a:ext uri="{FF2B5EF4-FFF2-40B4-BE49-F238E27FC236}">
              <a16:creationId xmlns:a16="http://schemas.microsoft.com/office/drawing/2014/main" id="{555FB186-3F2D-431F-A766-F4214D7D4F4E}"/>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8" name="直線コネクタ 697">
          <a:extLst>
            <a:ext uri="{FF2B5EF4-FFF2-40B4-BE49-F238E27FC236}">
              <a16:creationId xmlns:a16="http://schemas.microsoft.com/office/drawing/2014/main" id="{4F96AEC3-F2AC-4EEB-B2D4-5A8402FF995C}"/>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9" name="楕円 698">
          <a:extLst>
            <a:ext uri="{FF2B5EF4-FFF2-40B4-BE49-F238E27FC236}">
              <a16:creationId xmlns:a16="http://schemas.microsoft.com/office/drawing/2014/main" id="{5B365078-95A6-418A-87D4-1481A9DDC565}"/>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0" name="直線コネクタ 699">
          <a:extLst>
            <a:ext uri="{FF2B5EF4-FFF2-40B4-BE49-F238E27FC236}">
              <a16:creationId xmlns:a16="http://schemas.microsoft.com/office/drawing/2014/main" id="{C30958CC-6B53-482A-873E-F2E9E9544C0C}"/>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1" name="楕円 700">
          <a:extLst>
            <a:ext uri="{FF2B5EF4-FFF2-40B4-BE49-F238E27FC236}">
              <a16:creationId xmlns:a16="http://schemas.microsoft.com/office/drawing/2014/main" id="{7733F9B4-66A4-4FB5-834F-8CA90FFD13B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2" name="直線コネクタ 701">
          <a:extLst>
            <a:ext uri="{FF2B5EF4-FFF2-40B4-BE49-F238E27FC236}">
              <a16:creationId xmlns:a16="http://schemas.microsoft.com/office/drawing/2014/main" id="{AFF828E0-8013-455A-A94A-C387CC7C770F}"/>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3" name="楕円 702">
          <a:extLst>
            <a:ext uri="{FF2B5EF4-FFF2-40B4-BE49-F238E27FC236}">
              <a16:creationId xmlns:a16="http://schemas.microsoft.com/office/drawing/2014/main" id="{FB6B7683-B4EB-4CDB-89A5-B6940BD7B38A}"/>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4" name="直線コネクタ 703">
          <a:extLst>
            <a:ext uri="{FF2B5EF4-FFF2-40B4-BE49-F238E27FC236}">
              <a16:creationId xmlns:a16="http://schemas.microsoft.com/office/drawing/2014/main" id="{25B68FFE-78F0-41AF-81D9-0DEC13242ADE}"/>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5" name="n_1aveValue【保健センター・保健所】&#10;一人当たり面積">
          <a:extLst>
            <a:ext uri="{FF2B5EF4-FFF2-40B4-BE49-F238E27FC236}">
              <a16:creationId xmlns:a16="http://schemas.microsoft.com/office/drawing/2014/main" id="{BC48BC22-14FF-4698-8CC1-81B92DEC0B71}"/>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6" name="n_2aveValue【保健センター・保健所】&#10;一人当たり面積">
          <a:extLst>
            <a:ext uri="{FF2B5EF4-FFF2-40B4-BE49-F238E27FC236}">
              <a16:creationId xmlns:a16="http://schemas.microsoft.com/office/drawing/2014/main" id="{F5DAD6B5-200F-48D3-8CD9-F2F23F241013}"/>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7" name="n_3aveValue【保健センター・保健所】&#10;一人当たり面積">
          <a:extLst>
            <a:ext uri="{FF2B5EF4-FFF2-40B4-BE49-F238E27FC236}">
              <a16:creationId xmlns:a16="http://schemas.microsoft.com/office/drawing/2014/main" id="{28D0A987-D1BB-45EE-A722-46F4A23EB063}"/>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8" name="n_4aveValue【保健センター・保健所】&#10;一人当たり面積">
          <a:extLst>
            <a:ext uri="{FF2B5EF4-FFF2-40B4-BE49-F238E27FC236}">
              <a16:creationId xmlns:a16="http://schemas.microsoft.com/office/drawing/2014/main" id="{48D64B6C-9D21-494A-AEFB-3A1716F71F8B}"/>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9" name="n_1mainValue【保健センター・保健所】&#10;一人当たり面積">
          <a:extLst>
            <a:ext uri="{FF2B5EF4-FFF2-40B4-BE49-F238E27FC236}">
              <a16:creationId xmlns:a16="http://schemas.microsoft.com/office/drawing/2014/main" id="{DAC9967E-DF2E-4C02-AEF7-FC9122DDF8CF}"/>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a:extLst>
            <a:ext uri="{FF2B5EF4-FFF2-40B4-BE49-F238E27FC236}">
              <a16:creationId xmlns:a16="http://schemas.microsoft.com/office/drawing/2014/main" id="{8DEFD10E-9D94-42E7-BE88-5A491782FF56}"/>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a:extLst>
            <a:ext uri="{FF2B5EF4-FFF2-40B4-BE49-F238E27FC236}">
              <a16:creationId xmlns:a16="http://schemas.microsoft.com/office/drawing/2014/main" id="{48B73E53-CF42-41B9-BBE2-165B384257EB}"/>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2" name="n_4mainValue【保健センター・保健所】&#10;一人当たり面積">
          <a:extLst>
            <a:ext uri="{FF2B5EF4-FFF2-40B4-BE49-F238E27FC236}">
              <a16:creationId xmlns:a16="http://schemas.microsoft.com/office/drawing/2014/main" id="{3554B1A9-FB77-4F02-AB6F-A13B272DCB68}"/>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8AD5008C-4CAB-483E-96FA-94345BCCCA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165AD35-F910-4C8B-9847-C4477B6A85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5FC3BD22-3B15-4A0A-A76D-A1554C1C09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567EFF81-D0EF-4EE2-825C-1F0663F0FF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8C9484F5-4D96-40AA-81F5-F826440B62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886C8978-E055-4C78-9EC4-DA79452DB9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426F975D-5BE3-4545-9BD4-579172A0B9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97F6734-C532-441A-A291-D8BA69660B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76966B12-A4CF-49E2-A9DC-FA236786DEE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76BC5F0-0B91-4106-8CCC-415B2D86F0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71BBF02A-CF4F-4EE1-9A89-A7CED7C003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D7103EA8-B16F-4720-B90B-27011EBF349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19EF4C04-A4B1-4863-BFF8-97F2893F793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AB5B2854-8F73-4FAA-8B87-490E3E37E8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7CA4A172-E132-45CB-BB74-ABBA827A80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9439F22E-E0C1-4DBC-B9B8-E620FE0DB8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D35E024E-66A6-481A-B659-8E5AD316E42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220F27BE-59F7-4B03-9CB8-9C82924E33E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50F12594-1C30-4A2A-A142-8031B0CE7D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3943D49F-FDB8-431F-BD48-815611FCC57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90026277-50A5-447D-B273-95E477B016F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A7F6AE6-6FBE-4675-91AF-1966CFB86B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C4F64D8E-796F-4A9E-B123-96ACD474BA7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3E41089F-D796-4F38-BECE-8A97CE9164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7" name="直線コネクタ 736">
          <a:extLst>
            <a:ext uri="{FF2B5EF4-FFF2-40B4-BE49-F238E27FC236}">
              <a16:creationId xmlns:a16="http://schemas.microsoft.com/office/drawing/2014/main" id="{AB136A88-68C9-4FD6-8AB0-7A81E9E4521D}"/>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35F48746-3F1A-4870-9CC9-1D6BF2D71B1E}"/>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9" name="直線コネクタ 738">
          <a:extLst>
            <a:ext uri="{FF2B5EF4-FFF2-40B4-BE49-F238E27FC236}">
              <a16:creationId xmlns:a16="http://schemas.microsoft.com/office/drawing/2014/main" id="{65976386-F771-45BB-AE6F-3BEC852426F6}"/>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BD7B2E58-F44F-404B-B06C-8F10A008EAE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1" name="直線コネクタ 740">
          <a:extLst>
            <a:ext uri="{FF2B5EF4-FFF2-40B4-BE49-F238E27FC236}">
              <a16:creationId xmlns:a16="http://schemas.microsoft.com/office/drawing/2014/main" id="{53387672-B5E3-43B3-B5D2-EDFFF505B62E}"/>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AAA1ECBB-22DC-43A8-A7AE-9A9A82E96C34}"/>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3" name="フローチャート: 判断 742">
          <a:extLst>
            <a:ext uri="{FF2B5EF4-FFF2-40B4-BE49-F238E27FC236}">
              <a16:creationId xmlns:a16="http://schemas.microsoft.com/office/drawing/2014/main" id="{07C2183E-8999-4528-BC87-E9252ADBAB33}"/>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a:extLst>
            <a:ext uri="{FF2B5EF4-FFF2-40B4-BE49-F238E27FC236}">
              <a16:creationId xmlns:a16="http://schemas.microsoft.com/office/drawing/2014/main" id="{F286F1E7-E365-453D-A5D7-45683BDCFE44}"/>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5" name="フローチャート: 判断 744">
          <a:extLst>
            <a:ext uri="{FF2B5EF4-FFF2-40B4-BE49-F238E27FC236}">
              <a16:creationId xmlns:a16="http://schemas.microsoft.com/office/drawing/2014/main" id="{8BC3FDBD-48D6-4D4A-A98D-1CC297BCF338}"/>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6" name="フローチャート: 判断 745">
          <a:extLst>
            <a:ext uri="{FF2B5EF4-FFF2-40B4-BE49-F238E27FC236}">
              <a16:creationId xmlns:a16="http://schemas.microsoft.com/office/drawing/2014/main" id="{E5384518-845E-4E02-89C1-EE6211717FFE}"/>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7" name="フローチャート: 判断 746">
          <a:extLst>
            <a:ext uri="{FF2B5EF4-FFF2-40B4-BE49-F238E27FC236}">
              <a16:creationId xmlns:a16="http://schemas.microsoft.com/office/drawing/2014/main" id="{997A6158-706C-46DC-8C23-9D6CB28178F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3DC805BC-631A-4F31-88A9-A0D3BBFE3F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68AEF98-6235-4F90-95A7-8CC79A4009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BC4231F-4704-4B55-8E5F-4582F94A56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F57D1E0-80C2-4F47-A9C2-EB4961D60C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0491742-FCD5-4C04-A91A-58437298EA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53" name="楕円 752">
          <a:extLst>
            <a:ext uri="{FF2B5EF4-FFF2-40B4-BE49-F238E27FC236}">
              <a16:creationId xmlns:a16="http://schemas.microsoft.com/office/drawing/2014/main" id="{E68CD382-4E7A-4174-98FA-5D60A44296E4}"/>
            </a:ext>
          </a:extLst>
        </xdr:cNvPr>
        <xdr:cNvSpPr/>
      </xdr:nvSpPr>
      <xdr:spPr>
        <a:xfrm>
          <a:off x="16268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3592CD6C-61C9-4722-9ED5-3BEA8B9E0A84}"/>
            </a:ext>
          </a:extLst>
        </xdr:cNvPr>
        <xdr:cNvSpPr txBox="1"/>
      </xdr:nvSpPr>
      <xdr:spPr>
        <a:xfrm>
          <a:off x="16357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755" name="楕円 754">
          <a:extLst>
            <a:ext uri="{FF2B5EF4-FFF2-40B4-BE49-F238E27FC236}">
              <a16:creationId xmlns:a16="http://schemas.microsoft.com/office/drawing/2014/main" id="{40C2A708-392D-4B8E-8386-6339100A45A8}"/>
            </a:ext>
          </a:extLst>
        </xdr:cNvPr>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110489</xdr:rowOff>
    </xdr:to>
    <xdr:cxnSp macro="">
      <xdr:nvCxnSpPr>
        <xdr:cNvPr id="756" name="直線コネクタ 755">
          <a:extLst>
            <a:ext uri="{FF2B5EF4-FFF2-40B4-BE49-F238E27FC236}">
              <a16:creationId xmlns:a16="http://schemas.microsoft.com/office/drawing/2014/main" id="{3074E120-5785-401B-BAC4-6163DA6C92FA}"/>
            </a:ext>
          </a:extLst>
        </xdr:cNvPr>
        <xdr:cNvCxnSpPr/>
      </xdr:nvCxnSpPr>
      <xdr:spPr>
        <a:xfrm>
          <a:off x="15481300" y="13780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757" name="楕円 756">
          <a:extLst>
            <a:ext uri="{FF2B5EF4-FFF2-40B4-BE49-F238E27FC236}">
              <a16:creationId xmlns:a16="http://schemas.microsoft.com/office/drawing/2014/main" id="{55421A88-8072-4B81-BD55-6090598B4999}"/>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64770</xdr:rowOff>
    </xdr:to>
    <xdr:cxnSp macro="">
      <xdr:nvCxnSpPr>
        <xdr:cNvPr id="758" name="直線コネクタ 757">
          <a:extLst>
            <a:ext uri="{FF2B5EF4-FFF2-40B4-BE49-F238E27FC236}">
              <a16:creationId xmlns:a16="http://schemas.microsoft.com/office/drawing/2014/main" id="{65D7F3B5-904F-4232-9486-ADE1B713DCE9}"/>
            </a:ext>
          </a:extLst>
        </xdr:cNvPr>
        <xdr:cNvCxnSpPr/>
      </xdr:nvCxnSpPr>
      <xdr:spPr>
        <a:xfrm>
          <a:off x="14592300" y="13754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759" name="楕円 758">
          <a:extLst>
            <a:ext uri="{FF2B5EF4-FFF2-40B4-BE49-F238E27FC236}">
              <a16:creationId xmlns:a16="http://schemas.microsoft.com/office/drawing/2014/main" id="{7A18C25D-539F-4B55-B82D-CC5F1BF0D19F}"/>
            </a:ext>
          </a:extLst>
        </xdr:cNvPr>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47625</xdr:rowOff>
    </xdr:to>
    <xdr:cxnSp macro="">
      <xdr:nvCxnSpPr>
        <xdr:cNvPr id="760" name="直線コネクタ 759">
          <a:extLst>
            <a:ext uri="{FF2B5EF4-FFF2-40B4-BE49-F238E27FC236}">
              <a16:creationId xmlns:a16="http://schemas.microsoft.com/office/drawing/2014/main" id="{94E65691-C7D9-438E-A7AD-97CCB58C15D9}"/>
            </a:ext>
          </a:extLst>
        </xdr:cNvPr>
        <xdr:cNvCxnSpPr/>
      </xdr:nvCxnSpPr>
      <xdr:spPr>
        <a:xfrm flipV="1">
          <a:off x="13703300" y="1375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761" name="楕円 760">
          <a:extLst>
            <a:ext uri="{FF2B5EF4-FFF2-40B4-BE49-F238E27FC236}">
              <a16:creationId xmlns:a16="http://schemas.microsoft.com/office/drawing/2014/main" id="{8CA9D1BC-A4CF-4151-A648-44FD385186E2}"/>
            </a:ext>
          </a:extLst>
        </xdr:cNvPr>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47625</xdr:rowOff>
    </xdr:from>
    <xdr:to>
      <xdr:col>71</xdr:col>
      <xdr:colOff>177800</xdr:colOff>
      <xdr:row>81</xdr:row>
      <xdr:rowOff>45720</xdr:rowOff>
    </xdr:to>
    <xdr:cxnSp macro="">
      <xdr:nvCxnSpPr>
        <xdr:cNvPr id="762" name="直線コネクタ 761">
          <a:extLst>
            <a:ext uri="{FF2B5EF4-FFF2-40B4-BE49-F238E27FC236}">
              <a16:creationId xmlns:a16="http://schemas.microsoft.com/office/drawing/2014/main" id="{CF34EFA1-B11A-422E-8D8F-2AB6AE0F36C1}"/>
            </a:ext>
          </a:extLst>
        </xdr:cNvPr>
        <xdr:cNvCxnSpPr/>
      </xdr:nvCxnSpPr>
      <xdr:spPr>
        <a:xfrm flipV="1">
          <a:off x="12814300" y="1376362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3" name="n_1aveValue【消防施設】&#10;有形固定資産減価償却率">
          <a:extLst>
            <a:ext uri="{FF2B5EF4-FFF2-40B4-BE49-F238E27FC236}">
              <a16:creationId xmlns:a16="http://schemas.microsoft.com/office/drawing/2014/main" id="{ABE38C96-6A54-4A21-B4C9-8B18CC4D8786}"/>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4" name="n_2aveValue【消防施設】&#10;有形固定資産減価償却率">
          <a:extLst>
            <a:ext uri="{FF2B5EF4-FFF2-40B4-BE49-F238E27FC236}">
              <a16:creationId xmlns:a16="http://schemas.microsoft.com/office/drawing/2014/main" id="{515E84C3-6CF6-47C6-9395-B53B575783BB}"/>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5" name="n_3aveValue【消防施設】&#10;有形固定資産減価償却率">
          <a:extLst>
            <a:ext uri="{FF2B5EF4-FFF2-40B4-BE49-F238E27FC236}">
              <a16:creationId xmlns:a16="http://schemas.microsoft.com/office/drawing/2014/main" id="{B3E123A7-5CAA-4B05-8FBA-857E174FB5E8}"/>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6" name="n_4aveValue【消防施設】&#10;有形固定資産減価償却率">
          <a:extLst>
            <a:ext uri="{FF2B5EF4-FFF2-40B4-BE49-F238E27FC236}">
              <a16:creationId xmlns:a16="http://schemas.microsoft.com/office/drawing/2014/main" id="{4939402E-DD03-4C29-8530-C7E606569937}"/>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767" name="n_1mainValue【消防施設】&#10;有形固定資産減価償却率">
          <a:extLst>
            <a:ext uri="{FF2B5EF4-FFF2-40B4-BE49-F238E27FC236}">
              <a16:creationId xmlns:a16="http://schemas.microsoft.com/office/drawing/2014/main" id="{42CBB9C5-A577-4BEF-99FF-4C6DBB1D1BE4}"/>
            </a:ext>
          </a:extLst>
        </xdr:cNvPr>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768" name="n_2mainValue【消防施設】&#10;有形固定資産減価償却率">
          <a:extLst>
            <a:ext uri="{FF2B5EF4-FFF2-40B4-BE49-F238E27FC236}">
              <a16:creationId xmlns:a16="http://schemas.microsoft.com/office/drawing/2014/main" id="{BD695C79-8E8B-44ED-88D7-137FEC37F194}"/>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769" name="n_3mainValue【消防施設】&#10;有形固定資産減価償却率">
          <a:extLst>
            <a:ext uri="{FF2B5EF4-FFF2-40B4-BE49-F238E27FC236}">
              <a16:creationId xmlns:a16="http://schemas.microsoft.com/office/drawing/2014/main" id="{E3501685-833F-4613-9170-45EB8D5F42F5}"/>
            </a:ext>
          </a:extLst>
        </xdr:cNvPr>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0" name="n_4mainValue【消防施設】&#10;有形固定資産減価償却率">
          <a:extLst>
            <a:ext uri="{FF2B5EF4-FFF2-40B4-BE49-F238E27FC236}">
              <a16:creationId xmlns:a16="http://schemas.microsoft.com/office/drawing/2014/main" id="{D7C21D70-FDD9-48CE-A716-B31E29B03C6A}"/>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717E878C-51A0-4F8A-AFD1-1B954FAA60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5AE05BA1-8F5A-4ACF-91FF-D7CFDBCEA1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464C8632-DBE5-40C6-964C-46D1C2C60A6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340CE87E-A39A-4B72-B307-02A2B56C75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484EEB7C-4ABA-42A7-8A68-CC7F2C4C3A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A7CCB04F-A82B-458A-ADEA-1209EF34B1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E9FB5E3B-3307-482A-BCEC-E19FB7A4AF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97AD58D9-117A-49C7-88D2-4BA130FFDC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31914DC7-112E-47AE-8A6B-6669004CC0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63EAB36-F38B-487E-A891-9344A15F19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4A088B1E-120A-4F9D-8FFA-770A167706F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74F7B8C4-7BA9-4B5D-8A66-C809070568C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4B66BAAD-F655-472C-80F7-8851A0F424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2E15F022-A3AA-4E0A-9A11-2C343869C3E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B83E76B2-352E-439B-AC46-14A03E074FF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8FC8B2A2-6852-4CED-A57E-9ABC9CB001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5F373564-1EE3-40EC-AC05-B8E9C75558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EBFBE24E-939A-4F2A-99D1-0CA9AAFE31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13220D43-D363-4BBC-872C-3D93652C0A1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6EE25A9A-E91E-4BA6-9F8D-38EFD2FCDA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D50F91DD-35C5-43EC-B99C-91C2E8C226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1911BA75-24B9-457E-A33D-DE39AA4BBA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332DAC8B-98A7-4FEB-ABC4-2BDA940D62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86A8D6B2-E5DE-40C8-B429-0005F2A1478B}"/>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92BBBFD5-8A15-4964-AF87-0ED3B98C6CC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D9CF1144-A65E-4FB8-9583-4EB9A9A63A4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7" name="【消防施設】&#10;一人当たり面積最大値テキスト">
          <a:extLst>
            <a:ext uri="{FF2B5EF4-FFF2-40B4-BE49-F238E27FC236}">
              <a16:creationId xmlns:a16="http://schemas.microsoft.com/office/drawing/2014/main" id="{5CDA1F9E-06ED-46F1-93A4-D3598B8F1656}"/>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8" name="直線コネクタ 797">
          <a:extLst>
            <a:ext uri="{FF2B5EF4-FFF2-40B4-BE49-F238E27FC236}">
              <a16:creationId xmlns:a16="http://schemas.microsoft.com/office/drawing/2014/main" id="{B91748FE-42D6-40A0-B6F3-C5CCE355A349}"/>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a:extLst>
            <a:ext uri="{FF2B5EF4-FFF2-40B4-BE49-F238E27FC236}">
              <a16:creationId xmlns:a16="http://schemas.microsoft.com/office/drawing/2014/main" id="{14DDDB1A-F20D-4860-9150-6992CA2CAECA}"/>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a:extLst>
            <a:ext uri="{FF2B5EF4-FFF2-40B4-BE49-F238E27FC236}">
              <a16:creationId xmlns:a16="http://schemas.microsoft.com/office/drawing/2014/main" id="{5F1447AD-83EC-4BCD-B309-DCD80569F135}"/>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a:extLst>
            <a:ext uri="{FF2B5EF4-FFF2-40B4-BE49-F238E27FC236}">
              <a16:creationId xmlns:a16="http://schemas.microsoft.com/office/drawing/2014/main" id="{76A25A53-2204-4596-A64D-D58BFB38E75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2" name="フローチャート: 判断 801">
          <a:extLst>
            <a:ext uri="{FF2B5EF4-FFF2-40B4-BE49-F238E27FC236}">
              <a16:creationId xmlns:a16="http://schemas.microsoft.com/office/drawing/2014/main" id="{9007C18E-FBA5-40E1-8D9B-B5AA0AF6C20F}"/>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3" name="フローチャート: 判断 802">
          <a:extLst>
            <a:ext uri="{FF2B5EF4-FFF2-40B4-BE49-F238E27FC236}">
              <a16:creationId xmlns:a16="http://schemas.microsoft.com/office/drawing/2014/main" id="{F709A3F3-EF77-4DFD-A77E-1B1EB8B6374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4" name="フローチャート: 判断 803">
          <a:extLst>
            <a:ext uri="{FF2B5EF4-FFF2-40B4-BE49-F238E27FC236}">
              <a16:creationId xmlns:a16="http://schemas.microsoft.com/office/drawing/2014/main" id="{B30E9189-BA84-443B-B578-B732B9C7DAF9}"/>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B7C85FBB-1B70-4AD4-8A1C-83BC0CD5DC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AFCD0FE-3EBF-4E2C-A5E9-D7E46D281B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1F3F235-EDEC-47B6-9184-B169D11B60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495B3FB-7281-452E-8829-2F42074D58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2C48E4C-C7F6-4B81-9CA8-4ABEE68AED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10" name="楕円 809">
          <a:extLst>
            <a:ext uri="{FF2B5EF4-FFF2-40B4-BE49-F238E27FC236}">
              <a16:creationId xmlns:a16="http://schemas.microsoft.com/office/drawing/2014/main" id="{CD3BEB67-F8C7-441F-A2D3-0124EF4308BB}"/>
            </a:ext>
          </a:extLst>
        </xdr:cNvPr>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1" name="【消防施設】&#10;一人当たり面積該当値テキスト">
          <a:extLst>
            <a:ext uri="{FF2B5EF4-FFF2-40B4-BE49-F238E27FC236}">
              <a16:creationId xmlns:a16="http://schemas.microsoft.com/office/drawing/2014/main" id="{0C18AFBA-AB56-4665-99B8-505C61D1A04D}"/>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xdr:rowOff>
    </xdr:from>
    <xdr:to>
      <xdr:col>112</xdr:col>
      <xdr:colOff>38100</xdr:colOff>
      <xdr:row>82</xdr:row>
      <xdr:rowOff>114300</xdr:rowOff>
    </xdr:to>
    <xdr:sp macro="" textlink="">
      <xdr:nvSpPr>
        <xdr:cNvPr id="812" name="楕円 811">
          <a:extLst>
            <a:ext uri="{FF2B5EF4-FFF2-40B4-BE49-F238E27FC236}">
              <a16:creationId xmlns:a16="http://schemas.microsoft.com/office/drawing/2014/main" id="{48C02E9F-3775-4D70-A9A6-559E9EF97BB3}"/>
            </a:ext>
          </a:extLst>
        </xdr:cNvPr>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63500</xdr:rowOff>
    </xdr:to>
    <xdr:cxnSp macro="">
      <xdr:nvCxnSpPr>
        <xdr:cNvPr id="813" name="直線コネクタ 812">
          <a:extLst>
            <a:ext uri="{FF2B5EF4-FFF2-40B4-BE49-F238E27FC236}">
              <a16:creationId xmlns:a16="http://schemas.microsoft.com/office/drawing/2014/main" id="{BF2FEC91-F3CC-423C-B42E-7B1A1E734100}"/>
            </a:ext>
          </a:extLst>
        </xdr:cNvPr>
        <xdr:cNvCxnSpPr/>
      </xdr:nvCxnSpPr>
      <xdr:spPr>
        <a:xfrm flipV="1">
          <a:off x="21323300" y="1410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14" name="楕円 813">
          <a:extLst>
            <a:ext uri="{FF2B5EF4-FFF2-40B4-BE49-F238E27FC236}">
              <a16:creationId xmlns:a16="http://schemas.microsoft.com/office/drawing/2014/main" id="{3FF5FC68-6D1A-4A3B-BFA0-4966D80473AF}"/>
            </a:ext>
          </a:extLst>
        </xdr:cNvPr>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63500</xdr:rowOff>
    </xdr:from>
    <xdr:to>
      <xdr:col>111</xdr:col>
      <xdr:colOff>177800</xdr:colOff>
      <xdr:row>82</xdr:row>
      <xdr:rowOff>76200</xdr:rowOff>
    </xdr:to>
    <xdr:cxnSp macro="">
      <xdr:nvCxnSpPr>
        <xdr:cNvPr id="815" name="直線コネクタ 814">
          <a:extLst>
            <a:ext uri="{FF2B5EF4-FFF2-40B4-BE49-F238E27FC236}">
              <a16:creationId xmlns:a16="http://schemas.microsoft.com/office/drawing/2014/main" id="{657CB959-7F89-4947-950D-74D9D0C37454}"/>
            </a:ext>
          </a:extLst>
        </xdr:cNvPr>
        <xdr:cNvCxnSpPr/>
      </xdr:nvCxnSpPr>
      <xdr:spPr>
        <a:xfrm flipV="1">
          <a:off x="20434300" y="1412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816" name="楕円 815">
          <a:extLst>
            <a:ext uri="{FF2B5EF4-FFF2-40B4-BE49-F238E27FC236}">
              <a16:creationId xmlns:a16="http://schemas.microsoft.com/office/drawing/2014/main" id="{3BBBA9C5-F30F-4B11-BFB2-3FBFB4623AE2}"/>
            </a:ext>
          </a:extLst>
        </xdr:cNvPr>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76200</xdr:rowOff>
    </xdr:to>
    <xdr:cxnSp macro="">
      <xdr:nvCxnSpPr>
        <xdr:cNvPr id="817" name="直線コネクタ 816">
          <a:extLst>
            <a:ext uri="{FF2B5EF4-FFF2-40B4-BE49-F238E27FC236}">
              <a16:creationId xmlns:a16="http://schemas.microsoft.com/office/drawing/2014/main" id="{EB797104-E40F-4B4E-AFD5-800FF9F95C84}"/>
            </a:ext>
          </a:extLst>
        </xdr:cNvPr>
        <xdr:cNvCxnSpPr/>
      </xdr:nvCxnSpPr>
      <xdr:spPr>
        <a:xfrm>
          <a:off x="19545300" y="1410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8" name="楕円 817">
          <a:extLst>
            <a:ext uri="{FF2B5EF4-FFF2-40B4-BE49-F238E27FC236}">
              <a16:creationId xmlns:a16="http://schemas.microsoft.com/office/drawing/2014/main" id="{887C04CB-A79F-4EFA-9F06-8D9C5AB16FEB}"/>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50800</xdr:rowOff>
    </xdr:from>
    <xdr:to>
      <xdr:col>102</xdr:col>
      <xdr:colOff>114300</xdr:colOff>
      <xdr:row>82</xdr:row>
      <xdr:rowOff>152400</xdr:rowOff>
    </xdr:to>
    <xdr:cxnSp macro="">
      <xdr:nvCxnSpPr>
        <xdr:cNvPr id="819" name="直線コネクタ 818">
          <a:extLst>
            <a:ext uri="{FF2B5EF4-FFF2-40B4-BE49-F238E27FC236}">
              <a16:creationId xmlns:a16="http://schemas.microsoft.com/office/drawing/2014/main" id="{B0612838-4BB4-4CB3-80F3-0D376EF18B7C}"/>
            </a:ext>
          </a:extLst>
        </xdr:cNvPr>
        <xdr:cNvCxnSpPr/>
      </xdr:nvCxnSpPr>
      <xdr:spPr>
        <a:xfrm flipV="1">
          <a:off x="18656300" y="1410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0" name="n_1aveValue【消防施設】&#10;一人当たり面積">
          <a:extLst>
            <a:ext uri="{FF2B5EF4-FFF2-40B4-BE49-F238E27FC236}">
              <a16:creationId xmlns:a16="http://schemas.microsoft.com/office/drawing/2014/main" id="{99E18352-0479-4891-9558-0BE0F7304A85}"/>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1" name="n_2aveValue【消防施設】&#10;一人当たり面積">
          <a:extLst>
            <a:ext uri="{FF2B5EF4-FFF2-40B4-BE49-F238E27FC236}">
              <a16:creationId xmlns:a16="http://schemas.microsoft.com/office/drawing/2014/main" id="{0017F958-6F26-4290-B4AD-398E8B0B4D33}"/>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2" name="n_3aveValue【消防施設】&#10;一人当たり面積">
          <a:extLst>
            <a:ext uri="{FF2B5EF4-FFF2-40B4-BE49-F238E27FC236}">
              <a16:creationId xmlns:a16="http://schemas.microsoft.com/office/drawing/2014/main" id="{37DEEC02-96D1-457D-A378-18F52328F33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3" name="n_4aveValue【消防施設】&#10;一人当たり面積">
          <a:extLst>
            <a:ext uri="{FF2B5EF4-FFF2-40B4-BE49-F238E27FC236}">
              <a16:creationId xmlns:a16="http://schemas.microsoft.com/office/drawing/2014/main" id="{724B66EB-D763-4116-9528-A3AD418A4BD6}"/>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130827</xdr:rowOff>
    </xdr:from>
    <xdr:ext cx="469744" cy="259045"/>
    <xdr:sp macro="" textlink="">
      <xdr:nvSpPr>
        <xdr:cNvPr id="824" name="n_1mainValue【消防施設】&#10;一人当たり面積">
          <a:extLst>
            <a:ext uri="{FF2B5EF4-FFF2-40B4-BE49-F238E27FC236}">
              <a16:creationId xmlns:a16="http://schemas.microsoft.com/office/drawing/2014/main" id="{2C364344-869F-4F55-A84E-BDD626CC01BE}"/>
            </a:ext>
          </a:extLst>
        </xdr:cNvPr>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25" name="n_2mainValue【消防施設】&#10;一人当たり面積">
          <a:extLst>
            <a:ext uri="{FF2B5EF4-FFF2-40B4-BE49-F238E27FC236}">
              <a16:creationId xmlns:a16="http://schemas.microsoft.com/office/drawing/2014/main" id="{668EA467-A6BC-4073-98A3-20D46AE001A3}"/>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826" name="n_3mainValue【消防施設】&#10;一人当たり面積">
          <a:extLst>
            <a:ext uri="{FF2B5EF4-FFF2-40B4-BE49-F238E27FC236}">
              <a16:creationId xmlns:a16="http://schemas.microsoft.com/office/drawing/2014/main" id="{406AC2D9-5F95-4F83-BF44-8281573211E6}"/>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7" name="n_4mainValue【消防施設】&#10;一人当たり面積">
          <a:extLst>
            <a:ext uri="{FF2B5EF4-FFF2-40B4-BE49-F238E27FC236}">
              <a16:creationId xmlns:a16="http://schemas.microsoft.com/office/drawing/2014/main" id="{9EB89CA6-52DC-4866-9D8C-8D83BEB449E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7A31871C-4D72-446B-8CCC-D866AEF783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F53525CE-5A10-486A-B146-E8B11BFA21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8E46606C-974B-4910-A106-9632ED51F1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699385BE-6D67-43B7-9076-B4DA7B7F2C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3BCEACE-8FD5-4A38-9969-9880327E8B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6E2FB622-8F1B-4D01-A808-E63D0D1873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F82C8497-FA57-4DE0-A575-0B320A7B2E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F2BAA10C-3C26-4F83-9B50-D5BC5698AA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6AF9544F-0B9C-4F23-9C87-C2113B8F7C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1D5BD28B-AE1B-4F1A-8F43-A5A8D74EA3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D3F943C0-5A2E-479A-A592-D910E52FC2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11656E4B-401B-42AA-A68C-39D56DAE26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C17C1A4B-0E90-4863-9EDB-2FA79108C7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76975ED7-26F5-4943-9372-F1F6DBF0F8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680221C8-BA5D-40D3-AE23-90353EB117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A2446055-8775-4C4D-925F-4C96E1B84F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2CE85E5D-93CF-4060-9B1D-4FC6B70CEE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80E50A66-3B57-449A-9E8F-D6AF413F91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61AA0B01-C470-43B1-BF0B-8D38773B94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EFFBA9C1-A882-4615-9A32-021BA12D25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59338D0B-D71A-438C-BE96-120EA3669A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C6035BA5-137E-4AC2-AE26-4053F09B43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C2691389-DB0C-4A31-B803-55A9644B78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3C0488F-38F7-4BF8-BE47-3A780A2A9A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2C6B350D-A9CC-4C76-8CE7-3386CABA2F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107</xdr:row>
      <xdr:rowOff>97427</xdr:rowOff>
    </xdr:to>
    <xdr:cxnSp macro="">
      <xdr:nvCxnSpPr>
        <xdr:cNvPr id="853" name="直線コネクタ 852">
          <a:extLst>
            <a:ext uri="{FF2B5EF4-FFF2-40B4-BE49-F238E27FC236}">
              <a16:creationId xmlns:a16="http://schemas.microsoft.com/office/drawing/2014/main" id="{666304DD-E68C-4C24-BAE7-F37CBAF6FFB1}"/>
            </a:ext>
          </a:extLst>
        </xdr:cNvPr>
        <xdr:cNvCxnSpPr/>
      </xdr:nvCxnSpPr>
      <xdr:spPr>
        <a:xfrm flipV="1">
          <a:off x="16318864" y="17302843"/>
          <a:ext cx="0" cy="1139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101254</xdr:rowOff>
    </xdr:from>
    <xdr:ext cx="405111" cy="259045"/>
    <xdr:sp macro="" textlink="">
      <xdr:nvSpPr>
        <xdr:cNvPr id="854" name="【庁舎】&#10;有形固定資産減価償却率最小値テキスト">
          <a:extLst>
            <a:ext uri="{FF2B5EF4-FFF2-40B4-BE49-F238E27FC236}">
              <a16:creationId xmlns:a16="http://schemas.microsoft.com/office/drawing/2014/main" id="{8B424D23-3AEF-418A-8498-97FBD0357D12}"/>
            </a:ext>
          </a:extLst>
        </xdr:cNvPr>
        <xdr:cNvSpPr txBox="1"/>
      </xdr:nvSpPr>
      <xdr:spPr>
        <a:xfrm>
          <a:off x="16357600" y="184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97427</xdr:rowOff>
    </xdr:from>
    <xdr:to>
      <xdr:col>86</xdr:col>
      <xdr:colOff>25400</xdr:colOff>
      <xdr:row>107</xdr:row>
      <xdr:rowOff>97427</xdr:rowOff>
    </xdr:to>
    <xdr:cxnSp macro="">
      <xdr:nvCxnSpPr>
        <xdr:cNvPr id="855" name="直線コネクタ 854">
          <a:extLst>
            <a:ext uri="{FF2B5EF4-FFF2-40B4-BE49-F238E27FC236}">
              <a16:creationId xmlns:a16="http://schemas.microsoft.com/office/drawing/2014/main" id="{169E5FE6-4981-43D9-B8D4-0235B509FCB2}"/>
            </a:ext>
          </a:extLst>
        </xdr:cNvPr>
        <xdr:cNvCxnSpPr/>
      </xdr:nvCxnSpPr>
      <xdr:spPr>
        <a:xfrm>
          <a:off x="16230600" y="184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56" name="【庁舎】&#10;有形固定資産減価償却率最大値テキスト">
          <a:extLst>
            <a:ext uri="{FF2B5EF4-FFF2-40B4-BE49-F238E27FC236}">
              <a16:creationId xmlns:a16="http://schemas.microsoft.com/office/drawing/2014/main" id="{2E24B7A6-C370-4566-B62E-540840C904FC}"/>
            </a:ext>
          </a:extLst>
        </xdr:cNvPr>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57" name="直線コネクタ 856">
          <a:extLst>
            <a:ext uri="{FF2B5EF4-FFF2-40B4-BE49-F238E27FC236}">
              <a16:creationId xmlns:a16="http://schemas.microsoft.com/office/drawing/2014/main" id="{A800E8B9-7475-4B6A-98DE-9C57BCF6F968}"/>
            </a:ext>
          </a:extLst>
        </xdr:cNvPr>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34851</xdr:rowOff>
    </xdr:from>
    <xdr:ext cx="405111" cy="259045"/>
    <xdr:sp macro="" textlink="">
      <xdr:nvSpPr>
        <xdr:cNvPr id="858" name="【庁舎】&#10;有形固定資産減価償却率平均値テキスト">
          <a:extLst>
            <a:ext uri="{FF2B5EF4-FFF2-40B4-BE49-F238E27FC236}">
              <a16:creationId xmlns:a16="http://schemas.microsoft.com/office/drawing/2014/main" id="{A6C19544-9926-4636-8CFF-97203822C4BE}"/>
            </a:ext>
          </a:extLst>
        </xdr:cNvPr>
        <xdr:cNvSpPr txBox="1"/>
      </xdr:nvSpPr>
      <xdr:spPr>
        <a:xfrm>
          <a:off x="16357600" y="1786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59" name="フローチャート: 判断 858">
          <a:extLst>
            <a:ext uri="{FF2B5EF4-FFF2-40B4-BE49-F238E27FC236}">
              <a16:creationId xmlns:a16="http://schemas.microsoft.com/office/drawing/2014/main" id="{4E2CB315-CD56-40F4-B7EA-DE682D33BCC1}"/>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60" name="フローチャート: 判断 859">
          <a:extLst>
            <a:ext uri="{FF2B5EF4-FFF2-40B4-BE49-F238E27FC236}">
              <a16:creationId xmlns:a16="http://schemas.microsoft.com/office/drawing/2014/main" id="{17BEE0C8-13F8-45D8-BA8D-7713641CCD3F}"/>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61" name="フローチャート: 判断 860">
          <a:extLst>
            <a:ext uri="{FF2B5EF4-FFF2-40B4-BE49-F238E27FC236}">
              <a16:creationId xmlns:a16="http://schemas.microsoft.com/office/drawing/2014/main" id="{3BBA3E68-922D-492A-AEB0-C0A4AF284C65}"/>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2" name="フローチャート: 判断 861">
          <a:extLst>
            <a:ext uri="{FF2B5EF4-FFF2-40B4-BE49-F238E27FC236}">
              <a16:creationId xmlns:a16="http://schemas.microsoft.com/office/drawing/2014/main" id="{B791898E-9554-4536-9D04-2F74D59A27F9}"/>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63" name="フローチャート: 判断 862">
          <a:extLst>
            <a:ext uri="{FF2B5EF4-FFF2-40B4-BE49-F238E27FC236}">
              <a16:creationId xmlns:a16="http://schemas.microsoft.com/office/drawing/2014/main" id="{76E6F0DB-AF92-4B5A-B6E8-D6D88AA321A0}"/>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5AA247C-3BE3-40CE-82EE-B264EF6F90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8E5A058-5579-41DD-9F2C-C773ACDC8F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51CD158-2E90-42C0-B520-684BA54E15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8B6A0EE-0591-4CF9-81E5-B4211C1181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DE1C894-F02D-42E4-A4B3-106C217290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869" name="楕円 868">
          <a:extLst>
            <a:ext uri="{FF2B5EF4-FFF2-40B4-BE49-F238E27FC236}">
              <a16:creationId xmlns:a16="http://schemas.microsoft.com/office/drawing/2014/main" id="{A66AF5D9-7EB2-48B5-973F-3C1A2C476F0B}"/>
            </a:ext>
          </a:extLst>
        </xdr:cNvPr>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113409</xdr:rowOff>
    </xdr:from>
    <xdr:ext cx="405111" cy="259045"/>
    <xdr:sp macro="" textlink="">
      <xdr:nvSpPr>
        <xdr:cNvPr id="870" name="【庁舎】&#10;有形固定資産減価償却率該当値テキスト">
          <a:extLst>
            <a:ext uri="{FF2B5EF4-FFF2-40B4-BE49-F238E27FC236}">
              <a16:creationId xmlns:a16="http://schemas.microsoft.com/office/drawing/2014/main" id="{7155715B-7400-437A-AC63-1FAF4386B437}"/>
            </a:ext>
          </a:extLst>
        </xdr:cNvPr>
        <xdr:cNvSpPr txBox="1"/>
      </xdr:nvSpPr>
      <xdr:spPr>
        <a:xfrm>
          <a:off x="16357600" y="1725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871" name="楕円 870">
          <a:extLst>
            <a:ext uri="{FF2B5EF4-FFF2-40B4-BE49-F238E27FC236}">
              <a16:creationId xmlns:a16="http://schemas.microsoft.com/office/drawing/2014/main" id="{6C758207-C162-44ED-A8A6-48808FDD18C3}"/>
            </a:ext>
          </a:extLst>
        </xdr:cNvPr>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108</xdr:row>
      <xdr:rowOff>64770</xdr:rowOff>
    </xdr:to>
    <xdr:cxnSp macro="">
      <xdr:nvCxnSpPr>
        <xdr:cNvPr id="872" name="直線コネクタ 871">
          <a:extLst>
            <a:ext uri="{FF2B5EF4-FFF2-40B4-BE49-F238E27FC236}">
              <a16:creationId xmlns:a16="http://schemas.microsoft.com/office/drawing/2014/main" id="{8E5562F4-BCE7-4CA2-A791-1ACFB57EE596}"/>
            </a:ext>
          </a:extLst>
        </xdr:cNvPr>
        <xdr:cNvCxnSpPr/>
      </xdr:nvCxnSpPr>
      <xdr:spPr>
        <a:xfrm flipV="1">
          <a:off x="15481300" y="17394282"/>
          <a:ext cx="838200" cy="118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873" name="楕円 872">
          <a:extLst>
            <a:ext uri="{FF2B5EF4-FFF2-40B4-BE49-F238E27FC236}">
              <a16:creationId xmlns:a16="http://schemas.microsoft.com/office/drawing/2014/main" id="{E3A25D4E-C48F-4C76-A961-9985EFB96D16}"/>
            </a:ext>
          </a:extLst>
        </xdr:cNvPr>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71301</xdr:rowOff>
    </xdr:to>
    <xdr:cxnSp macro="">
      <xdr:nvCxnSpPr>
        <xdr:cNvPr id="874" name="直線コネクタ 873">
          <a:extLst>
            <a:ext uri="{FF2B5EF4-FFF2-40B4-BE49-F238E27FC236}">
              <a16:creationId xmlns:a16="http://schemas.microsoft.com/office/drawing/2014/main" id="{050344C7-6617-48FE-A3DA-92A2A9209852}"/>
            </a:ext>
          </a:extLst>
        </xdr:cNvPr>
        <xdr:cNvCxnSpPr/>
      </xdr:nvCxnSpPr>
      <xdr:spPr>
        <a:xfrm flipV="1">
          <a:off x="14592300" y="185813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75" name="楕円 874">
          <a:extLst>
            <a:ext uri="{FF2B5EF4-FFF2-40B4-BE49-F238E27FC236}">
              <a16:creationId xmlns:a16="http://schemas.microsoft.com/office/drawing/2014/main" id="{D22A27E5-B1EB-4131-9745-A1DA64626295}"/>
            </a:ext>
          </a:extLst>
        </xdr:cNvPr>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72934</xdr:rowOff>
    </xdr:to>
    <xdr:cxnSp macro="">
      <xdr:nvCxnSpPr>
        <xdr:cNvPr id="876" name="直線コネクタ 875">
          <a:extLst>
            <a:ext uri="{FF2B5EF4-FFF2-40B4-BE49-F238E27FC236}">
              <a16:creationId xmlns:a16="http://schemas.microsoft.com/office/drawing/2014/main" id="{181A6BAE-68E1-4EAB-AA44-223252AC97F5}"/>
            </a:ext>
          </a:extLst>
        </xdr:cNvPr>
        <xdr:cNvCxnSpPr/>
      </xdr:nvCxnSpPr>
      <xdr:spPr>
        <a:xfrm flipV="1">
          <a:off x="13703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13970</xdr:rowOff>
    </xdr:from>
    <xdr:to>
      <xdr:col>67</xdr:col>
      <xdr:colOff>101600</xdr:colOff>
      <xdr:row>108</xdr:row>
      <xdr:rowOff>115570</xdr:rowOff>
    </xdr:to>
    <xdr:sp macro="" textlink="">
      <xdr:nvSpPr>
        <xdr:cNvPr id="877" name="楕円 876">
          <a:extLst>
            <a:ext uri="{FF2B5EF4-FFF2-40B4-BE49-F238E27FC236}">
              <a16:creationId xmlns:a16="http://schemas.microsoft.com/office/drawing/2014/main" id="{80206775-1A87-4B3A-A6FD-50A82E33C98C}"/>
            </a:ext>
          </a:extLst>
        </xdr:cNvPr>
        <xdr:cNvSpPr/>
      </xdr:nvSpPr>
      <xdr:spPr>
        <a:xfrm>
          <a:off x="1276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64770</xdr:rowOff>
    </xdr:from>
    <xdr:to>
      <xdr:col>71</xdr:col>
      <xdr:colOff>177800</xdr:colOff>
      <xdr:row>108</xdr:row>
      <xdr:rowOff>72934</xdr:rowOff>
    </xdr:to>
    <xdr:cxnSp macro="">
      <xdr:nvCxnSpPr>
        <xdr:cNvPr id="878" name="直線コネクタ 877">
          <a:extLst>
            <a:ext uri="{FF2B5EF4-FFF2-40B4-BE49-F238E27FC236}">
              <a16:creationId xmlns:a16="http://schemas.microsoft.com/office/drawing/2014/main" id="{A0BB15CE-D52C-46A5-AA1C-8E66C71BB812}"/>
            </a:ext>
          </a:extLst>
        </xdr:cNvPr>
        <xdr:cNvCxnSpPr/>
      </xdr:nvCxnSpPr>
      <xdr:spPr>
        <a:xfrm>
          <a:off x="12814300" y="185813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79" name="n_1aveValue【庁舎】&#10;有形固定資産減価償却率">
          <a:extLst>
            <a:ext uri="{FF2B5EF4-FFF2-40B4-BE49-F238E27FC236}">
              <a16:creationId xmlns:a16="http://schemas.microsoft.com/office/drawing/2014/main" id="{05710210-96DF-4394-A699-4AFB697F8EC4}"/>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80" name="n_2aveValue【庁舎】&#10;有形固定資産減価償却率">
          <a:extLst>
            <a:ext uri="{FF2B5EF4-FFF2-40B4-BE49-F238E27FC236}">
              <a16:creationId xmlns:a16="http://schemas.microsoft.com/office/drawing/2014/main" id="{2E939CCA-E384-4128-9A14-AB6CFA6CE71D}"/>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1" name="n_3aveValue【庁舎】&#10;有形固定資産減価償却率">
          <a:extLst>
            <a:ext uri="{FF2B5EF4-FFF2-40B4-BE49-F238E27FC236}">
              <a16:creationId xmlns:a16="http://schemas.microsoft.com/office/drawing/2014/main" id="{C48CC8A6-0B1E-46B7-8930-36542DE45717}"/>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82" name="n_4aveValue【庁舎】&#10;有形固定資産減価償却率">
          <a:extLst>
            <a:ext uri="{FF2B5EF4-FFF2-40B4-BE49-F238E27FC236}">
              <a16:creationId xmlns:a16="http://schemas.microsoft.com/office/drawing/2014/main" id="{96391B46-7E90-474F-8BAF-FED17D1B2514}"/>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883" name="n_1mainValue【庁舎】&#10;有形固定資産減価償却率">
          <a:extLst>
            <a:ext uri="{FF2B5EF4-FFF2-40B4-BE49-F238E27FC236}">
              <a16:creationId xmlns:a16="http://schemas.microsoft.com/office/drawing/2014/main" id="{413DCEAC-61AD-483A-99A1-55B586958025}"/>
            </a:ext>
          </a:extLst>
        </xdr:cNvPr>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884" name="n_2mainValue【庁舎】&#10;有形固定資産減価償却率">
          <a:extLst>
            <a:ext uri="{FF2B5EF4-FFF2-40B4-BE49-F238E27FC236}">
              <a16:creationId xmlns:a16="http://schemas.microsoft.com/office/drawing/2014/main" id="{201200B3-8948-41D0-9D57-A355015E0803}"/>
            </a:ext>
          </a:extLst>
        </xdr:cNvPr>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885" name="n_3mainValue【庁舎】&#10;有形固定資産減価償却率">
          <a:extLst>
            <a:ext uri="{FF2B5EF4-FFF2-40B4-BE49-F238E27FC236}">
              <a16:creationId xmlns:a16="http://schemas.microsoft.com/office/drawing/2014/main" id="{2E15DB64-CB40-447E-BE20-7EDF8D7E53E6}"/>
            </a:ext>
          </a:extLst>
        </xdr:cNvPr>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106697</xdr:rowOff>
    </xdr:from>
    <xdr:ext cx="405111" cy="259045"/>
    <xdr:sp macro="" textlink="">
      <xdr:nvSpPr>
        <xdr:cNvPr id="886" name="n_4mainValue【庁舎】&#10;有形固定資産減価償却率">
          <a:extLst>
            <a:ext uri="{FF2B5EF4-FFF2-40B4-BE49-F238E27FC236}">
              <a16:creationId xmlns:a16="http://schemas.microsoft.com/office/drawing/2014/main" id="{6DF0CD6F-8A72-428D-AEA0-956C8C790C5E}"/>
            </a:ext>
          </a:extLst>
        </xdr:cNvPr>
        <xdr:cNvSpPr txBox="1"/>
      </xdr:nvSpPr>
      <xdr:spPr>
        <a:xfrm>
          <a:off x="12611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95C110F5-CD6D-4CC1-AF20-834E30C10C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51192485-065E-4DCC-9317-915A6A3A09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228E8B37-5186-477E-B3FF-AC85E1F201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E943BE9E-29C7-446B-B978-832A883A9B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1376DA95-8809-4430-84FC-1242374780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5D8724F8-E48C-4011-93C4-172D94C8FD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23A11433-A6F8-4DA8-9289-EB49DF2C7E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C9D58D31-89AF-4BEC-987F-A1F627B812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148FB730-75C1-4038-B5B3-1376787291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93480042-607B-4DD9-887B-648E5DF9F1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A0F8ABAE-EA08-4F96-8B41-79636C2E19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1028CB2E-EAAE-43AE-B64B-63D05EFF6E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6088FE70-C554-428A-A211-9F02C4D6FC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095D2879-7D53-4ABD-9C34-E885FFC7CF0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B2C7C8D8-DCEB-45B0-9085-34BA6A51A7C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515306D8-EC07-44E2-9E88-1C97A4A1D8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424CA090-C030-462C-9FF7-502AA3E37F5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F51B63DF-4D83-4269-A177-7BE662C19A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CDD4546B-E1E8-47C5-80C6-6721DEEF5B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8E39BC1A-D8C0-4A8E-9FA8-47B5ACFE3C2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6386A2AD-80F3-4708-B7D0-FDEB51A98F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F4DF4771-66B1-4F6A-AF96-B15BDE111E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A3C63687-A92A-49AC-B20B-DC3EE5CB74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10" name="直線コネクタ 909">
          <a:extLst>
            <a:ext uri="{FF2B5EF4-FFF2-40B4-BE49-F238E27FC236}">
              <a16:creationId xmlns:a16="http://schemas.microsoft.com/office/drawing/2014/main" id="{40BE243D-A806-4211-A0D6-A32D7B7D2309}"/>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11" name="【庁舎】&#10;一人当たり面積最小値テキスト">
          <a:extLst>
            <a:ext uri="{FF2B5EF4-FFF2-40B4-BE49-F238E27FC236}">
              <a16:creationId xmlns:a16="http://schemas.microsoft.com/office/drawing/2014/main" id="{366F296C-7792-4C90-AEF3-9CDA944F946C}"/>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2" name="直線コネクタ 911">
          <a:extLst>
            <a:ext uri="{FF2B5EF4-FFF2-40B4-BE49-F238E27FC236}">
              <a16:creationId xmlns:a16="http://schemas.microsoft.com/office/drawing/2014/main" id="{996A87E9-B9DC-4793-8177-82D24FF0AA75}"/>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3" name="【庁舎】&#10;一人当たり面積最大値テキスト">
          <a:extLst>
            <a:ext uri="{FF2B5EF4-FFF2-40B4-BE49-F238E27FC236}">
              <a16:creationId xmlns:a16="http://schemas.microsoft.com/office/drawing/2014/main" id="{7BF6FFBF-ED47-4CEF-8E5B-FCF7F905F79B}"/>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4" name="直線コネクタ 913">
          <a:extLst>
            <a:ext uri="{FF2B5EF4-FFF2-40B4-BE49-F238E27FC236}">
              <a16:creationId xmlns:a16="http://schemas.microsoft.com/office/drawing/2014/main" id="{88048B16-0018-475E-BECF-D1BA608E635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5" name="【庁舎】&#10;一人当たり面積平均値テキスト">
          <a:extLst>
            <a:ext uri="{FF2B5EF4-FFF2-40B4-BE49-F238E27FC236}">
              <a16:creationId xmlns:a16="http://schemas.microsoft.com/office/drawing/2014/main" id="{9BA03F3A-EAD8-4220-B382-9738DE4D9945}"/>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6" name="フローチャート: 判断 915">
          <a:extLst>
            <a:ext uri="{FF2B5EF4-FFF2-40B4-BE49-F238E27FC236}">
              <a16:creationId xmlns:a16="http://schemas.microsoft.com/office/drawing/2014/main" id="{6EFFE2FD-0649-43DA-B423-5195060BD8B5}"/>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7" name="フローチャート: 判断 916">
          <a:extLst>
            <a:ext uri="{FF2B5EF4-FFF2-40B4-BE49-F238E27FC236}">
              <a16:creationId xmlns:a16="http://schemas.microsoft.com/office/drawing/2014/main" id="{3C4AF86B-A4E5-46D7-83E1-00C2152D146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8" name="フローチャート: 判断 917">
          <a:extLst>
            <a:ext uri="{FF2B5EF4-FFF2-40B4-BE49-F238E27FC236}">
              <a16:creationId xmlns:a16="http://schemas.microsoft.com/office/drawing/2014/main" id="{ADAB8D1F-2431-44F2-9FB5-34483D1DF7E6}"/>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9" name="フローチャート: 判断 918">
          <a:extLst>
            <a:ext uri="{FF2B5EF4-FFF2-40B4-BE49-F238E27FC236}">
              <a16:creationId xmlns:a16="http://schemas.microsoft.com/office/drawing/2014/main" id="{0C4ACA89-A5F2-491C-A31D-6211A8ED92B9}"/>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20" name="フローチャート: 判断 919">
          <a:extLst>
            <a:ext uri="{FF2B5EF4-FFF2-40B4-BE49-F238E27FC236}">
              <a16:creationId xmlns:a16="http://schemas.microsoft.com/office/drawing/2014/main" id="{E43E17CE-D007-45F2-B0ED-5B299FDDA6E3}"/>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EB54A4B-A49E-4127-B2A4-29A7015274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3A793E9-B449-4CFB-8B7D-3FBC60107B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F167BAAF-DB69-47D7-8C06-46BB222D40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A624F9A-2B37-489A-A650-7466B32BE6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A6D408A-069B-444C-B7D4-5288DD75FD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926" name="楕円 925">
          <a:extLst>
            <a:ext uri="{FF2B5EF4-FFF2-40B4-BE49-F238E27FC236}">
              <a16:creationId xmlns:a16="http://schemas.microsoft.com/office/drawing/2014/main" id="{A74AA2C5-81B0-4F0B-8F3F-F5C9843DC8FC}"/>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927" name="【庁舎】&#10;一人当たり面積該当値テキスト">
          <a:extLst>
            <a:ext uri="{FF2B5EF4-FFF2-40B4-BE49-F238E27FC236}">
              <a16:creationId xmlns:a16="http://schemas.microsoft.com/office/drawing/2014/main" id="{5266A05A-E512-4BD5-B9F7-6E6142D47FDF}"/>
            </a:ext>
          </a:extLst>
        </xdr:cNvPr>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28" name="楕円 927">
          <a:extLst>
            <a:ext uri="{FF2B5EF4-FFF2-40B4-BE49-F238E27FC236}">
              <a16:creationId xmlns:a16="http://schemas.microsoft.com/office/drawing/2014/main" id="{2501B50F-8731-4CEC-8D8E-5BB2FB307F3A}"/>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929" name="直線コネクタ 928">
          <a:extLst>
            <a:ext uri="{FF2B5EF4-FFF2-40B4-BE49-F238E27FC236}">
              <a16:creationId xmlns:a16="http://schemas.microsoft.com/office/drawing/2014/main" id="{CA15D0F0-21EC-4591-8521-A75CD286853F}"/>
            </a:ext>
          </a:extLst>
        </xdr:cNvPr>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0" name="楕円 929">
          <a:extLst>
            <a:ext uri="{FF2B5EF4-FFF2-40B4-BE49-F238E27FC236}">
              <a16:creationId xmlns:a16="http://schemas.microsoft.com/office/drawing/2014/main" id="{7FF00DB2-236E-4AA0-AB21-B1AD31F38E51}"/>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31" name="直線コネクタ 930">
          <a:extLst>
            <a:ext uri="{FF2B5EF4-FFF2-40B4-BE49-F238E27FC236}">
              <a16:creationId xmlns:a16="http://schemas.microsoft.com/office/drawing/2014/main" id="{6FBCD3ED-A042-4E1D-9542-8346F350D089}"/>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2" name="楕円 931">
          <a:extLst>
            <a:ext uri="{FF2B5EF4-FFF2-40B4-BE49-F238E27FC236}">
              <a16:creationId xmlns:a16="http://schemas.microsoft.com/office/drawing/2014/main" id="{2C30F1BC-D301-4AF6-8228-3041BB3E5C56}"/>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76200</xdr:rowOff>
    </xdr:to>
    <xdr:cxnSp macro="">
      <xdr:nvCxnSpPr>
        <xdr:cNvPr id="933" name="直線コネクタ 932">
          <a:extLst>
            <a:ext uri="{FF2B5EF4-FFF2-40B4-BE49-F238E27FC236}">
              <a16:creationId xmlns:a16="http://schemas.microsoft.com/office/drawing/2014/main" id="{693FD551-0E62-4F3E-B6F0-2963D1441959}"/>
            </a:ext>
          </a:extLst>
        </xdr:cNvPr>
        <xdr:cNvCxnSpPr/>
      </xdr:nvCxnSpPr>
      <xdr:spPr>
        <a:xfrm flipV="1">
          <a:off x="19545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4" name="楕円 933">
          <a:extLst>
            <a:ext uri="{FF2B5EF4-FFF2-40B4-BE49-F238E27FC236}">
              <a16:creationId xmlns:a16="http://schemas.microsoft.com/office/drawing/2014/main" id="{911C2D6B-579A-491E-9177-F2951106C7E7}"/>
            </a:ext>
          </a:extLst>
        </xdr:cNvPr>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76200</xdr:rowOff>
    </xdr:to>
    <xdr:cxnSp macro="">
      <xdr:nvCxnSpPr>
        <xdr:cNvPr id="935" name="直線コネクタ 934">
          <a:extLst>
            <a:ext uri="{FF2B5EF4-FFF2-40B4-BE49-F238E27FC236}">
              <a16:creationId xmlns:a16="http://schemas.microsoft.com/office/drawing/2014/main" id="{A8847DF0-7513-45DB-9513-982BABAA1480}"/>
            </a:ext>
          </a:extLst>
        </xdr:cNvPr>
        <xdr:cNvCxnSpPr/>
      </xdr:nvCxnSpPr>
      <xdr:spPr>
        <a:xfrm>
          <a:off x="18656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6" name="n_1aveValue【庁舎】&#10;一人当たり面積">
          <a:extLst>
            <a:ext uri="{FF2B5EF4-FFF2-40B4-BE49-F238E27FC236}">
              <a16:creationId xmlns:a16="http://schemas.microsoft.com/office/drawing/2014/main" id="{B6412406-84BC-41E7-91C1-46C0F3EC0514}"/>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7" name="n_2aveValue【庁舎】&#10;一人当たり面積">
          <a:extLst>
            <a:ext uri="{FF2B5EF4-FFF2-40B4-BE49-F238E27FC236}">
              <a16:creationId xmlns:a16="http://schemas.microsoft.com/office/drawing/2014/main" id="{B32B7043-DFDB-445E-8E72-31238D9E62DE}"/>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8" name="n_3aveValue【庁舎】&#10;一人当たり面積">
          <a:extLst>
            <a:ext uri="{FF2B5EF4-FFF2-40B4-BE49-F238E27FC236}">
              <a16:creationId xmlns:a16="http://schemas.microsoft.com/office/drawing/2014/main" id="{4DA4159A-4598-4EDE-863B-06053C8FF4F6}"/>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9" name="n_4aveValue【庁舎】&#10;一人当たり面積">
          <a:extLst>
            <a:ext uri="{FF2B5EF4-FFF2-40B4-BE49-F238E27FC236}">
              <a16:creationId xmlns:a16="http://schemas.microsoft.com/office/drawing/2014/main" id="{9D6253CC-6E47-4D70-A279-AE7DC07FBB6D}"/>
            </a:ext>
          </a:extLst>
        </xdr:cNvPr>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40" name="n_1mainValue【庁舎】&#10;一人当たり面積">
          <a:extLst>
            <a:ext uri="{FF2B5EF4-FFF2-40B4-BE49-F238E27FC236}">
              <a16:creationId xmlns:a16="http://schemas.microsoft.com/office/drawing/2014/main" id="{B46E48CF-CC21-48C8-B19C-2F4089F6FA32}"/>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1" name="n_2mainValue【庁舎】&#10;一人当たり面積">
          <a:extLst>
            <a:ext uri="{FF2B5EF4-FFF2-40B4-BE49-F238E27FC236}">
              <a16:creationId xmlns:a16="http://schemas.microsoft.com/office/drawing/2014/main" id="{53B43941-EF61-4E65-B873-BC1C81311ED5}"/>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42" name="n_3mainValue【庁舎】&#10;一人当たり面積">
          <a:extLst>
            <a:ext uri="{FF2B5EF4-FFF2-40B4-BE49-F238E27FC236}">
              <a16:creationId xmlns:a16="http://schemas.microsoft.com/office/drawing/2014/main" id="{04D60FF9-05DA-4C51-962F-C8FFE1588C8F}"/>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3" name="n_4mainValue【庁舎】&#10;一人当たり面積">
          <a:extLst>
            <a:ext uri="{FF2B5EF4-FFF2-40B4-BE49-F238E27FC236}">
              <a16:creationId xmlns:a16="http://schemas.microsoft.com/office/drawing/2014/main" id="{65583B03-C7D0-43E3-A8AF-AE5BE3420557}"/>
            </a:ext>
          </a:extLst>
        </xdr:cNvPr>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13D364B9-69C1-4A3E-8EA5-977D67CB42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ED4FC901-CB06-4793-BBD7-6B9C81166E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51FFE5F3-ADFB-4029-BDB3-3FAB53FD05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類似団体と比較して特に有形固定資産減価償却率が高くなっている施設は、福祉施設であり、類似団体内平均値を下回っているものは、庁舎、図書館である。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福祉施設については、昭和４０～５０年代に多くの建物が建設されており、有形固定資産減価償却率が高くなっているが、耐震補強工事は完了してるため、使用する上での問題はない。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は、新庁舎の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整備、ぎふメディアコスモスの建設などにより、類似団体平均値を大きく下回っている。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4&#12305;%20%20&#27770;&#31639;&#12539;&#30435;&#26619;/&#24066;&#30010;&#26449;&#36001;&#25919;&#27604;&#36611;&#20998;&#26512;&#34920;&#65288;&#28310;&#20844;&#21547;&#12416;&#65289;/R3/R4.9.7&#12304;&#20316;&#26989;&#20381;&#38972;916&#12294;&#12305;&#20196;&#21644;&#65298;&#24180;&#24230;&#36001;&#25919;&#29366;&#27841;&#36039;&#26009;&#38598;&#65288;&#65298;&#22238;&#30446;&#65288;&#20844;&#20250;&#35336;&#20998;&#65289;&#65289;&#12395;&#12388;&#12356;&#12390;/&#9314;&#22238;&#31572;/&#12304;&#36001;&#25919;&#29366;&#27841;&#36039;&#26009;&#38598;&#12305;_212016_&#23696;&#38428;&#24066;_2020(2&#22238;&#30446;)093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Sheet1"/>
    </sheetNames>
    <sheetDataSet>
      <sheetData sheetId="0">
        <row r="50">
          <cell r="BP50" t="str">
            <v>H28</v>
          </cell>
          <cell r="BX50" t="str">
            <v>H29</v>
          </cell>
          <cell r="CF50" t="str">
            <v>H30</v>
          </cell>
          <cell r="CN50" t="str">
            <v>R01</v>
          </cell>
          <cell r="CV50" t="str">
            <v>R02</v>
          </cell>
        </row>
        <row r="51">
          <cell r="AN51" t="str">
            <v>当該団体値</v>
          </cell>
        </row>
        <row r="53">
          <cell r="BP53">
            <v>56.6</v>
          </cell>
          <cell r="BX53">
            <v>57.7</v>
          </cell>
          <cell r="CF53">
            <v>59</v>
          </cell>
          <cell r="CN53">
            <v>59.8</v>
          </cell>
          <cell r="CV53">
            <v>58.9</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row>
        <row r="75">
          <cell r="BP75">
            <v>4.5999999999999996</v>
          </cell>
          <cell r="BX75">
            <v>4.5999999999999996</v>
          </cell>
          <cell r="CF75">
            <v>4.7</v>
          </cell>
          <cell r="CN75">
            <v>4.5</v>
          </cell>
          <cell r="CV75">
            <v>4.0999999999999996</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250156230</v>
      </c>
      <c r="BO4" s="433"/>
      <c r="BP4" s="433"/>
      <c r="BQ4" s="433"/>
      <c r="BR4" s="433"/>
      <c r="BS4" s="433"/>
      <c r="BT4" s="433"/>
      <c r="BU4" s="434"/>
      <c r="BV4" s="432">
        <v>170074106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7.9</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241894694</v>
      </c>
      <c r="BO5" s="470"/>
      <c r="BP5" s="470"/>
      <c r="BQ5" s="470"/>
      <c r="BR5" s="470"/>
      <c r="BS5" s="470"/>
      <c r="BT5" s="470"/>
      <c r="BU5" s="471"/>
      <c r="BV5" s="469">
        <v>163116165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95.3</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8261536</v>
      </c>
      <c r="BO6" s="470"/>
      <c r="BP6" s="470"/>
      <c r="BQ6" s="470"/>
      <c r="BR6" s="470"/>
      <c r="BS6" s="470"/>
      <c r="BT6" s="470"/>
      <c r="BU6" s="471"/>
      <c r="BV6" s="469">
        <v>6957941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101.7</v>
      </c>
      <c r="CU6" s="507"/>
      <c r="CV6" s="507"/>
      <c r="CW6" s="507"/>
      <c r="CX6" s="507"/>
      <c r="CY6" s="507"/>
      <c r="CZ6" s="507"/>
      <c r="DA6" s="508"/>
      <c r="DB6" s="506">
        <v>102.3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588152</v>
      </c>
      <c r="BO7" s="470"/>
      <c r="BP7" s="470"/>
      <c r="BQ7" s="470"/>
      <c r="BR7" s="470"/>
      <c r="BS7" s="470"/>
      <c r="BT7" s="470"/>
      <c r="BU7" s="471"/>
      <c r="BV7" s="469">
        <v>388015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85402941</v>
      </c>
      <c r="CU7" s="470"/>
      <c r="CV7" s="470"/>
      <c r="CW7" s="470"/>
      <c r="CX7" s="470"/>
      <c r="CY7" s="470"/>
      <c r="CZ7" s="470"/>
      <c r="DA7" s="471"/>
      <c r="DB7" s="469">
        <v>83675421</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7673384</v>
      </c>
      <c r="BO8" s="470"/>
      <c r="BP8" s="470"/>
      <c r="BQ8" s="470"/>
      <c r="BR8" s="470"/>
      <c r="BS8" s="470"/>
      <c r="BT8" s="470"/>
      <c r="BU8" s="471"/>
      <c r="BV8" s="469">
        <v>6569926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0.87</v>
      </c>
      <c r="CU8" s="510"/>
      <c r="CV8" s="510"/>
      <c r="CW8" s="510"/>
      <c r="CX8" s="510"/>
      <c r="CY8" s="510"/>
      <c r="CZ8" s="510"/>
      <c r="DA8" s="511"/>
      <c r="DB8" s="509">
        <v>0.87</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402557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1103458</v>
      </c>
      <c r="BO9" s="470"/>
      <c r="BP9" s="470"/>
      <c r="BQ9" s="470"/>
      <c r="BR9" s="470"/>
      <c r="BS9" s="470"/>
      <c r="BT9" s="470"/>
      <c r="BU9" s="471"/>
      <c r="BV9" s="469">
        <v>-198985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11.7</v>
      </c>
      <c r="CU9" s="467"/>
      <c r="CV9" s="467"/>
      <c r="CW9" s="467"/>
      <c r="CX9" s="467"/>
      <c r="CY9" s="467"/>
      <c r="CZ9" s="467"/>
      <c r="DA9" s="468"/>
      <c r="DB9" s="466">
        <v>12.4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406735</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94</v>
      </c>
      <c r="AV10" s="502"/>
      <c r="AW10" s="502"/>
      <c r="AX10" s="502"/>
      <c r="AY10" s="503" t="s">
        <v>121</v>
      </c>
      <c r="AZ10" s="504"/>
      <c r="BA10" s="504"/>
      <c r="BB10" s="504"/>
      <c r="BC10" s="504"/>
      <c r="BD10" s="504"/>
      <c r="BE10" s="504"/>
      <c r="BF10" s="504"/>
      <c r="BG10" s="504"/>
      <c r="BH10" s="504"/>
      <c r="BI10" s="504"/>
      <c r="BJ10" s="504"/>
      <c r="BK10" s="504"/>
      <c r="BL10" s="504"/>
      <c r="BM10" s="505"/>
      <c r="BN10" s="469">
        <v>1883</v>
      </c>
      <c r="BO10" s="470"/>
      <c r="BP10" s="470"/>
      <c r="BQ10" s="470"/>
      <c r="BR10" s="470"/>
      <c r="BS10" s="470"/>
      <c r="BT10" s="470"/>
      <c r="BU10" s="471"/>
      <c r="BV10" s="469">
        <v>1981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407387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1600000</v>
      </c>
      <c r="BO12" s="470"/>
      <c r="BP12" s="470"/>
      <c r="BQ12" s="470"/>
      <c r="BR12" s="470"/>
      <c r="BS12" s="470"/>
      <c r="BT12" s="470"/>
      <c r="BU12" s="471"/>
      <c r="BV12" s="469">
        <v>2100000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397758</v>
      </c>
      <c r="S13" s="554"/>
      <c r="T13" s="554"/>
      <c r="U13" s="554"/>
      <c r="V13" s="555"/>
      <c r="W13" s="485" t="s">
        <v>141</v>
      </c>
      <c r="X13" s="486"/>
      <c r="Y13" s="486"/>
      <c r="Z13" s="486"/>
      <c r="AA13" s="486"/>
      <c r="AB13" s="476"/>
      <c r="AC13" s="520">
        <v>3187</v>
      </c>
      <c r="AD13" s="521"/>
      <c r="AE13" s="521"/>
      <c r="AF13" s="521"/>
      <c r="AG13" s="563"/>
      <c r="AH13" s="520">
        <v>3422</v>
      </c>
      <c r="AI13" s="521"/>
      <c r="AJ13" s="521"/>
      <c r="AK13" s="521"/>
      <c r="AL13" s="522"/>
      <c r="AM13" s="498" t="s">
        <v>142</v>
      </c>
      <c r="AN13" s="499"/>
      <c r="AO13" s="499"/>
      <c r="AP13" s="499"/>
      <c r="AQ13" s="499"/>
      <c r="AR13" s="499"/>
      <c r="AS13" s="499"/>
      <c r="AT13" s="500"/>
      <c r="AU13" s="501" t="s">
        <v>116</v>
      </c>
      <c r="AV13" s="502"/>
      <c r="AW13" s="502"/>
      <c r="AX13" s="502"/>
      <c r="AY13" s="503" t="s">
        <v>143</v>
      </c>
      <c r="AZ13" s="504"/>
      <c r="BA13" s="504"/>
      <c r="BB13" s="504"/>
      <c r="BC13" s="504"/>
      <c r="BD13" s="504"/>
      <c r="BE13" s="504"/>
      <c r="BF13" s="504"/>
      <c r="BG13" s="504"/>
      <c r="BH13" s="504"/>
      <c r="BI13" s="504"/>
      <c r="BJ13" s="504"/>
      <c r="BK13" s="504"/>
      <c r="BL13" s="504"/>
      <c r="BM13" s="505"/>
      <c r="BN13" s="469">
        <v>-494659</v>
      </c>
      <c r="BO13" s="470"/>
      <c r="BP13" s="470"/>
      <c r="BQ13" s="470"/>
      <c r="BR13" s="470"/>
      <c r="BS13" s="470"/>
      <c r="BT13" s="470"/>
      <c r="BU13" s="471"/>
      <c r="BV13" s="469">
        <v>-2297004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408804</v>
      </c>
      <c r="S14" s="554"/>
      <c r="T14" s="554"/>
      <c r="U14" s="554"/>
      <c r="V14" s="555"/>
      <c r="W14" s="459"/>
      <c r="X14" s="460"/>
      <c r="Y14" s="460"/>
      <c r="Z14" s="460"/>
      <c r="AA14" s="460"/>
      <c r="AB14" s="449"/>
      <c r="AC14" s="556">
        <v>1.7</v>
      </c>
      <c r="AD14" s="557"/>
      <c r="AE14" s="557"/>
      <c r="AF14" s="557"/>
      <c r="AG14" s="558"/>
      <c r="AH14" s="556">
        <v>1.8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399065</v>
      </c>
      <c r="S15" s="554"/>
      <c r="T15" s="554"/>
      <c r="U15" s="554"/>
      <c r="V15" s="555"/>
      <c r="W15" s="485" t="s">
        <v>148</v>
      </c>
      <c r="X15" s="486"/>
      <c r="Y15" s="486"/>
      <c r="Z15" s="486"/>
      <c r="AA15" s="486"/>
      <c r="AB15" s="476"/>
      <c r="AC15" s="520">
        <v>47019</v>
      </c>
      <c r="AD15" s="521"/>
      <c r="AE15" s="521"/>
      <c r="AF15" s="521"/>
      <c r="AG15" s="563"/>
      <c r="AH15" s="520">
        <v>47682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56864187</v>
      </c>
      <c r="BO15" s="433"/>
      <c r="BP15" s="433"/>
      <c r="BQ15" s="433"/>
      <c r="BR15" s="433"/>
      <c r="BS15" s="433"/>
      <c r="BT15" s="433"/>
      <c r="BU15" s="434"/>
      <c r="BV15" s="432">
        <v>55098561</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25</v>
      </c>
      <c r="AD16" s="557"/>
      <c r="AE16" s="557"/>
      <c r="AF16" s="557"/>
      <c r="AG16" s="558"/>
      <c r="AH16" s="556">
        <v>24.9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65090755</v>
      </c>
      <c r="BO16" s="470"/>
      <c r="BP16" s="470"/>
      <c r="BQ16" s="470"/>
      <c r="BR16" s="470"/>
      <c r="BS16" s="470"/>
      <c r="BT16" s="470"/>
      <c r="BU16" s="471"/>
      <c r="BV16" s="469">
        <v>63162790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138142</v>
      </c>
      <c r="AD17" s="521"/>
      <c r="AE17" s="521"/>
      <c r="AF17" s="521"/>
      <c r="AG17" s="563"/>
      <c r="AH17" s="520">
        <v>140110</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72919577</v>
      </c>
      <c r="BO17" s="470"/>
      <c r="BP17" s="470"/>
      <c r="BQ17" s="470"/>
      <c r="BR17" s="470"/>
      <c r="BS17" s="470"/>
      <c r="BT17" s="470"/>
      <c r="BU17" s="471"/>
      <c r="BV17" s="469">
        <v>71146178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203.6</v>
      </c>
      <c r="M18" s="585"/>
      <c r="N18" s="585"/>
      <c r="O18" s="585"/>
      <c r="P18" s="585"/>
      <c r="Q18" s="585"/>
      <c r="R18" s="586"/>
      <c r="S18" s="586"/>
      <c r="T18" s="586"/>
      <c r="U18" s="586"/>
      <c r="V18" s="587"/>
      <c r="W18" s="487"/>
      <c r="X18" s="488"/>
      <c r="Y18" s="488"/>
      <c r="Z18" s="488"/>
      <c r="AA18" s="488"/>
      <c r="AB18" s="479"/>
      <c r="AC18" s="588">
        <v>73.3</v>
      </c>
      <c r="AD18" s="589"/>
      <c r="AE18" s="589"/>
      <c r="AF18" s="589"/>
      <c r="AG18" s="590"/>
      <c r="AH18" s="588">
        <v>73.3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82106065</v>
      </c>
      <c r="BO18" s="470"/>
      <c r="BP18" s="470"/>
      <c r="BQ18" s="470"/>
      <c r="BR18" s="470"/>
      <c r="BS18" s="470"/>
      <c r="BT18" s="470"/>
      <c r="BU18" s="471"/>
      <c r="BV18" s="469">
        <v>81434561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1977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106332335</v>
      </c>
      <c r="BO19" s="470"/>
      <c r="BP19" s="470"/>
      <c r="BQ19" s="470"/>
      <c r="BR19" s="470"/>
      <c r="BS19" s="470"/>
      <c r="BT19" s="470"/>
      <c r="BU19" s="471"/>
      <c r="BV19" s="469">
        <v>101634778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173386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144787903</v>
      </c>
      <c r="BO23" s="470"/>
      <c r="BP23" s="470"/>
      <c r="BQ23" s="470"/>
      <c r="BR23" s="470"/>
      <c r="BS23" s="470"/>
      <c r="BT23" s="470"/>
      <c r="BU23" s="471"/>
      <c r="BV23" s="469">
        <v>137864014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10900</v>
      </c>
      <c r="R24" s="521"/>
      <c r="S24" s="521"/>
      <c r="T24" s="521"/>
      <c r="U24" s="521"/>
      <c r="V24" s="563"/>
      <c r="W24" s="622"/>
      <c r="X24" s="610"/>
      <c r="Y24" s="611"/>
      <c r="Z24" s="519" t="s">
        <v>172</v>
      </c>
      <c r="AA24" s="499"/>
      <c r="AB24" s="499"/>
      <c r="AC24" s="499"/>
      <c r="AD24" s="499"/>
      <c r="AE24" s="499"/>
      <c r="AF24" s="499"/>
      <c r="AG24" s="500"/>
      <c r="AH24" s="520">
        <v>2693</v>
      </c>
      <c r="AI24" s="521"/>
      <c r="AJ24" s="521"/>
      <c r="AK24" s="521"/>
      <c r="AL24" s="563"/>
      <c r="AM24" s="520">
        <v>8219036</v>
      </c>
      <c r="AN24" s="521"/>
      <c r="AO24" s="521"/>
      <c r="AP24" s="521"/>
      <c r="AQ24" s="521"/>
      <c r="AR24" s="563"/>
      <c r="AS24" s="520">
        <v>3052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100453304</v>
      </c>
      <c r="BO24" s="470"/>
      <c r="BP24" s="470"/>
      <c r="BQ24" s="470"/>
      <c r="BR24" s="470"/>
      <c r="BS24" s="470"/>
      <c r="BT24" s="470"/>
      <c r="BU24" s="471"/>
      <c r="BV24" s="469">
        <v>90149840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2</v>
      </c>
      <c r="M25" s="521"/>
      <c r="N25" s="521"/>
      <c r="O25" s="521"/>
      <c r="P25" s="563"/>
      <c r="Q25" s="520">
        <v>8900</v>
      </c>
      <c r="R25" s="521"/>
      <c r="S25" s="521"/>
      <c r="T25" s="521"/>
      <c r="U25" s="521"/>
      <c r="V25" s="563"/>
      <c r="W25" s="622"/>
      <c r="X25" s="610"/>
      <c r="Y25" s="611"/>
      <c r="Z25" s="519" t="s">
        <v>175</v>
      </c>
      <c r="AA25" s="499"/>
      <c r="AB25" s="499"/>
      <c r="AC25" s="499"/>
      <c r="AD25" s="499"/>
      <c r="AE25" s="499"/>
      <c r="AF25" s="499"/>
      <c r="AG25" s="500"/>
      <c r="AH25" s="520">
        <v>654</v>
      </c>
      <c r="AI25" s="521"/>
      <c r="AJ25" s="521"/>
      <c r="AK25" s="521"/>
      <c r="AL25" s="563"/>
      <c r="AM25" s="520">
        <v>1871748</v>
      </c>
      <c r="AN25" s="521"/>
      <c r="AO25" s="521"/>
      <c r="AP25" s="521"/>
      <c r="AQ25" s="521"/>
      <c r="AR25" s="563"/>
      <c r="AS25" s="520">
        <v>2862</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16266970</v>
      </c>
      <c r="BO25" s="433"/>
      <c r="BP25" s="433"/>
      <c r="BQ25" s="433"/>
      <c r="BR25" s="433"/>
      <c r="BS25" s="433"/>
      <c r="BT25" s="433"/>
      <c r="BU25" s="434"/>
      <c r="BV25" s="432">
        <v>33153509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7800</v>
      </c>
      <c r="R26" s="521"/>
      <c r="S26" s="521"/>
      <c r="T26" s="521"/>
      <c r="U26" s="521"/>
      <c r="V26" s="563"/>
      <c r="W26" s="622"/>
      <c r="X26" s="610"/>
      <c r="Y26" s="611"/>
      <c r="Z26" s="519" t="s">
        <v>178</v>
      </c>
      <c r="AA26" s="632"/>
      <c r="AB26" s="632"/>
      <c r="AC26" s="632"/>
      <c r="AD26" s="632"/>
      <c r="AE26" s="632"/>
      <c r="AF26" s="632"/>
      <c r="AG26" s="633"/>
      <c r="AH26" s="520">
        <v>127</v>
      </c>
      <c r="AI26" s="521"/>
      <c r="AJ26" s="521"/>
      <c r="AK26" s="521"/>
      <c r="AL26" s="563"/>
      <c r="AM26" s="520">
        <v>377571</v>
      </c>
      <c r="AN26" s="521"/>
      <c r="AO26" s="521"/>
      <c r="AP26" s="521"/>
      <c r="AQ26" s="521"/>
      <c r="AR26" s="563"/>
      <c r="AS26" s="520">
        <v>2973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v>100000</v>
      </c>
      <c r="BO26" s="470"/>
      <c r="BP26" s="470"/>
      <c r="BQ26" s="470"/>
      <c r="BR26" s="470"/>
      <c r="BS26" s="470"/>
      <c r="BT26" s="470"/>
      <c r="BU26" s="471"/>
      <c r="BV26" s="469">
        <v>100000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7700</v>
      </c>
      <c r="R27" s="521"/>
      <c r="S27" s="521"/>
      <c r="T27" s="521"/>
      <c r="U27" s="521"/>
      <c r="V27" s="563"/>
      <c r="W27" s="622"/>
      <c r="X27" s="610"/>
      <c r="Y27" s="611"/>
      <c r="Z27" s="519" t="s">
        <v>181</v>
      </c>
      <c r="AA27" s="499"/>
      <c r="AB27" s="499"/>
      <c r="AC27" s="499"/>
      <c r="AD27" s="499"/>
      <c r="AE27" s="499"/>
      <c r="AF27" s="499"/>
      <c r="AG27" s="500"/>
      <c r="AH27" s="520">
        <v>184</v>
      </c>
      <c r="AI27" s="521"/>
      <c r="AJ27" s="521"/>
      <c r="AK27" s="521"/>
      <c r="AL27" s="563"/>
      <c r="AM27" s="520">
        <v>738459</v>
      </c>
      <c r="AN27" s="521"/>
      <c r="AO27" s="521"/>
      <c r="AP27" s="521"/>
      <c r="AQ27" s="521"/>
      <c r="AR27" s="563"/>
      <c r="AS27" s="520">
        <v>4013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2229424</v>
      </c>
      <c r="BO27" s="646"/>
      <c r="BP27" s="646"/>
      <c r="BQ27" s="646"/>
      <c r="BR27" s="646"/>
      <c r="BS27" s="646"/>
      <c r="BT27" s="646"/>
      <c r="BU27" s="647"/>
      <c r="BV27" s="645">
        <v>2229366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7000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139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6688488</v>
      </c>
      <c r="BO28" s="433"/>
      <c r="BP28" s="433"/>
      <c r="BQ28" s="433"/>
      <c r="BR28" s="433"/>
      <c r="BS28" s="433"/>
      <c r="BT28" s="433"/>
      <c r="BU28" s="434"/>
      <c r="BV28" s="432">
        <v>8286605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36</v>
      </c>
      <c r="M29" s="521"/>
      <c r="N29" s="521"/>
      <c r="O29" s="521"/>
      <c r="P29" s="563"/>
      <c r="Q29" s="520">
        <v>6500</v>
      </c>
      <c r="R29" s="521"/>
      <c r="S29" s="521"/>
      <c r="T29" s="521"/>
      <c r="U29" s="521"/>
      <c r="V29" s="563"/>
      <c r="W29" s="623"/>
      <c r="X29" s="624"/>
      <c r="Y29" s="625"/>
      <c r="Z29" s="519" t="s">
        <v>187</v>
      </c>
      <c r="AA29" s="499"/>
      <c r="AB29" s="499"/>
      <c r="AC29" s="499"/>
      <c r="AD29" s="499"/>
      <c r="AE29" s="499"/>
      <c r="AF29" s="499"/>
      <c r="AG29" s="500"/>
      <c r="AH29" s="520">
        <v>2877</v>
      </c>
      <c r="AI29" s="521"/>
      <c r="AJ29" s="521"/>
      <c r="AK29" s="521"/>
      <c r="AL29" s="563"/>
      <c r="AM29" s="520">
        <v>8957495</v>
      </c>
      <c r="AN29" s="521"/>
      <c r="AO29" s="521"/>
      <c r="AP29" s="521"/>
      <c r="AQ29" s="521"/>
      <c r="AR29" s="563"/>
      <c r="AS29" s="520">
        <v>3113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139</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11826500</v>
      </c>
      <c r="BO30" s="646"/>
      <c r="BP30" s="646"/>
      <c r="BQ30" s="646"/>
      <c r="BR30" s="646"/>
      <c r="BS30" s="646"/>
      <c r="BT30" s="646"/>
      <c r="BU30" s="647"/>
      <c r="BV30" s="645">
        <v>20549945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196</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196</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競輪事業特別会計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病院事業会計</v>
      </c>
      <c r="AP34" s="659"/>
      <c r="AQ34" s="659"/>
      <c r="AR34" s="659"/>
      <c r="AS34" s="659"/>
      <c r="AT34" s="659"/>
      <c r="AU34" s="659"/>
      <c r="AV34" s="659"/>
      <c r="AW34" s="659"/>
      <c r="AX34" s="659"/>
      <c r="AY34" s="659"/>
      <c r="AZ34" s="659"/>
      <c r="BA34" s="659"/>
      <c r="BB34" s="659"/>
      <c r="BC34" s="659"/>
      <c r="BD34" s="214"/>
      <c r="BE34" s="658">
        <f>IF(BG34="","",MAX(C34:D43,U34:V43,AM34:AN43)+1)</f>
        <v>14</v>
      </c>
      <c r="BF34" s="658"/>
      <c r="BG34" s="659" t="str">
        <f>IF('各会計、関係団体の財政状況及び健全化判断比率'!B37="","",'各会計、関係団体の財政状況及び健全化判断比率'!B37)</f>
        <v>廃棄物発電事業特別会計</v>
      </c>
      <c r="BH34" s="659"/>
      <c r="BI34" s="659"/>
      <c r="BJ34" s="659"/>
      <c r="BK34" s="659"/>
      <c r="BL34" s="659"/>
      <c r="BM34" s="659"/>
      <c r="BN34" s="659"/>
      <c r="BO34" s="659"/>
      <c r="BP34" s="659"/>
      <c r="BQ34" s="659"/>
      <c r="BR34" s="659"/>
      <c r="BS34" s="659"/>
      <c r="BT34" s="659"/>
      <c r="BU34" s="659"/>
      <c r="BV34" s="214"/>
      <c r="BW34" s="658">
        <f>IF(BY34="","",MAX(C34:D43,U34:V43,AM34:AN43,BE34:BF43)+1)</f>
        <v>17</v>
      </c>
      <c r="BX34" s="658"/>
      <c r="BY34" s="659" t="str">
        <f>IF('各会計、関係団体の財政状況及び健全化判断比率'!B68="","",'各会計、関係団体の財政状況及び健全化判断比率'!B68)</f>
        <v>岐阜県後期高齢者医療広域連合（一般会計）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24</v>
      </c>
      <c r="CP34" s="658"/>
      <c r="CQ34" s="659" t="str">
        <f>IF('各会計、関係団体の財政状況及び健全化判断比率'!BS7="","",'各会計、関係団体の財政状況及び健全化判断比率'!BS7)</f>
        <v>岐阜市にぎわいまち公社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育英資金貸付事業特別会計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国民健康保険事業特別会計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IF('各会計、関係団体の財政状況及び健全化判断比率'!B34="","",'各会計、関係団体の財政状況及び健全化判断比率'!B34)</f>
        <v>中央卸売市場事業会計</v>
      </c>
      <c r="AP35" s="659"/>
      <c r="AQ35" s="659"/>
      <c r="AR35" s="659"/>
      <c r="AS35" s="659"/>
      <c r="AT35" s="659"/>
      <c r="AU35" s="659"/>
      <c r="AV35" s="659"/>
      <c r="AW35" s="659"/>
      <c r="AX35" s="659"/>
      <c r="AY35" s="659"/>
      <c r="AZ35" s="659"/>
      <c r="BA35" s="659"/>
      <c r="BB35" s="659"/>
      <c r="BC35" s="659"/>
      <c r="BD35" s="214"/>
      <c r="BE35" s="658">
        <f t="shared" ref="BE35:BE43" si="1">IF(BG35="","",BE34+1)</f>
        <v>15</v>
      </c>
      <c r="BF35" s="658"/>
      <c r="BG35" s="659" t="str">
        <f>IF('各会計、関係団体の財政状況及び健全化判断比率'!B38="","",'各会計、関係団体の財政状況及び健全化判断比率'!B38)</f>
        <v>食肉地方卸売市場事業特別会計</v>
      </c>
      <c r="BH35" s="659"/>
      <c r="BI35" s="659"/>
      <c r="BJ35" s="659"/>
      <c r="BK35" s="659"/>
      <c r="BL35" s="659"/>
      <c r="BM35" s="659"/>
      <c r="BN35" s="659"/>
      <c r="BO35" s="659"/>
      <c r="BP35" s="659"/>
      <c r="BQ35" s="659"/>
      <c r="BR35" s="659"/>
      <c r="BS35" s="659"/>
      <c r="BT35" s="659"/>
      <c r="BU35" s="659"/>
      <c r="BV35" s="214"/>
      <c r="BW35" s="658">
        <f t="shared" ref="BW35:BW43" si="2">IF(BY35="","",BW34+1)</f>
        <v>18</v>
      </c>
      <c r="BX35" s="658"/>
      <c r="BY35" s="659" t="str">
        <f>IF('各会計、関係団体の財政状況及び健全化判断比率'!B69="","",'各会計、関係団体の財政状況及び健全化判断比率'!B69)</f>
        <v>岐阜県後期高齢者医療広域連合（後期高齢者医療特別会計）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25</v>
      </c>
      <c r="CP35" s="658"/>
      <c r="CQ35" s="659" t="str">
        <f>IF('各会計、関係団体の財政状況及び健全化判断比率'!BS8="","",'各会計、関係団体の財政状況及び健全化判断比率'!BS8)</f>
        <v>岐阜産業会館</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母子父子寡婦福祉資金貸付事業特別会計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12</v>
      </c>
      <c r="AN36" s="658"/>
      <c r="AO36" s="659" t="str">
        <f>IF('各会計、関係団体の財政状況及び健全化判断比率'!B35="","",'各会計、関係団体の財政状況及び健全化判断比率'!B35)</f>
        <v>水道事業会計</v>
      </c>
      <c r="AP36" s="659"/>
      <c r="AQ36" s="659"/>
      <c r="AR36" s="659"/>
      <c r="AS36" s="659"/>
      <c r="AT36" s="659"/>
      <c r="AU36" s="659"/>
      <c r="AV36" s="659"/>
      <c r="AW36" s="659"/>
      <c r="AX36" s="659"/>
      <c r="AY36" s="659"/>
      <c r="AZ36" s="659"/>
      <c r="BA36" s="659"/>
      <c r="BB36" s="659"/>
      <c r="BC36" s="659"/>
      <c r="BD36" s="214"/>
      <c r="BE36" s="658">
        <f t="shared" si="1"/>
        <v>16</v>
      </c>
      <c r="BF36" s="658"/>
      <c r="BG36" s="659" t="str">
        <f>IF('各会計、関係団体の財政状況及び健全化判断比率'!B39="","",'各会計、関係団体の財政状況及び健全化判断比率'!B39)</f>
        <v>観光事業特別会計</v>
      </c>
      <c r="BH36" s="659"/>
      <c r="BI36" s="659"/>
      <c r="BJ36" s="659"/>
      <c r="BK36" s="659"/>
      <c r="BL36" s="659"/>
      <c r="BM36" s="659"/>
      <c r="BN36" s="659"/>
      <c r="BO36" s="659"/>
      <c r="BP36" s="659"/>
      <c r="BQ36" s="659"/>
      <c r="BR36" s="659"/>
      <c r="BS36" s="659"/>
      <c r="BT36" s="659"/>
      <c r="BU36" s="659"/>
      <c r="BV36" s="214"/>
      <c r="BW36" s="658">
        <f t="shared" si="2"/>
        <v>19</v>
      </c>
      <c r="BX36" s="658"/>
      <c r="BY36" s="659" t="str">
        <f>IF('各会計、関係団体の財政状況及び健全化判断比率'!B70="","",'各会計、関係団体の財政状況及び健全化判断比率'!B70)</f>
        <v>岐阜県市町村会館組合</v>
      </c>
      <c r="BZ36" s="659"/>
      <c r="CA36" s="659"/>
      <c r="CB36" s="659"/>
      <c r="CC36" s="659"/>
      <c r="CD36" s="659"/>
      <c r="CE36" s="659"/>
      <c r="CF36" s="659"/>
      <c r="CG36" s="659"/>
      <c r="CH36" s="659"/>
      <c r="CI36" s="659"/>
      <c r="CJ36" s="659"/>
      <c r="CK36" s="659"/>
      <c r="CL36" s="659"/>
      <c r="CM36" s="659"/>
      <c r="CN36" s="214"/>
      <c r="CO36" s="658">
        <f t="shared" si="3"/>
        <v>26</v>
      </c>
      <c r="CP36" s="658"/>
      <c r="CQ36" s="659" t="str">
        <f>IF('各会計、関係団体の財政状況及び健全化判断比率'!BS9="","",'各会計、関係団体の財政状況及び健全化判断比率'!BS9)</f>
        <v>岐阜市学校給食会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薬科大学附属薬局事業特別会計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f t="shared" si="0"/>
        <v>13</v>
      </c>
      <c r="AN37" s="658"/>
      <c r="AO37" s="659" t="str">
        <f>IF('各会計、関係団体の財政状況及び健全化判断比率'!B36="","",'各会計、関係団体の財政状況及び健全化判断比率'!B36)</f>
        <v>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20</v>
      </c>
      <c r="BX37" s="658"/>
      <c r="BY37" s="659" t="str">
        <f>IF('各会計、関係団体の財政状況及び健全化判断比率'!B71="","",'各会計、関係団体の財政状況及び健全化判断比率'!B71)</f>
        <v>岐阜県地域児童発達支援センター組合</v>
      </c>
      <c r="BZ37" s="659"/>
      <c r="CA37" s="659"/>
      <c r="CB37" s="659"/>
      <c r="CC37" s="659"/>
      <c r="CD37" s="659"/>
      <c r="CE37" s="659"/>
      <c r="CF37" s="659"/>
      <c r="CG37" s="659"/>
      <c r="CH37" s="659"/>
      <c r="CI37" s="659"/>
      <c r="CJ37" s="659"/>
      <c r="CK37" s="659"/>
      <c r="CL37" s="659"/>
      <c r="CM37" s="659"/>
      <c r="CN37" s="214"/>
      <c r="CO37" s="658">
        <f t="shared" si="3"/>
        <v>27</v>
      </c>
      <c r="CP37" s="658"/>
      <c r="CQ37" s="659" t="str">
        <f>IF('各会計、関係団体の財政状況及び健全化判断比率'!BS10="","",'各会計、関係団体の財政状況及び健全化判断比率'!BS10)</f>
        <v>岐阜市みどりのまち推進財団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駐車場事業特別会計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21</v>
      </c>
      <c r="BX38" s="658"/>
      <c r="BY38" s="659" t="str">
        <f>IF('各会計、関係団体の財政状況及び健全化判断比率'!B72="","",'各会計、関係団体の財政状況及び健全化判断比率'!B72)</f>
        <v>岐阜羽島衛生施設組合（一般会計）</v>
      </c>
      <c r="BZ38" s="659"/>
      <c r="CA38" s="659"/>
      <c r="CB38" s="659"/>
      <c r="CC38" s="659"/>
      <c r="CD38" s="659"/>
      <c r="CE38" s="659"/>
      <c r="CF38" s="659"/>
      <c r="CG38" s="659"/>
      <c r="CH38" s="659"/>
      <c r="CI38" s="659"/>
      <c r="CJ38" s="659"/>
      <c r="CK38" s="659"/>
      <c r="CL38" s="659"/>
      <c r="CM38" s="659"/>
      <c r="CN38" s="214"/>
      <c r="CO38" s="658">
        <f t="shared" si="3"/>
        <v>28</v>
      </c>
      <c r="CP38" s="658"/>
      <c r="CQ38" s="659" t="str">
        <f>IF('各会計、関係団体の財政状況及び健全化判断比率'!BS11="","",'各会計、関係団体の財政状況及び健全化判断比率'!BS11)</f>
        <v>岐阜市教育文化振興事業団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22</v>
      </c>
      <c r="BX39" s="658"/>
      <c r="BY39" s="659" t="str">
        <f>IF('各会計、関係団体の財政状況及び健全化判断比率'!B73="","",'各会計、関係団体の財政状況及び健全化判断比率'!B73)</f>
        <v>岐阜羽島衛生施設組合（公共用地取得事業特別会計）</v>
      </c>
      <c r="BZ39" s="659"/>
      <c r="CA39" s="659"/>
      <c r="CB39" s="659"/>
      <c r="CC39" s="659"/>
      <c r="CD39" s="659"/>
      <c r="CE39" s="659"/>
      <c r="CF39" s="659"/>
      <c r="CG39" s="659"/>
      <c r="CH39" s="659"/>
      <c r="CI39" s="659"/>
      <c r="CJ39" s="659"/>
      <c r="CK39" s="659"/>
      <c r="CL39" s="659"/>
      <c r="CM39" s="659"/>
      <c r="CN39" s="214"/>
      <c r="CO39" s="658">
        <f t="shared" si="3"/>
        <v>29</v>
      </c>
      <c r="CP39" s="658"/>
      <c r="CQ39" s="659" t="str">
        <f>IF('各会計、関係団体の財政状況及び健全化判断比率'!BS12="","",'各会計、関係団体の財政状況及び健全化判断比率'!BS12)</f>
        <v>岐阜観光コンベンション協会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23</v>
      </c>
      <c r="BX40" s="658"/>
      <c r="BY40" s="659" t="str">
        <f>IF('各会計、関係団体の財政状況及び健全化判断比率'!B74="","",'各会計、関係団体の財政状況及び健全化判断比率'!B74)</f>
        <v>木曽川右岸地帯水防事務組合</v>
      </c>
      <c r="BZ40" s="659"/>
      <c r="CA40" s="659"/>
      <c r="CB40" s="659"/>
      <c r="CC40" s="659"/>
      <c r="CD40" s="659"/>
      <c r="CE40" s="659"/>
      <c r="CF40" s="659"/>
      <c r="CG40" s="659"/>
      <c r="CH40" s="659"/>
      <c r="CI40" s="659"/>
      <c r="CJ40" s="659"/>
      <c r="CK40" s="659"/>
      <c r="CL40" s="659"/>
      <c r="CM40" s="659"/>
      <c r="CN40" s="214"/>
      <c r="CO40" s="658">
        <f t="shared" si="3"/>
        <v>30</v>
      </c>
      <c r="CP40" s="658"/>
      <c r="CQ40" s="659" t="str">
        <f>IF('各会計、関係団体の財政状況及び健全化判断比率'!BS13="","",'各会計、関係団体の財政状況及び健全化判断比率'!BS13)</f>
        <v>岐阜市国際交流協会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31</v>
      </c>
      <c r="CP41" s="658"/>
      <c r="CQ41" s="659" t="str">
        <f>IF('各会計、関係団体の財政状況及び健全化判断比率'!BS14="","",'各会計、関係団体の財政状況及び健全化判断比率'!BS14)</f>
        <v>岐阜市土地開発公社</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32</v>
      </c>
      <c r="CP42" s="658"/>
      <c r="CQ42" s="659" t="str">
        <f>IF('各会計、関係団体の財政状況及び健全化判断比率'!BS15="","",'各会計、関係団体の財政状況及び健全化判断比率'!BS15)</f>
        <v>岐阜市公共ホール管理財団</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33</v>
      </c>
      <c r="CP43" s="658"/>
      <c r="CQ43" s="659" t="str">
        <f>IF('各会計、関係団体の財政状況及び健全化判断比率'!BS16="","",'各会計、関係団体の財政状況及び健全化判断比率'!BS16)</f>
        <v>岐阜乗合自動車</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iXyExMUZ1KWW1tlMLMQTb0LjJCxz6HK/2FG79CxUyoG5U5WdtHHsTZwBNxYIn/f3xsWWnwV/WhabYDbbV9vrbg==" saltValue="gxLFWlbGqm+wNJBfkWMU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66510358</v>
      </c>
      <c r="S5" s="675"/>
      <c r="T5" s="675"/>
      <c r="U5" s="675"/>
      <c r="V5" s="675"/>
      <c r="W5" s="675"/>
      <c r="X5" s="675"/>
      <c r="Y5" s="676"/>
      <c r="Z5" s="677">
        <v>26.6</v>
      </c>
      <c r="AA5" s="677"/>
      <c r="AB5" s="677"/>
      <c r="AC5" s="677"/>
      <c r="AD5" s="678">
        <v>60884966</v>
      </c>
      <c r="AE5" s="678"/>
      <c r="AF5" s="678"/>
      <c r="AG5" s="678"/>
      <c r="AH5" s="678"/>
      <c r="AI5" s="678"/>
      <c r="AJ5" s="678"/>
      <c r="AK5" s="678"/>
      <c r="AL5" s="679">
        <v>75.400000000000006</v>
      </c>
      <c r="AM5" s="680"/>
      <c r="AN5" s="680"/>
      <c r="AO5" s="681"/>
      <c r="AP5" s="671" t="s">
        <v>228</v>
      </c>
      <c r="AQ5" s="672"/>
      <c r="AR5" s="672"/>
      <c r="AS5" s="672"/>
      <c r="AT5" s="672"/>
      <c r="AU5" s="672"/>
      <c r="AV5" s="672"/>
      <c r="AW5" s="672"/>
      <c r="AX5" s="672"/>
      <c r="AY5" s="672"/>
      <c r="AZ5" s="672"/>
      <c r="BA5" s="672"/>
      <c r="BB5" s="672"/>
      <c r="BC5" s="672"/>
      <c r="BD5" s="672"/>
      <c r="BE5" s="672"/>
      <c r="BF5" s="673"/>
      <c r="BG5" s="685">
        <v>59280023</v>
      </c>
      <c r="BH5" s="686"/>
      <c r="BI5" s="686"/>
      <c r="BJ5" s="686"/>
      <c r="BK5" s="686"/>
      <c r="BL5" s="686"/>
      <c r="BM5" s="686"/>
      <c r="BN5" s="687"/>
      <c r="BO5" s="688">
        <v>89.1</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1105148</v>
      </c>
      <c r="S6" s="686"/>
      <c r="T6" s="686"/>
      <c r="U6" s="686"/>
      <c r="V6" s="686"/>
      <c r="W6" s="686"/>
      <c r="X6" s="686"/>
      <c r="Y6" s="687"/>
      <c r="Z6" s="688">
        <v>0.4</v>
      </c>
      <c r="AA6" s="688"/>
      <c r="AB6" s="688"/>
      <c r="AC6" s="688"/>
      <c r="AD6" s="689">
        <v>1105148</v>
      </c>
      <c r="AE6" s="689"/>
      <c r="AF6" s="689"/>
      <c r="AG6" s="689"/>
      <c r="AH6" s="689"/>
      <c r="AI6" s="689"/>
      <c r="AJ6" s="689"/>
      <c r="AK6" s="689"/>
      <c r="AL6" s="690">
        <v>1.4</v>
      </c>
      <c r="AM6" s="691"/>
      <c r="AN6" s="691"/>
      <c r="AO6" s="692"/>
      <c r="AP6" s="682" t="s">
        <v>234</v>
      </c>
      <c r="AQ6" s="683"/>
      <c r="AR6" s="683"/>
      <c r="AS6" s="683"/>
      <c r="AT6" s="683"/>
      <c r="AU6" s="683"/>
      <c r="AV6" s="683"/>
      <c r="AW6" s="683"/>
      <c r="AX6" s="683"/>
      <c r="AY6" s="683"/>
      <c r="AZ6" s="683"/>
      <c r="BA6" s="683"/>
      <c r="BB6" s="683"/>
      <c r="BC6" s="683"/>
      <c r="BD6" s="683"/>
      <c r="BE6" s="683"/>
      <c r="BF6" s="684"/>
      <c r="BG6" s="685">
        <v>59280023</v>
      </c>
      <c r="BH6" s="686"/>
      <c r="BI6" s="686"/>
      <c r="BJ6" s="686"/>
      <c r="BK6" s="686"/>
      <c r="BL6" s="686"/>
      <c r="BM6" s="686"/>
      <c r="BN6" s="687"/>
      <c r="BO6" s="688">
        <v>89.1</v>
      </c>
      <c r="BP6" s="688"/>
      <c r="BQ6" s="688"/>
      <c r="BR6" s="688"/>
      <c r="BS6" s="689" t="s">
        <v>129</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759689</v>
      </c>
      <c r="CS6" s="686"/>
      <c r="CT6" s="686"/>
      <c r="CU6" s="686"/>
      <c r="CV6" s="686"/>
      <c r="CW6" s="686"/>
      <c r="CX6" s="686"/>
      <c r="CY6" s="687"/>
      <c r="CZ6" s="679">
        <v>0.3</v>
      </c>
      <c r="DA6" s="680"/>
      <c r="DB6" s="680"/>
      <c r="DC6" s="699"/>
      <c r="DD6" s="694" t="s">
        <v>229</v>
      </c>
      <c r="DE6" s="686"/>
      <c r="DF6" s="686"/>
      <c r="DG6" s="686"/>
      <c r="DH6" s="686"/>
      <c r="DI6" s="686"/>
      <c r="DJ6" s="686"/>
      <c r="DK6" s="686"/>
      <c r="DL6" s="686"/>
      <c r="DM6" s="686"/>
      <c r="DN6" s="686"/>
      <c r="DO6" s="686"/>
      <c r="DP6" s="687"/>
      <c r="DQ6" s="694">
        <v>759689</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69350</v>
      </c>
      <c r="S7" s="686"/>
      <c r="T7" s="686"/>
      <c r="U7" s="686"/>
      <c r="V7" s="686"/>
      <c r="W7" s="686"/>
      <c r="X7" s="686"/>
      <c r="Y7" s="687"/>
      <c r="Z7" s="688">
        <v>0</v>
      </c>
      <c r="AA7" s="688"/>
      <c r="AB7" s="688"/>
      <c r="AC7" s="688"/>
      <c r="AD7" s="689">
        <v>69350</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29416636</v>
      </c>
      <c r="BH7" s="686"/>
      <c r="BI7" s="686"/>
      <c r="BJ7" s="686"/>
      <c r="BK7" s="686"/>
      <c r="BL7" s="686"/>
      <c r="BM7" s="686"/>
      <c r="BN7" s="687"/>
      <c r="BO7" s="688">
        <v>44.2</v>
      </c>
      <c r="BP7" s="688"/>
      <c r="BQ7" s="688"/>
      <c r="BR7" s="688"/>
      <c r="BS7" s="689" t="s">
        <v>229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68862005</v>
      </c>
      <c r="CS7" s="686"/>
      <c r="CT7" s="686"/>
      <c r="CU7" s="686"/>
      <c r="CV7" s="686"/>
      <c r="CW7" s="686"/>
      <c r="CX7" s="686"/>
      <c r="CY7" s="687"/>
      <c r="CZ7" s="688">
        <v>28.5</v>
      </c>
      <c r="DA7" s="688"/>
      <c r="DB7" s="688"/>
      <c r="DC7" s="688"/>
      <c r="DD7" s="694">
        <v>14988364</v>
      </c>
      <c r="DE7" s="686"/>
      <c r="DF7" s="686"/>
      <c r="DG7" s="686"/>
      <c r="DH7" s="686"/>
      <c r="DI7" s="686"/>
      <c r="DJ7" s="686"/>
      <c r="DK7" s="686"/>
      <c r="DL7" s="686"/>
      <c r="DM7" s="686"/>
      <c r="DN7" s="686"/>
      <c r="DO7" s="686"/>
      <c r="DP7" s="687"/>
      <c r="DQ7" s="694">
        <v>11403834</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261321</v>
      </c>
      <c r="S8" s="686"/>
      <c r="T8" s="686"/>
      <c r="U8" s="686"/>
      <c r="V8" s="686"/>
      <c r="W8" s="686"/>
      <c r="X8" s="686"/>
      <c r="Y8" s="687"/>
      <c r="Z8" s="688">
        <v>0.1</v>
      </c>
      <c r="AA8" s="688"/>
      <c r="AB8" s="688"/>
      <c r="AC8" s="688"/>
      <c r="AD8" s="689">
        <v>261321</v>
      </c>
      <c r="AE8" s="689"/>
      <c r="AF8" s="689"/>
      <c r="AG8" s="689"/>
      <c r="AH8" s="689"/>
      <c r="AI8" s="689"/>
      <c r="AJ8" s="689"/>
      <c r="AK8" s="689"/>
      <c r="AL8" s="690">
        <v>0.3</v>
      </c>
      <c r="AM8" s="691"/>
      <c r="AN8" s="691"/>
      <c r="AO8" s="692"/>
      <c r="AP8" s="682" t="s">
        <v>240</v>
      </c>
      <c r="AQ8" s="683"/>
      <c r="AR8" s="683"/>
      <c r="AS8" s="683"/>
      <c r="AT8" s="683"/>
      <c r="AU8" s="683"/>
      <c r="AV8" s="683"/>
      <c r="AW8" s="683"/>
      <c r="AX8" s="683"/>
      <c r="AY8" s="683"/>
      <c r="AZ8" s="683"/>
      <c r="BA8" s="683"/>
      <c r="BB8" s="683"/>
      <c r="BC8" s="683"/>
      <c r="BD8" s="683"/>
      <c r="BE8" s="683"/>
      <c r="BF8" s="684"/>
      <c r="BG8" s="685">
        <v>715647</v>
      </c>
      <c r="BH8" s="686"/>
      <c r="BI8" s="686"/>
      <c r="BJ8" s="686"/>
      <c r="BK8" s="686"/>
      <c r="BL8" s="686"/>
      <c r="BM8" s="686"/>
      <c r="BN8" s="687"/>
      <c r="BO8" s="688">
        <v>1.1000000000000001</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63323344</v>
      </c>
      <c r="CS8" s="686"/>
      <c r="CT8" s="686"/>
      <c r="CU8" s="686"/>
      <c r="CV8" s="686"/>
      <c r="CW8" s="686"/>
      <c r="CX8" s="686"/>
      <c r="CY8" s="687"/>
      <c r="CZ8" s="688">
        <v>26.2</v>
      </c>
      <c r="DA8" s="688"/>
      <c r="DB8" s="688"/>
      <c r="DC8" s="688"/>
      <c r="DD8" s="694">
        <v>1539471</v>
      </c>
      <c r="DE8" s="686"/>
      <c r="DF8" s="686"/>
      <c r="DG8" s="686"/>
      <c r="DH8" s="686"/>
      <c r="DI8" s="686"/>
      <c r="DJ8" s="686"/>
      <c r="DK8" s="686"/>
      <c r="DL8" s="686"/>
      <c r="DM8" s="686"/>
      <c r="DN8" s="686"/>
      <c r="DO8" s="686"/>
      <c r="DP8" s="687"/>
      <c r="DQ8" s="694">
        <v>29421322</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305063</v>
      </c>
      <c r="S9" s="686"/>
      <c r="T9" s="686"/>
      <c r="U9" s="686"/>
      <c r="V9" s="686"/>
      <c r="W9" s="686"/>
      <c r="X9" s="686"/>
      <c r="Y9" s="687"/>
      <c r="Z9" s="688">
        <v>0.1</v>
      </c>
      <c r="AA9" s="688"/>
      <c r="AB9" s="688"/>
      <c r="AC9" s="688"/>
      <c r="AD9" s="689">
        <v>305063</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24354128</v>
      </c>
      <c r="BH9" s="686"/>
      <c r="BI9" s="686"/>
      <c r="BJ9" s="686"/>
      <c r="BK9" s="686"/>
      <c r="BL9" s="686"/>
      <c r="BM9" s="686"/>
      <c r="BN9" s="687"/>
      <c r="BO9" s="688">
        <v>36.6</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14357729</v>
      </c>
      <c r="CS9" s="686"/>
      <c r="CT9" s="686"/>
      <c r="CU9" s="686"/>
      <c r="CV9" s="686"/>
      <c r="CW9" s="686"/>
      <c r="CX9" s="686"/>
      <c r="CY9" s="687"/>
      <c r="CZ9" s="688">
        <v>5.9</v>
      </c>
      <c r="DA9" s="688"/>
      <c r="DB9" s="688"/>
      <c r="DC9" s="688"/>
      <c r="DD9" s="694">
        <v>1521299</v>
      </c>
      <c r="DE9" s="686"/>
      <c r="DF9" s="686"/>
      <c r="DG9" s="686"/>
      <c r="DH9" s="686"/>
      <c r="DI9" s="686"/>
      <c r="DJ9" s="686"/>
      <c r="DK9" s="686"/>
      <c r="DL9" s="686"/>
      <c r="DM9" s="686"/>
      <c r="DN9" s="686"/>
      <c r="DO9" s="686"/>
      <c r="DP9" s="687"/>
      <c r="DQ9" s="694">
        <v>11754428</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1325851</v>
      </c>
      <c r="BH10" s="686"/>
      <c r="BI10" s="686"/>
      <c r="BJ10" s="686"/>
      <c r="BK10" s="686"/>
      <c r="BL10" s="686"/>
      <c r="BM10" s="686"/>
      <c r="BN10" s="687"/>
      <c r="BO10" s="688">
        <v>2</v>
      </c>
      <c r="BP10" s="688"/>
      <c r="BQ10" s="688"/>
      <c r="BR10" s="688"/>
      <c r="BS10" s="694" t="s">
        <v>229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148461</v>
      </c>
      <c r="CS10" s="686"/>
      <c r="CT10" s="686"/>
      <c r="CU10" s="686"/>
      <c r="CV10" s="686"/>
      <c r="CW10" s="686"/>
      <c r="CX10" s="686"/>
      <c r="CY10" s="687"/>
      <c r="CZ10" s="688">
        <v>0.1</v>
      </c>
      <c r="DA10" s="688"/>
      <c r="DB10" s="688"/>
      <c r="DC10" s="688"/>
      <c r="DD10" s="694">
        <v>7024</v>
      </c>
      <c r="DE10" s="686"/>
      <c r="DF10" s="686"/>
      <c r="DG10" s="686"/>
      <c r="DH10" s="686"/>
      <c r="DI10" s="686"/>
      <c r="DJ10" s="686"/>
      <c r="DK10" s="686"/>
      <c r="DL10" s="686"/>
      <c r="DM10" s="686"/>
      <c r="DN10" s="686"/>
      <c r="DO10" s="686"/>
      <c r="DP10" s="687"/>
      <c r="DQ10" s="694">
        <v>139283</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9171836</v>
      </c>
      <c r="S11" s="686"/>
      <c r="T11" s="686"/>
      <c r="U11" s="686"/>
      <c r="V11" s="686"/>
      <c r="W11" s="686"/>
      <c r="X11" s="686"/>
      <c r="Y11" s="687"/>
      <c r="Z11" s="690">
        <v>3.7</v>
      </c>
      <c r="AA11" s="691"/>
      <c r="AB11" s="691"/>
      <c r="AC11" s="703"/>
      <c r="AD11" s="694">
        <v>9171836</v>
      </c>
      <c r="AE11" s="686"/>
      <c r="AF11" s="686"/>
      <c r="AG11" s="686"/>
      <c r="AH11" s="686"/>
      <c r="AI11" s="686"/>
      <c r="AJ11" s="686"/>
      <c r="AK11" s="687"/>
      <c r="AL11" s="690">
        <v>11.4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3021010</v>
      </c>
      <c r="BH11" s="686"/>
      <c r="BI11" s="686"/>
      <c r="BJ11" s="686"/>
      <c r="BK11" s="686"/>
      <c r="BL11" s="686"/>
      <c r="BM11" s="686"/>
      <c r="BN11" s="687"/>
      <c r="BO11" s="688">
        <v>4.5</v>
      </c>
      <c r="BP11" s="688"/>
      <c r="BQ11" s="688"/>
      <c r="BR11" s="688"/>
      <c r="BS11" s="694" t="s">
        <v>129</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1272810</v>
      </c>
      <c r="CS11" s="686"/>
      <c r="CT11" s="686"/>
      <c r="CU11" s="686"/>
      <c r="CV11" s="686"/>
      <c r="CW11" s="686"/>
      <c r="CX11" s="686"/>
      <c r="CY11" s="687"/>
      <c r="CZ11" s="688">
        <v>0.5</v>
      </c>
      <c r="DA11" s="688"/>
      <c r="DB11" s="688"/>
      <c r="DC11" s="688"/>
      <c r="DD11" s="694">
        <v>505997</v>
      </c>
      <c r="DE11" s="686"/>
      <c r="DF11" s="686"/>
      <c r="DG11" s="686"/>
      <c r="DH11" s="686"/>
      <c r="DI11" s="686"/>
      <c r="DJ11" s="686"/>
      <c r="DK11" s="686"/>
      <c r="DL11" s="686"/>
      <c r="DM11" s="686"/>
      <c r="DN11" s="686"/>
      <c r="DO11" s="686"/>
      <c r="DP11" s="687"/>
      <c r="DQ11" s="694">
        <v>990443</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21200</v>
      </c>
      <c r="S12" s="686"/>
      <c r="T12" s="686"/>
      <c r="U12" s="686"/>
      <c r="V12" s="686"/>
      <c r="W12" s="686"/>
      <c r="X12" s="686"/>
      <c r="Y12" s="687"/>
      <c r="Z12" s="688">
        <v>0</v>
      </c>
      <c r="AA12" s="688"/>
      <c r="AB12" s="688"/>
      <c r="AC12" s="688"/>
      <c r="AD12" s="689">
        <v>21200</v>
      </c>
      <c r="AE12" s="689"/>
      <c r="AF12" s="689"/>
      <c r="AG12" s="689"/>
      <c r="AH12" s="689"/>
      <c r="AI12" s="689"/>
      <c r="AJ12" s="689"/>
      <c r="AK12" s="689"/>
      <c r="AL12" s="690">
        <v>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26503572</v>
      </c>
      <c r="BH12" s="686"/>
      <c r="BI12" s="686"/>
      <c r="BJ12" s="686"/>
      <c r="BK12" s="686"/>
      <c r="BL12" s="686"/>
      <c r="BM12" s="686"/>
      <c r="BN12" s="687"/>
      <c r="BO12" s="688">
        <v>39.799999999999997</v>
      </c>
      <c r="BP12" s="688"/>
      <c r="BQ12" s="688"/>
      <c r="BR12" s="688"/>
      <c r="BS12" s="694" t="s">
        <v>229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36558929</v>
      </c>
      <c r="CS12" s="686"/>
      <c r="CT12" s="686"/>
      <c r="CU12" s="686"/>
      <c r="CV12" s="686"/>
      <c r="CW12" s="686"/>
      <c r="CX12" s="686"/>
      <c r="CY12" s="687"/>
      <c r="CZ12" s="688">
        <v>15.1</v>
      </c>
      <c r="DA12" s="688"/>
      <c r="DB12" s="688"/>
      <c r="DC12" s="688"/>
      <c r="DD12" s="694">
        <v>152735</v>
      </c>
      <c r="DE12" s="686"/>
      <c r="DF12" s="686"/>
      <c r="DG12" s="686"/>
      <c r="DH12" s="686"/>
      <c r="DI12" s="686"/>
      <c r="DJ12" s="686"/>
      <c r="DK12" s="686"/>
      <c r="DL12" s="686"/>
      <c r="DM12" s="686"/>
      <c r="DN12" s="686"/>
      <c r="DO12" s="686"/>
      <c r="DP12" s="687"/>
      <c r="DQ12" s="694">
        <v>5109022</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229</v>
      </c>
      <c r="AA13" s="688"/>
      <c r="AB13" s="688"/>
      <c r="AC13" s="688"/>
      <c r="AD13" s="689" t="s">
        <v>129</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26453363</v>
      </c>
      <c r="BH13" s="686"/>
      <c r="BI13" s="686"/>
      <c r="BJ13" s="686"/>
      <c r="BK13" s="686"/>
      <c r="BL13" s="686"/>
      <c r="BM13" s="686"/>
      <c r="BN13" s="687"/>
      <c r="BO13" s="688">
        <v>39.799999999999997</v>
      </c>
      <c r="BP13" s="688"/>
      <c r="BQ13" s="688"/>
      <c r="BR13" s="688"/>
      <c r="BS13" s="694" t="s">
        <v>129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16084193</v>
      </c>
      <c r="CS13" s="686"/>
      <c r="CT13" s="686"/>
      <c r="CU13" s="686"/>
      <c r="CV13" s="686"/>
      <c r="CW13" s="686"/>
      <c r="CX13" s="686"/>
      <c r="CY13" s="687"/>
      <c r="CZ13" s="688">
        <v>6.6</v>
      </c>
      <c r="DA13" s="688"/>
      <c r="DB13" s="688"/>
      <c r="DC13" s="688"/>
      <c r="DD13" s="694">
        <v>9313443</v>
      </c>
      <c r="DE13" s="686"/>
      <c r="DF13" s="686"/>
      <c r="DG13" s="686"/>
      <c r="DH13" s="686"/>
      <c r="DI13" s="686"/>
      <c r="DJ13" s="686"/>
      <c r="DK13" s="686"/>
      <c r="DL13" s="686"/>
      <c r="DM13" s="686"/>
      <c r="DN13" s="686"/>
      <c r="DO13" s="686"/>
      <c r="DP13" s="687"/>
      <c r="DQ13" s="694">
        <v>9056531</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229</v>
      </c>
      <c r="AE14" s="689"/>
      <c r="AF14" s="689"/>
      <c r="AG14" s="689"/>
      <c r="AH14" s="689"/>
      <c r="AI14" s="689"/>
      <c r="AJ14" s="689"/>
      <c r="AK14" s="689"/>
      <c r="AL14" s="690" t="s">
        <v>229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937534</v>
      </c>
      <c r="BH14" s="686"/>
      <c r="BI14" s="686"/>
      <c r="BJ14" s="686"/>
      <c r="BK14" s="686"/>
      <c r="BL14" s="686"/>
      <c r="BM14" s="686"/>
      <c r="BN14" s="687"/>
      <c r="BO14" s="688">
        <v>1.4</v>
      </c>
      <c r="BP14" s="688"/>
      <c r="BQ14" s="688"/>
      <c r="BR14" s="688"/>
      <c r="BS14" s="694" t="s">
        <v>229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6952393</v>
      </c>
      <c r="CS14" s="686"/>
      <c r="CT14" s="686"/>
      <c r="CU14" s="686"/>
      <c r="CV14" s="686"/>
      <c r="CW14" s="686"/>
      <c r="CX14" s="686"/>
      <c r="CY14" s="687"/>
      <c r="CZ14" s="688">
        <v>2.9</v>
      </c>
      <c r="DA14" s="688"/>
      <c r="DB14" s="688"/>
      <c r="DC14" s="688"/>
      <c r="DD14" s="694">
        <v>674824</v>
      </c>
      <c r="DE14" s="686"/>
      <c r="DF14" s="686"/>
      <c r="DG14" s="686"/>
      <c r="DH14" s="686"/>
      <c r="DI14" s="686"/>
      <c r="DJ14" s="686"/>
      <c r="DK14" s="686"/>
      <c r="DL14" s="686"/>
      <c r="DM14" s="686"/>
      <c r="DN14" s="686"/>
      <c r="DO14" s="686"/>
      <c r="DP14" s="687"/>
      <c r="DQ14" s="694">
        <v>4205583</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229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2422281</v>
      </c>
      <c r="BH15" s="686"/>
      <c r="BI15" s="686"/>
      <c r="BJ15" s="686"/>
      <c r="BK15" s="686"/>
      <c r="BL15" s="686"/>
      <c r="BM15" s="686"/>
      <c r="BN15" s="687"/>
      <c r="BO15" s="688">
        <v>3.6</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17948335</v>
      </c>
      <c r="CS15" s="686"/>
      <c r="CT15" s="686"/>
      <c r="CU15" s="686"/>
      <c r="CV15" s="686"/>
      <c r="CW15" s="686"/>
      <c r="CX15" s="686"/>
      <c r="CY15" s="687"/>
      <c r="CZ15" s="688">
        <v>7.4</v>
      </c>
      <c r="DA15" s="688"/>
      <c r="DB15" s="688"/>
      <c r="DC15" s="688"/>
      <c r="DD15" s="694">
        <v>2062331</v>
      </c>
      <c r="DE15" s="686"/>
      <c r="DF15" s="686"/>
      <c r="DG15" s="686"/>
      <c r="DH15" s="686"/>
      <c r="DI15" s="686"/>
      <c r="DJ15" s="686"/>
      <c r="DK15" s="686"/>
      <c r="DL15" s="686"/>
      <c r="DM15" s="686"/>
      <c r="DN15" s="686"/>
      <c r="DO15" s="686"/>
      <c r="DP15" s="687"/>
      <c r="DQ15" s="694">
        <v>12803791</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97305</v>
      </c>
      <c r="S16" s="686"/>
      <c r="T16" s="686"/>
      <c r="U16" s="686"/>
      <c r="V16" s="686"/>
      <c r="W16" s="686"/>
      <c r="X16" s="686"/>
      <c r="Y16" s="687"/>
      <c r="Z16" s="688">
        <v>0</v>
      </c>
      <c r="AA16" s="688"/>
      <c r="AB16" s="688"/>
      <c r="AC16" s="688"/>
      <c r="AD16" s="689">
        <v>97305</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229</v>
      </c>
      <c r="BP16" s="688"/>
      <c r="BQ16" s="688"/>
      <c r="BR16" s="688"/>
      <c r="BS16" s="694" t="s">
        <v>229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3118374</v>
      </c>
      <c r="CS16" s="686"/>
      <c r="CT16" s="686"/>
      <c r="CU16" s="686"/>
      <c r="CV16" s="686"/>
      <c r="CW16" s="686"/>
      <c r="CX16" s="686"/>
      <c r="CY16" s="687"/>
      <c r="CZ16" s="688">
        <v>1.3</v>
      </c>
      <c r="DA16" s="688"/>
      <c r="DB16" s="688"/>
      <c r="DC16" s="688"/>
      <c r="DD16" s="694" t="s">
        <v>129</v>
      </c>
      <c r="DE16" s="686"/>
      <c r="DF16" s="686"/>
      <c r="DG16" s="686"/>
      <c r="DH16" s="686"/>
      <c r="DI16" s="686"/>
      <c r="DJ16" s="686"/>
      <c r="DK16" s="686"/>
      <c r="DL16" s="686"/>
      <c r="DM16" s="686"/>
      <c r="DN16" s="686"/>
      <c r="DO16" s="686"/>
      <c r="DP16" s="687"/>
      <c r="DQ16" s="694">
        <v>25467</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521908</v>
      </c>
      <c r="S17" s="686"/>
      <c r="T17" s="686"/>
      <c r="U17" s="686"/>
      <c r="V17" s="686"/>
      <c r="W17" s="686"/>
      <c r="X17" s="686"/>
      <c r="Y17" s="687"/>
      <c r="Z17" s="688">
        <v>0.2</v>
      </c>
      <c r="AA17" s="688"/>
      <c r="AB17" s="688"/>
      <c r="AC17" s="688"/>
      <c r="AD17" s="689">
        <v>521908</v>
      </c>
      <c r="AE17" s="689"/>
      <c r="AF17" s="689"/>
      <c r="AG17" s="689"/>
      <c r="AH17" s="689"/>
      <c r="AI17" s="689"/>
      <c r="AJ17" s="689"/>
      <c r="AK17" s="689"/>
      <c r="AL17" s="690">
        <v>0.6</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229</v>
      </c>
      <c r="BP17" s="688"/>
      <c r="BQ17" s="688"/>
      <c r="BR17" s="688"/>
      <c r="BS17" s="694" t="s">
        <v>229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12508432</v>
      </c>
      <c r="CS17" s="686"/>
      <c r="CT17" s="686"/>
      <c r="CU17" s="686"/>
      <c r="CV17" s="686"/>
      <c r="CW17" s="686"/>
      <c r="CX17" s="686"/>
      <c r="CY17" s="687"/>
      <c r="CZ17" s="688">
        <v>5.2</v>
      </c>
      <c r="DA17" s="688"/>
      <c r="DB17" s="688"/>
      <c r="DC17" s="688"/>
      <c r="DD17" s="694" t="s">
        <v>229</v>
      </c>
      <c r="DE17" s="686"/>
      <c r="DF17" s="686"/>
      <c r="DG17" s="686"/>
      <c r="DH17" s="686"/>
      <c r="DI17" s="686"/>
      <c r="DJ17" s="686"/>
      <c r="DK17" s="686"/>
      <c r="DL17" s="686"/>
      <c r="DM17" s="686"/>
      <c r="DN17" s="686"/>
      <c r="DO17" s="686"/>
      <c r="DP17" s="687"/>
      <c r="DQ17" s="694">
        <v>12405326</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448355</v>
      </c>
      <c r="S18" s="686"/>
      <c r="T18" s="686"/>
      <c r="U18" s="686"/>
      <c r="V18" s="686"/>
      <c r="W18" s="686"/>
      <c r="X18" s="686"/>
      <c r="Y18" s="687"/>
      <c r="Z18" s="688">
        <v>0.2</v>
      </c>
      <c r="AA18" s="688"/>
      <c r="AB18" s="688"/>
      <c r="AC18" s="688"/>
      <c r="AD18" s="689">
        <v>448355</v>
      </c>
      <c r="AE18" s="689"/>
      <c r="AF18" s="689"/>
      <c r="AG18" s="689"/>
      <c r="AH18" s="689"/>
      <c r="AI18" s="689"/>
      <c r="AJ18" s="689"/>
      <c r="AK18" s="689"/>
      <c r="AL18" s="690">
        <v>0.6</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364019</v>
      </c>
      <c r="S19" s="686"/>
      <c r="T19" s="686"/>
      <c r="U19" s="686"/>
      <c r="V19" s="686"/>
      <c r="W19" s="686"/>
      <c r="X19" s="686"/>
      <c r="Y19" s="687"/>
      <c r="Z19" s="688">
        <v>0.1</v>
      </c>
      <c r="AA19" s="688"/>
      <c r="AB19" s="688"/>
      <c r="AC19" s="688"/>
      <c r="AD19" s="689">
        <v>364019</v>
      </c>
      <c r="AE19" s="689"/>
      <c r="AF19" s="689"/>
      <c r="AG19" s="689"/>
      <c r="AH19" s="689"/>
      <c r="AI19" s="689"/>
      <c r="AJ19" s="689"/>
      <c r="AK19" s="689"/>
      <c r="AL19" s="690">
        <v>0.5</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7230335</v>
      </c>
      <c r="BH19" s="686"/>
      <c r="BI19" s="686"/>
      <c r="BJ19" s="686"/>
      <c r="BK19" s="686"/>
      <c r="BL19" s="686"/>
      <c r="BM19" s="686"/>
      <c r="BN19" s="687"/>
      <c r="BO19" s="688">
        <v>10.9</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50166</v>
      </c>
      <c r="S20" s="686"/>
      <c r="T20" s="686"/>
      <c r="U20" s="686"/>
      <c r="V20" s="686"/>
      <c r="W20" s="686"/>
      <c r="X20" s="686"/>
      <c r="Y20" s="687"/>
      <c r="Z20" s="688">
        <v>0</v>
      </c>
      <c r="AA20" s="688"/>
      <c r="AB20" s="688"/>
      <c r="AC20" s="688"/>
      <c r="AD20" s="689">
        <v>50166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7230335</v>
      </c>
      <c r="BH20" s="686"/>
      <c r="BI20" s="686"/>
      <c r="BJ20" s="686"/>
      <c r="BK20" s="686"/>
      <c r="BL20" s="686"/>
      <c r="BM20" s="686"/>
      <c r="BN20" s="687"/>
      <c r="BO20" s="688">
        <v>10.9</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241894694</v>
      </c>
      <c r="CS20" s="686"/>
      <c r="CT20" s="686"/>
      <c r="CU20" s="686"/>
      <c r="CV20" s="686"/>
      <c r="CW20" s="686"/>
      <c r="CX20" s="686"/>
      <c r="CY20" s="687"/>
      <c r="CZ20" s="688">
        <v>100</v>
      </c>
      <c r="DA20" s="688"/>
      <c r="DB20" s="688"/>
      <c r="DC20" s="688"/>
      <c r="DD20" s="694">
        <v>30765488</v>
      </c>
      <c r="DE20" s="686"/>
      <c r="DF20" s="686"/>
      <c r="DG20" s="686"/>
      <c r="DH20" s="686"/>
      <c r="DI20" s="686"/>
      <c r="DJ20" s="686"/>
      <c r="DK20" s="686"/>
      <c r="DL20" s="686"/>
      <c r="DM20" s="686"/>
      <c r="DN20" s="686"/>
      <c r="DO20" s="686"/>
      <c r="DP20" s="687"/>
      <c r="DQ20" s="694">
        <v>98074719</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34170</v>
      </c>
      <c r="S21" s="686"/>
      <c r="T21" s="686"/>
      <c r="U21" s="686"/>
      <c r="V21" s="686"/>
      <c r="W21" s="686"/>
      <c r="X21" s="686"/>
      <c r="Y21" s="687"/>
      <c r="Z21" s="688">
        <v>0</v>
      </c>
      <c r="AA21" s="688"/>
      <c r="AB21" s="688"/>
      <c r="AC21" s="688"/>
      <c r="AD21" s="689">
        <v>34170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18577</v>
      </c>
      <c r="BH21" s="686"/>
      <c r="BI21" s="686"/>
      <c r="BJ21" s="686"/>
      <c r="BK21" s="686"/>
      <c r="BL21" s="686"/>
      <c r="BM21" s="686"/>
      <c r="BN21" s="687"/>
      <c r="BO21" s="688">
        <v>0</v>
      </c>
      <c r="BP21" s="688"/>
      <c r="BQ21" s="688"/>
      <c r="BR21" s="688"/>
      <c r="BS21" s="694" t="s">
        <v>229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7778381</v>
      </c>
      <c r="S22" s="686"/>
      <c r="T22" s="686"/>
      <c r="U22" s="686"/>
      <c r="V22" s="686"/>
      <c r="W22" s="686"/>
      <c r="X22" s="686"/>
      <c r="Y22" s="687"/>
      <c r="Z22" s="688">
        <v>3.1</v>
      </c>
      <c r="AA22" s="688"/>
      <c r="AB22" s="688"/>
      <c r="AC22" s="688"/>
      <c r="AD22" s="689">
        <v>7007144</v>
      </c>
      <c r="AE22" s="689"/>
      <c r="AF22" s="689"/>
      <c r="AG22" s="689"/>
      <c r="AH22" s="689"/>
      <c r="AI22" s="689"/>
      <c r="AJ22" s="689"/>
      <c r="AK22" s="689"/>
      <c r="AL22" s="690">
        <v>8.6999999999999993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v>1586366</v>
      </c>
      <c r="BH22" s="686"/>
      <c r="BI22" s="686"/>
      <c r="BJ22" s="686"/>
      <c r="BK22" s="686"/>
      <c r="BL22" s="686"/>
      <c r="BM22" s="686"/>
      <c r="BN22" s="687"/>
      <c r="BO22" s="688">
        <v>2.4</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7007144</v>
      </c>
      <c r="S23" s="686"/>
      <c r="T23" s="686"/>
      <c r="U23" s="686"/>
      <c r="V23" s="686"/>
      <c r="W23" s="686"/>
      <c r="X23" s="686"/>
      <c r="Y23" s="687"/>
      <c r="Z23" s="688">
        <v>2.8</v>
      </c>
      <c r="AA23" s="688"/>
      <c r="AB23" s="688"/>
      <c r="AC23" s="688"/>
      <c r="AD23" s="689">
        <v>7007144</v>
      </c>
      <c r="AE23" s="689"/>
      <c r="AF23" s="689"/>
      <c r="AG23" s="689"/>
      <c r="AH23" s="689"/>
      <c r="AI23" s="689"/>
      <c r="AJ23" s="689"/>
      <c r="AK23" s="689"/>
      <c r="AL23" s="690">
        <v>8.6999999999999993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5625392</v>
      </c>
      <c r="BH23" s="686"/>
      <c r="BI23" s="686"/>
      <c r="BJ23" s="686"/>
      <c r="BK23" s="686"/>
      <c r="BL23" s="686"/>
      <c r="BM23" s="686"/>
      <c r="BN23" s="687"/>
      <c r="BO23" s="688">
        <v>8.5</v>
      </c>
      <c r="BP23" s="688"/>
      <c r="BQ23" s="688"/>
      <c r="BR23" s="688"/>
      <c r="BS23" s="694" t="s">
        <v>229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771237</v>
      </c>
      <c r="S24" s="686"/>
      <c r="T24" s="686"/>
      <c r="U24" s="686"/>
      <c r="V24" s="686"/>
      <c r="W24" s="686"/>
      <c r="X24" s="686"/>
      <c r="Y24" s="687"/>
      <c r="Z24" s="688">
        <v>0.3</v>
      </c>
      <c r="AA24" s="688"/>
      <c r="AB24" s="688"/>
      <c r="AC24" s="688"/>
      <c r="AD24" s="689" t="s">
        <v>229</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82808842</v>
      </c>
      <c r="CS24" s="675"/>
      <c r="CT24" s="675"/>
      <c r="CU24" s="675"/>
      <c r="CV24" s="675"/>
      <c r="CW24" s="675"/>
      <c r="CX24" s="675"/>
      <c r="CY24" s="676"/>
      <c r="CZ24" s="679">
        <v>34.200000000000003</v>
      </c>
      <c r="DA24" s="680"/>
      <c r="DB24" s="680"/>
      <c r="DC24" s="699"/>
      <c r="DD24" s="724">
        <v>48897823</v>
      </c>
      <c r="DE24" s="675"/>
      <c r="DF24" s="675"/>
      <c r="DG24" s="675"/>
      <c r="DH24" s="675"/>
      <c r="DI24" s="675"/>
      <c r="DJ24" s="675"/>
      <c r="DK24" s="676"/>
      <c r="DL24" s="724">
        <v>48437332</v>
      </c>
      <c r="DM24" s="675"/>
      <c r="DN24" s="675"/>
      <c r="DO24" s="675"/>
      <c r="DP24" s="675"/>
      <c r="DQ24" s="675"/>
      <c r="DR24" s="675"/>
      <c r="DS24" s="675"/>
      <c r="DT24" s="675"/>
      <c r="DU24" s="675"/>
      <c r="DV24" s="676"/>
      <c r="DW24" s="679">
        <v>56.2</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229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229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229</v>
      </c>
      <c r="BP25" s="688"/>
      <c r="BQ25" s="688"/>
      <c r="BR25" s="688"/>
      <c r="BS25" s="694" t="s">
        <v>229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28553974</v>
      </c>
      <c r="CS25" s="721"/>
      <c r="CT25" s="721"/>
      <c r="CU25" s="721"/>
      <c r="CV25" s="721"/>
      <c r="CW25" s="721"/>
      <c r="CX25" s="721"/>
      <c r="CY25" s="722"/>
      <c r="CZ25" s="690">
        <v>11.8</v>
      </c>
      <c r="DA25" s="719"/>
      <c r="DB25" s="719"/>
      <c r="DC25" s="723"/>
      <c r="DD25" s="694">
        <v>24313291</v>
      </c>
      <c r="DE25" s="721"/>
      <c r="DF25" s="721"/>
      <c r="DG25" s="721"/>
      <c r="DH25" s="721"/>
      <c r="DI25" s="721"/>
      <c r="DJ25" s="721"/>
      <c r="DK25" s="722"/>
      <c r="DL25" s="694">
        <v>23923046</v>
      </c>
      <c r="DM25" s="721"/>
      <c r="DN25" s="721"/>
      <c r="DO25" s="721"/>
      <c r="DP25" s="721"/>
      <c r="DQ25" s="721"/>
      <c r="DR25" s="721"/>
      <c r="DS25" s="721"/>
      <c r="DT25" s="721"/>
      <c r="DU25" s="721"/>
      <c r="DV25" s="722"/>
      <c r="DW25" s="690">
        <v>27.8</v>
      </c>
      <c r="DX25" s="719"/>
      <c r="DY25" s="719"/>
      <c r="DZ25" s="719"/>
      <c r="EA25" s="719"/>
      <c r="EB25" s="719"/>
      <c r="EC25" s="720"/>
    </row>
    <row r="26" spans="2:133" ht="11.25" customHeight="1">
      <c r="B26" s="682" t="s">
        <v>296</v>
      </c>
      <c r="C26" s="683"/>
      <c r="D26" s="683"/>
      <c r="E26" s="683"/>
      <c r="F26" s="683"/>
      <c r="G26" s="683"/>
      <c r="H26" s="683"/>
      <c r="I26" s="683"/>
      <c r="J26" s="683"/>
      <c r="K26" s="683"/>
      <c r="L26" s="683"/>
      <c r="M26" s="683"/>
      <c r="N26" s="683"/>
      <c r="O26" s="683"/>
      <c r="P26" s="683"/>
      <c r="Q26" s="684"/>
      <c r="R26" s="685">
        <v>86290225</v>
      </c>
      <c r="S26" s="686"/>
      <c r="T26" s="686"/>
      <c r="U26" s="686"/>
      <c r="V26" s="686"/>
      <c r="W26" s="686"/>
      <c r="X26" s="686"/>
      <c r="Y26" s="687"/>
      <c r="Z26" s="688">
        <v>34.5</v>
      </c>
      <c r="AA26" s="688"/>
      <c r="AB26" s="688"/>
      <c r="AC26" s="688"/>
      <c r="AD26" s="689">
        <v>79893596</v>
      </c>
      <c r="AE26" s="689"/>
      <c r="AF26" s="689"/>
      <c r="AG26" s="689"/>
      <c r="AH26" s="689"/>
      <c r="AI26" s="689"/>
      <c r="AJ26" s="689"/>
      <c r="AK26" s="689"/>
      <c r="AL26" s="690">
        <v>99</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17828750</v>
      </c>
      <c r="CS26" s="686"/>
      <c r="CT26" s="686"/>
      <c r="CU26" s="686"/>
      <c r="CV26" s="686"/>
      <c r="CW26" s="686"/>
      <c r="CX26" s="686"/>
      <c r="CY26" s="687"/>
      <c r="CZ26" s="690">
        <v>7.4</v>
      </c>
      <c r="DA26" s="719"/>
      <c r="DB26" s="719"/>
      <c r="DC26" s="723"/>
      <c r="DD26" s="694">
        <v>15007872</v>
      </c>
      <c r="DE26" s="686"/>
      <c r="DF26" s="686"/>
      <c r="DG26" s="686"/>
      <c r="DH26" s="686"/>
      <c r="DI26" s="686"/>
      <c r="DJ26" s="686"/>
      <c r="DK26" s="687"/>
      <c r="DL26" s="694" t="s">
        <v>229</v>
      </c>
      <c r="DM26" s="686"/>
      <c r="DN26" s="686"/>
      <c r="DO26" s="686"/>
      <c r="DP26" s="686"/>
      <c r="DQ26" s="686"/>
      <c r="DR26" s="686"/>
      <c r="DS26" s="686"/>
      <c r="DT26" s="686"/>
      <c r="DU26" s="686"/>
      <c r="DV26" s="687"/>
      <c r="DW26" s="690" t="s">
        <v>229</v>
      </c>
      <c r="DX26" s="719"/>
      <c r="DY26" s="719"/>
      <c r="DZ26" s="719"/>
      <c r="EA26" s="719"/>
      <c r="EB26" s="719"/>
      <c r="EC26" s="720"/>
    </row>
    <row r="27" spans="2:133" ht="11.25" customHeight="1">
      <c r="B27" s="682" t="s">
        <v>299</v>
      </c>
      <c r="C27" s="683"/>
      <c r="D27" s="683"/>
      <c r="E27" s="683"/>
      <c r="F27" s="683"/>
      <c r="G27" s="683"/>
      <c r="H27" s="683"/>
      <c r="I27" s="683"/>
      <c r="J27" s="683"/>
      <c r="K27" s="683"/>
      <c r="L27" s="683"/>
      <c r="M27" s="683"/>
      <c r="N27" s="683"/>
      <c r="O27" s="683"/>
      <c r="P27" s="683"/>
      <c r="Q27" s="684"/>
      <c r="R27" s="685">
        <v>60889</v>
      </c>
      <c r="S27" s="686"/>
      <c r="T27" s="686"/>
      <c r="U27" s="686"/>
      <c r="V27" s="686"/>
      <c r="W27" s="686"/>
      <c r="X27" s="686"/>
      <c r="Y27" s="687"/>
      <c r="Z27" s="688">
        <v>0</v>
      </c>
      <c r="AA27" s="688"/>
      <c r="AB27" s="688"/>
      <c r="AC27" s="688"/>
      <c r="AD27" s="689">
        <v>60889</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66510358</v>
      </c>
      <c r="BH27" s="686"/>
      <c r="BI27" s="686"/>
      <c r="BJ27" s="686"/>
      <c r="BK27" s="686"/>
      <c r="BL27" s="686"/>
      <c r="BM27" s="686"/>
      <c r="BN27" s="687"/>
      <c r="BO27" s="688">
        <v>100</v>
      </c>
      <c r="BP27" s="688"/>
      <c r="BQ27" s="688"/>
      <c r="BR27" s="688"/>
      <c r="BS27" s="694" t="s">
        <v>229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41746436</v>
      </c>
      <c r="CS27" s="721"/>
      <c r="CT27" s="721"/>
      <c r="CU27" s="721"/>
      <c r="CV27" s="721"/>
      <c r="CW27" s="721"/>
      <c r="CX27" s="721"/>
      <c r="CY27" s="722"/>
      <c r="CZ27" s="690">
        <v>17.3</v>
      </c>
      <c r="DA27" s="719"/>
      <c r="DB27" s="719"/>
      <c r="DC27" s="723"/>
      <c r="DD27" s="694">
        <v>12179206</v>
      </c>
      <c r="DE27" s="721"/>
      <c r="DF27" s="721"/>
      <c r="DG27" s="721"/>
      <c r="DH27" s="721"/>
      <c r="DI27" s="721"/>
      <c r="DJ27" s="721"/>
      <c r="DK27" s="722"/>
      <c r="DL27" s="694">
        <v>12108960</v>
      </c>
      <c r="DM27" s="721"/>
      <c r="DN27" s="721"/>
      <c r="DO27" s="721"/>
      <c r="DP27" s="721"/>
      <c r="DQ27" s="721"/>
      <c r="DR27" s="721"/>
      <c r="DS27" s="721"/>
      <c r="DT27" s="721"/>
      <c r="DU27" s="721"/>
      <c r="DV27" s="722"/>
      <c r="DW27" s="690">
        <v>14.1</v>
      </c>
      <c r="DX27" s="719"/>
      <c r="DY27" s="719"/>
      <c r="DZ27" s="719"/>
      <c r="EA27" s="719"/>
      <c r="EB27" s="719"/>
      <c r="EC27" s="720"/>
    </row>
    <row r="28" spans="2:133" ht="11.25" customHeight="1">
      <c r="B28" s="682" t="s">
        <v>302</v>
      </c>
      <c r="C28" s="683"/>
      <c r="D28" s="683"/>
      <c r="E28" s="683"/>
      <c r="F28" s="683"/>
      <c r="G28" s="683"/>
      <c r="H28" s="683"/>
      <c r="I28" s="683"/>
      <c r="J28" s="683"/>
      <c r="K28" s="683"/>
      <c r="L28" s="683"/>
      <c r="M28" s="683"/>
      <c r="N28" s="683"/>
      <c r="O28" s="683"/>
      <c r="P28" s="683"/>
      <c r="Q28" s="684"/>
      <c r="R28" s="685">
        <v>2401083</v>
      </c>
      <c r="S28" s="686"/>
      <c r="T28" s="686"/>
      <c r="U28" s="686"/>
      <c r="V28" s="686"/>
      <c r="W28" s="686"/>
      <c r="X28" s="686"/>
      <c r="Y28" s="687"/>
      <c r="Z28" s="688">
        <v>1</v>
      </c>
      <c r="AA28" s="688"/>
      <c r="AB28" s="688"/>
      <c r="AC28" s="688"/>
      <c r="AD28" s="689" t="s">
        <v>129</v>
      </c>
      <c r="AE28" s="689"/>
      <c r="AF28" s="689"/>
      <c r="AG28" s="689"/>
      <c r="AH28" s="689"/>
      <c r="AI28" s="689"/>
      <c r="AJ28" s="689"/>
      <c r="AK28" s="689"/>
      <c r="AL28" s="690" t="s">
        <v>229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12508432</v>
      </c>
      <c r="CS28" s="686"/>
      <c r="CT28" s="686"/>
      <c r="CU28" s="686"/>
      <c r="CV28" s="686"/>
      <c r="CW28" s="686"/>
      <c r="CX28" s="686"/>
      <c r="CY28" s="687"/>
      <c r="CZ28" s="690">
        <v>5.2</v>
      </c>
      <c r="DA28" s="719"/>
      <c r="DB28" s="719"/>
      <c r="DC28" s="723"/>
      <c r="DD28" s="694">
        <v>12405326</v>
      </c>
      <c r="DE28" s="686"/>
      <c r="DF28" s="686"/>
      <c r="DG28" s="686"/>
      <c r="DH28" s="686"/>
      <c r="DI28" s="686"/>
      <c r="DJ28" s="686"/>
      <c r="DK28" s="687"/>
      <c r="DL28" s="694">
        <v>12405326</v>
      </c>
      <c r="DM28" s="686"/>
      <c r="DN28" s="686"/>
      <c r="DO28" s="686"/>
      <c r="DP28" s="686"/>
      <c r="DQ28" s="686"/>
      <c r="DR28" s="686"/>
      <c r="DS28" s="686"/>
      <c r="DT28" s="686"/>
      <c r="DU28" s="686"/>
      <c r="DV28" s="687"/>
      <c r="DW28" s="690">
        <v>14.4</v>
      </c>
      <c r="DX28" s="719"/>
      <c r="DY28" s="719"/>
      <c r="DZ28" s="719"/>
      <c r="EA28" s="719"/>
      <c r="EB28" s="719"/>
      <c r="EC28" s="720"/>
    </row>
    <row r="29" spans="2:133" ht="11.25" customHeight="1">
      <c r="B29" s="682" t="s">
        <v>304</v>
      </c>
      <c r="C29" s="683"/>
      <c r="D29" s="683"/>
      <c r="E29" s="683"/>
      <c r="F29" s="683"/>
      <c r="G29" s="683"/>
      <c r="H29" s="683"/>
      <c r="I29" s="683"/>
      <c r="J29" s="683"/>
      <c r="K29" s="683"/>
      <c r="L29" s="683"/>
      <c r="M29" s="683"/>
      <c r="N29" s="683"/>
      <c r="O29" s="683"/>
      <c r="P29" s="683"/>
      <c r="Q29" s="684"/>
      <c r="R29" s="685">
        <v>2431872</v>
      </c>
      <c r="S29" s="686"/>
      <c r="T29" s="686"/>
      <c r="U29" s="686"/>
      <c r="V29" s="686"/>
      <c r="W29" s="686"/>
      <c r="X29" s="686"/>
      <c r="Y29" s="687"/>
      <c r="Z29" s="688">
        <v>1</v>
      </c>
      <c r="AA29" s="688"/>
      <c r="AB29" s="688"/>
      <c r="AC29" s="688"/>
      <c r="AD29" s="689">
        <v>428284</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12507574</v>
      </c>
      <c r="CS29" s="721"/>
      <c r="CT29" s="721"/>
      <c r="CU29" s="721"/>
      <c r="CV29" s="721"/>
      <c r="CW29" s="721"/>
      <c r="CX29" s="721"/>
      <c r="CY29" s="722"/>
      <c r="CZ29" s="690">
        <v>5.2</v>
      </c>
      <c r="DA29" s="719"/>
      <c r="DB29" s="719"/>
      <c r="DC29" s="723"/>
      <c r="DD29" s="694">
        <v>12404468</v>
      </c>
      <c r="DE29" s="721"/>
      <c r="DF29" s="721"/>
      <c r="DG29" s="721"/>
      <c r="DH29" s="721"/>
      <c r="DI29" s="721"/>
      <c r="DJ29" s="721"/>
      <c r="DK29" s="722"/>
      <c r="DL29" s="694">
        <v>12404468</v>
      </c>
      <c r="DM29" s="721"/>
      <c r="DN29" s="721"/>
      <c r="DO29" s="721"/>
      <c r="DP29" s="721"/>
      <c r="DQ29" s="721"/>
      <c r="DR29" s="721"/>
      <c r="DS29" s="721"/>
      <c r="DT29" s="721"/>
      <c r="DU29" s="721"/>
      <c r="DV29" s="722"/>
      <c r="DW29" s="690">
        <v>14.4</v>
      </c>
      <c r="DX29" s="719"/>
      <c r="DY29" s="719"/>
      <c r="DZ29" s="719"/>
      <c r="EA29" s="719"/>
      <c r="EB29" s="719"/>
      <c r="EC29" s="720"/>
    </row>
    <row r="30" spans="2:133" ht="11.25" customHeight="1">
      <c r="B30" s="682" t="s">
        <v>307</v>
      </c>
      <c r="C30" s="683"/>
      <c r="D30" s="683"/>
      <c r="E30" s="683"/>
      <c r="F30" s="683"/>
      <c r="G30" s="683"/>
      <c r="H30" s="683"/>
      <c r="I30" s="683"/>
      <c r="J30" s="683"/>
      <c r="K30" s="683"/>
      <c r="L30" s="683"/>
      <c r="M30" s="683"/>
      <c r="N30" s="683"/>
      <c r="O30" s="683"/>
      <c r="P30" s="683"/>
      <c r="Q30" s="684"/>
      <c r="R30" s="685">
        <v>632304</v>
      </c>
      <c r="S30" s="686"/>
      <c r="T30" s="686"/>
      <c r="U30" s="686"/>
      <c r="V30" s="686"/>
      <c r="W30" s="686"/>
      <c r="X30" s="686"/>
      <c r="Y30" s="687"/>
      <c r="Z30" s="688">
        <v>0.3</v>
      </c>
      <c r="AA30" s="688"/>
      <c r="AB30" s="688"/>
      <c r="AC30" s="688"/>
      <c r="AD30" s="689" t="s">
        <v>229</v>
      </c>
      <c r="AE30" s="689"/>
      <c r="AF30" s="689"/>
      <c r="AG30" s="689"/>
      <c r="AH30" s="689"/>
      <c r="AI30" s="689"/>
      <c r="AJ30" s="689"/>
      <c r="AK30" s="689"/>
      <c r="AL30" s="690" t="s">
        <v>229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11831511</v>
      </c>
      <c r="CS30" s="686"/>
      <c r="CT30" s="686"/>
      <c r="CU30" s="686"/>
      <c r="CV30" s="686"/>
      <c r="CW30" s="686"/>
      <c r="CX30" s="686"/>
      <c r="CY30" s="687"/>
      <c r="CZ30" s="690">
        <v>4.9000000000000004</v>
      </c>
      <c r="DA30" s="719"/>
      <c r="DB30" s="719"/>
      <c r="DC30" s="723"/>
      <c r="DD30" s="694">
        <v>11739027</v>
      </c>
      <c r="DE30" s="686"/>
      <c r="DF30" s="686"/>
      <c r="DG30" s="686"/>
      <c r="DH30" s="686"/>
      <c r="DI30" s="686"/>
      <c r="DJ30" s="686"/>
      <c r="DK30" s="687"/>
      <c r="DL30" s="694">
        <v>11739027</v>
      </c>
      <c r="DM30" s="686"/>
      <c r="DN30" s="686"/>
      <c r="DO30" s="686"/>
      <c r="DP30" s="686"/>
      <c r="DQ30" s="686"/>
      <c r="DR30" s="686"/>
      <c r="DS30" s="686"/>
      <c r="DT30" s="686"/>
      <c r="DU30" s="686"/>
      <c r="DV30" s="687"/>
      <c r="DW30" s="690">
        <v>13.6</v>
      </c>
      <c r="DX30" s="719"/>
      <c r="DY30" s="719"/>
      <c r="DZ30" s="719"/>
      <c r="EA30" s="719"/>
      <c r="EB30" s="719"/>
      <c r="EC30" s="720"/>
    </row>
    <row r="31" spans="2:133" ht="11.25" customHeight="1">
      <c r="B31" s="682" t="s">
        <v>311</v>
      </c>
      <c r="C31" s="683"/>
      <c r="D31" s="683"/>
      <c r="E31" s="683"/>
      <c r="F31" s="683"/>
      <c r="G31" s="683"/>
      <c r="H31" s="683"/>
      <c r="I31" s="683"/>
      <c r="J31" s="683"/>
      <c r="K31" s="683"/>
      <c r="L31" s="683"/>
      <c r="M31" s="683"/>
      <c r="N31" s="683"/>
      <c r="O31" s="683"/>
      <c r="P31" s="683"/>
      <c r="Q31" s="684"/>
      <c r="R31" s="685">
        <v>75111345</v>
      </c>
      <c r="S31" s="686"/>
      <c r="T31" s="686"/>
      <c r="U31" s="686"/>
      <c r="V31" s="686"/>
      <c r="W31" s="686"/>
      <c r="X31" s="686"/>
      <c r="Y31" s="687"/>
      <c r="Z31" s="688">
        <v>30</v>
      </c>
      <c r="AA31" s="688"/>
      <c r="AB31" s="688"/>
      <c r="AC31" s="688"/>
      <c r="AD31" s="689" t="s">
        <v>129</v>
      </c>
      <c r="AE31" s="689"/>
      <c r="AF31" s="689"/>
      <c r="AG31" s="689"/>
      <c r="AH31" s="689"/>
      <c r="AI31" s="689"/>
      <c r="AJ31" s="689"/>
      <c r="AK31" s="689"/>
      <c r="AL31" s="690" t="s">
        <v>229</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98.7</v>
      </c>
      <c r="BH31" s="740"/>
      <c r="BI31" s="740"/>
      <c r="BJ31" s="740"/>
      <c r="BK31" s="740"/>
      <c r="BL31" s="740"/>
      <c r="BM31" s="680">
        <v>95.2</v>
      </c>
      <c r="BN31" s="740"/>
      <c r="BO31" s="740"/>
      <c r="BP31" s="740"/>
      <c r="BQ31" s="741"/>
      <c r="BR31" s="753">
        <v>98.8</v>
      </c>
      <c r="BS31" s="740"/>
      <c r="BT31" s="740"/>
      <c r="BU31" s="740"/>
      <c r="BV31" s="740"/>
      <c r="BW31" s="740"/>
      <c r="BX31" s="680">
        <v>95</v>
      </c>
      <c r="BY31" s="740"/>
      <c r="BZ31" s="740"/>
      <c r="CA31" s="740"/>
      <c r="CB31" s="741"/>
      <c r="CD31" s="727"/>
      <c r="CE31" s="728"/>
      <c r="CF31" s="700" t="s">
        <v>314</v>
      </c>
      <c r="CG31" s="701"/>
      <c r="CH31" s="701"/>
      <c r="CI31" s="701"/>
      <c r="CJ31" s="701"/>
      <c r="CK31" s="701"/>
      <c r="CL31" s="701"/>
      <c r="CM31" s="701"/>
      <c r="CN31" s="701"/>
      <c r="CO31" s="701"/>
      <c r="CP31" s="701"/>
      <c r="CQ31" s="702"/>
      <c r="CR31" s="685">
        <v>676063</v>
      </c>
      <c r="CS31" s="721"/>
      <c r="CT31" s="721"/>
      <c r="CU31" s="721"/>
      <c r="CV31" s="721"/>
      <c r="CW31" s="721"/>
      <c r="CX31" s="721"/>
      <c r="CY31" s="722"/>
      <c r="CZ31" s="690">
        <v>0.3</v>
      </c>
      <c r="DA31" s="719"/>
      <c r="DB31" s="719"/>
      <c r="DC31" s="723"/>
      <c r="DD31" s="694">
        <v>665441</v>
      </c>
      <c r="DE31" s="721"/>
      <c r="DF31" s="721"/>
      <c r="DG31" s="721"/>
      <c r="DH31" s="721"/>
      <c r="DI31" s="721"/>
      <c r="DJ31" s="721"/>
      <c r="DK31" s="722"/>
      <c r="DL31" s="694">
        <v>665441</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315</v>
      </c>
      <c r="C32" s="732"/>
      <c r="D32" s="732"/>
      <c r="E32" s="732"/>
      <c r="F32" s="732"/>
      <c r="G32" s="732"/>
      <c r="H32" s="732"/>
      <c r="I32" s="732"/>
      <c r="J32" s="732"/>
      <c r="K32" s="732"/>
      <c r="L32" s="732"/>
      <c r="M32" s="732"/>
      <c r="N32" s="732"/>
      <c r="O32" s="732"/>
      <c r="P32" s="732"/>
      <c r="Q32" s="733"/>
      <c r="R32" s="685">
        <v>10841</v>
      </c>
      <c r="S32" s="686"/>
      <c r="T32" s="686"/>
      <c r="U32" s="686"/>
      <c r="V32" s="686"/>
      <c r="W32" s="686"/>
      <c r="X32" s="686"/>
      <c r="Y32" s="687"/>
      <c r="Z32" s="688">
        <v>0</v>
      </c>
      <c r="AA32" s="688"/>
      <c r="AB32" s="688"/>
      <c r="AC32" s="688"/>
      <c r="AD32" s="689">
        <v>10841</v>
      </c>
      <c r="AE32" s="689"/>
      <c r="AF32" s="689"/>
      <c r="AG32" s="689"/>
      <c r="AH32" s="689"/>
      <c r="AI32" s="689"/>
      <c r="AJ32" s="689"/>
      <c r="AK32" s="689"/>
      <c r="AL32" s="690">
        <v>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98.7</v>
      </c>
      <c r="BH32" s="721"/>
      <c r="BI32" s="721"/>
      <c r="BJ32" s="721"/>
      <c r="BK32" s="721"/>
      <c r="BL32" s="721"/>
      <c r="BM32" s="691">
        <v>95.4</v>
      </c>
      <c r="BN32" s="751"/>
      <c r="BO32" s="751"/>
      <c r="BP32" s="751"/>
      <c r="BQ32" s="752"/>
      <c r="BR32" s="754">
        <v>98.9</v>
      </c>
      <c r="BS32" s="721"/>
      <c r="BT32" s="721"/>
      <c r="BU32" s="721"/>
      <c r="BV32" s="721"/>
      <c r="BW32" s="721"/>
      <c r="BX32" s="691">
        <v>95.5</v>
      </c>
      <c r="BY32" s="751"/>
      <c r="BZ32" s="751"/>
      <c r="CA32" s="751"/>
      <c r="CB32" s="752"/>
      <c r="CD32" s="729"/>
      <c r="CE32" s="730"/>
      <c r="CF32" s="700" t="s">
        <v>318</v>
      </c>
      <c r="CG32" s="701"/>
      <c r="CH32" s="701"/>
      <c r="CI32" s="701"/>
      <c r="CJ32" s="701"/>
      <c r="CK32" s="701"/>
      <c r="CL32" s="701"/>
      <c r="CM32" s="701"/>
      <c r="CN32" s="701"/>
      <c r="CO32" s="701"/>
      <c r="CP32" s="701"/>
      <c r="CQ32" s="702"/>
      <c r="CR32" s="685">
        <v>858</v>
      </c>
      <c r="CS32" s="686"/>
      <c r="CT32" s="686"/>
      <c r="CU32" s="686"/>
      <c r="CV32" s="686"/>
      <c r="CW32" s="686"/>
      <c r="CX32" s="686"/>
      <c r="CY32" s="687"/>
      <c r="CZ32" s="690">
        <v>0</v>
      </c>
      <c r="DA32" s="719"/>
      <c r="DB32" s="719"/>
      <c r="DC32" s="723"/>
      <c r="DD32" s="694">
        <v>858</v>
      </c>
      <c r="DE32" s="686"/>
      <c r="DF32" s="686"/>
      <c r="DG32" s="686"/>
      <c r="DH32" s="686"/>
      <c r="DI32" s="686"/>
      <c r="DJ32" s="686"/>
      <c r="DK32" s="687"/>
      <c r="DL32" s="694">
        <v>858</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319</v>
      </c>
      <c r="C33" s="683"/>
      <c r="D33" s="683"/>
      <c r="E33" s="683"/>
      <c r="F33" s="683"/>
      <c r="G33" s="683"/>
      <c r="H33" s="683"/>
      <c r="I33" s="683"/>
      <c r="J33" s="683"/>
      <c r="K33" s="683"/>
      <c r="L33" s="683"/>
      <c r="M33" s="683"/>
      <c r="N33" s="683"/>
      <c r="O33" s="683"/>
      <c r="P33" s="683"/>
      <c r="Q33" s="684"/>
      <c r="R33" s="685">
        <v>11353508</v>
      </c>
      <c r="S33" s="686"/>
      <c r="T33" s="686"/>
      <c r="U33" s="686"/>
      <c r="V33" s="686"/>
      <c r="W33" s="686"/>
      <c r="X33" s="686"/>
      <c r="Y33" s="687"/>
      <c r="Z33" s="688">
        <v>4.5</v>
      </c>
      <c r="AA33" s="688"/>
      <c r="AB33" s="688"/>
      <c r="AC33" s="688"/>
      <c r="AD33" s="689" t="s">
        <v>129</v>
      </c>
      <c r="AE33" s="689"/>
      <c r="AF33" s="689"/>
      <c r="AG33" s="689"/>
      <c r="AH33" s="689"/>
      <c r="AI33" s="689"/>
      <c r="AJ33" s="689"/>
      <c r="AK33" s="689"/>
      <c r="AL33" s="690" t="s">
        <v>229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98.7</v>
      </c>
      <c r="BH33" s="756"/>
      <c r="BI33" s="756"/>
      <c r="BJ33" s="756"/>
      <c r="BK33" s="756"/>
      <c r="BL33" s="756"/>
      <c r="BM33" s="757">
        <v>94.5</v>
      </c>
      <c r="BN33" s="756"/>
      <c r="BO33" s="756"/>
      <c r="BP33" s="756"/>
      <c r="BQ33" s="758"/>
      <c r="BR33" s="755">
        <v>98.6</v>
      </c>
      <c r="BS33" s="756"/>
      <c r="BT33" s="756"/>
      <c r="BU33" s="756"/>
      <c r="BV33" s="756"/>
      <c r="BW33" s="756"/>
      <c r="BX33" s="757">
        <v>94</v>
      </c>
      <c r="BY33" s="756"/>
      <c r="BZ33" s="756"/>
      <c r="CA33" s="756"/>
      <c r="CB33" s="758"/>
      <c r="CD33" s="700" t="s">
        <v>321</v>
      </c>
      <c r="CE33" s="701"/>
      <c r="CF33" s="701"/>
      <c r="CG33" s="701"/>
      <c r="CH33" s="701"/>
      <c r="CI33" s="701"/>
      <c r="CJ33" s="701"/>
      <c r="CK33" s="701"/>
      <c r="CL33" s="701"/>
      <c r="CM33" s="701"/>
      <c r="CN33" s="701"/>
      <c r="CO33" s="701"/>
      <c r="CP33" s="701"/>
      <c r="CQ33" s="702"/>
      <c r="CR33" s="685">
        <v>125201990</v>
      </c>
      <c r="CS33" s="721"/>
      <c r="CT33" s="721"/>
      <c r="CU33" s="721"/>
      <c r="CV33" s="721"/>
      <c r="CW33" s="721"/>
      <c r="CX33" s="721"/>
      <c r="CY33" s="722"/>
      <c r="CZ33" s="690">
        <v>51.8</v>
      </c>
      <c r="DA33" s="719"/>
      <c r="DB33" s="719"/>
      <c r="DC33" s="723"/>
      <c r="DD33" s="694">
        <v>44035439</v>
      </c>
      <c r="DE33" s="721"/>
      <c r="DF33" s="721"/>
      <c r="DG33" s="721"/>
      <c r="DH33" s="721"/>
      <c r="DI33" s="721"/>
      <c r="DJ33" s="721"/>
      <c r="DK33" s="722"/>
      <c r="DL33" s="694">
        <v>33668733</v>
      </c>
      <c r="DM33" s="721"/>
      <c r="DN33" s="721"/>
      <c r="DO33" s="721"/>
      <c r="DP33" s="721"/>
      <c r="DQ33" s="721"/>
      <c r="DR33" s="721"/>
      <c r="DS33" s="721"/>
      <c r="DT33" s="721"/>
      <c r="DU33" s="721"/>
      <c r="DV33" s="722"/>
      <c r="DW33" s="690">
        <v>39.1</v>
      </c>
      <c r="DX33" s="719"/>
      <c r="DY33" s="719"/>
      <c r="DZ33" s="719"/>
      <c r="EA33" s="719"/>
      <c r="EB33" s="719"/>
      <c r="EC33" s="720"/>
    </row>
    <row r="34" spans="2:133" ht="11.25" customHeight="1">
      <c r="B34" s="682" t="s">
        <v>322</v>
      </c>
      <c r="C34" s="683"/>
      <c r="D34" s="683"/>
      <c r="E34" s="683"/>
      <c r="F34" s="683"/>
      <c r="G34" s="683"/>
      <c r="H34" s="683"/>
      <c r="I34" s="683"/>
      <c r="J34" s="683"/>
      <c r="K34" s="683"/>
      <c r="L34" s="683"/>
      <c r="M34" s="683"/>
      <c r="N34" s="683"/>
      <c r="O34" s="683"/>
      <c r="P34" s="683"/>
      <c r="Q34" s="684"/>
      <c r="R34" s="685">
        <v>230648</v>
      </c>
      <c r="S34" s="686"/>
      <c r="T34" s="686"/>
      <c r="U34" s="686"/>
      <c r="V34" s="686"/>
      <c r="W34" s="686"/>
      <c r="X34" s="686"/>
      <c r="Y34" s="687"/>
      <c r="Z34" s="688">
        <v>0.1</v>
      </c>
      <c r="AA34" s="688"/>
      <c r="AB34" s="688"/>
      <c r="AC34" s="688"/>
      <c r="AD34" s="689">
        <v>97908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22763808</v>
      </c>
      <c r="CS34" s="686"/>
      <c r="CT34" s="686"/>
      <c r="CU34" s="686"/>
      <c r="CV34" s="686"/>
      <c r="CW34" s="686"/>
      <c r="CX34" s="686"/>
      <c r="CY34" s="687"/>
      <c r="CZ34" s="690">
        <v>9.4</v>
      </c>
      <c r="DA34" s="719"/>
      <c r="DB34" s="719"/>
      <c r="DC34" s="723"/>
      <c r="DD34" s="694">
        <v>17902243</v>
      </c>
      <c r="DE34" s="686"/>
      <c r="DF34" s="686"/>
      <c r="DG34" s="686"/>
      <c r="DH34" s="686"/>
      <c r="DI34" s="686"/>
      <c r="DJ34" s="686"/>
      <c r="DK34" s="687"/>
      <c r="DL34" s="694">
        <v>14667209</v>
      </c>
      <c r="DM34" s="686"/>
      <c r="DN34" s="686"/>
      <c r="DO34" s="686"/>
      <c r="DP34" s="686"/>
      <c r="DQ34" s="686"/>
      <c r="DR34" s="686"/>
      <c r="DS34" s="686"/>
      <c r="DT34" s="686"/>
      <c r="DU34" s="686"/>
      <c r="DV34" s="687"/>
      <c r="DW34" s="690">
        <v>17</v>
      </c>
      <c r="DX34" s="719"/>
      <c r="DY34" s="719"/>
      <c r="DZ34" s="719"/>
      <c r="EA34" s="719"/>
      <c r="EB34" s="719"/>
      <c r="EC34" s="720"/>
    </row>
    <row r="35" spans="2:133" ht="11.25" customHeight="1">
      <c r="B35" s="682" t="s">
        <v>324</v>
      </c>
      <c r="C35" s="683"/>
      <c r="D35" s="683"/>
      <c r="E35" s="683"/>
      <c r="F35" s="683"/>
      <c r="G35" s="683"/>
      <c r="H35" s="683"/>
      <c r="I35" s="683"/>
      <c r="J35" s="683"/>
      <c r="K35" s="683"/>
      <c r="L35" s="683"/>
      <c r="M35" s="683"/>
      <c r="N35" s="683"/>
      <c r="O35" s="683"/>
      <c r="P35" s="683"/>
      <c r="Q35" s="684"/>
      <c r="R35" s="685">
        <v>217488</v>
      </c>
      <c r="S35" s="686"/>
      <c r="T35" s="686"/>
      <c r="U35" s="686"/>
      <c r="V35" s="686"/>
      <c r="W35" s="686"/>
      <c r="X35" s="686"/>
      <c r="Y35" s="687"/>
      <c r="Z35" s="688">
        <v>0.1</v>
      </c>
      <c r="AA35" s="688"/>
      <c r="AB35" s="688"/>
      <c r="AC35" s="688"/>
      <c r="AD35" s="689" t="s">
        <v>129</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1203443</v>
      </c>
      <c r="CS35" s="721"/>
      <c r="CT35" s="721"/>
      <c r="CU35" s="721"/>
      <c r="CV35" s="721"/>
      <c r="CW35" s="721"/>
      <c r="CX35" s="721"/>
      <c r="CY35" s="722"/>
      <c r="CZ35" s="690">
        <v>0.5</v>
      </c>
      <c r="DA35" s="719"/>
      <c r="DB35" s="719"/>
      <c r="DC35" s="723"/>
      <c r="DD35" s="694">
        <v>1099205</v>
      </c>
      <c r="DE35" s="721"/>
      <c r="DF35" s="721"/>
      <c r="DG35" s="721"/>
      <c r="DH35" s="721"/>
      <c r="DI35" s="721"/>
      <c r="DJ35" s="721"/>
      <c r="DK35" s="722"/>
      <c r="DL35" s="694">
        <v>1099104</v>
      </c>
      <c r="DM35" s="721"/>
      <c r="DN35" s="721"/>
      <c r="DO35" s="721"/>
      <c r="DP35" s="721"/>
      <c r="DQ35" s="721"/>
      <c r="DR35" s="721"/>
      <c r="DS35" s="721"/>
      <c r="DT35" s="721"/>
      <c r="DU35" s="721"/>
      <c r="DV35" s="722"/>
      <c r="DW35" s="690">
        <v>1.3</v>
      </c>
      <c r="DX35" s="719"/>
      <c r="DY35" s="719"/>
      <c r="DZ35" s="719"/>
      <c r="EA35" s="719"/>
      <c r="EB35" s="719"/>
      <c r="EC35" s="720"/>
    </row>
    <row r="36" spans="2:133" ht="11.25" customHeight="1">
      <c r="B36" s="682" t="s">
        <v>328</v>
      </c>
      <c r="C36" s="683"/>
      <c r="D36" s="683"/>
      <c r="E36" s="683"/>
      <c r="F36" s="683"/>
      <c r="G36" s="683"/>
      <c r="H36" s="683"/>
      <c r="I36" s="683"/>
      <c r="J36" s="683"/>
      <c r="K36" s="683"/>
      <c r="L36" s="683"/>
      <c r="M36" s="683"/>
      <c r="N36" s="683"/>
      <c r="O36" s="683"/>
      <c r="P36" s="683"/>
      <c r="Q36" s="684"/>
      <c r="R36" s="685">
        <v>11091275</v>
      </c>
      <c r="S36" s="686"/>
      <c r="T36" s="686"/>
      <c r="U36" s="686"/>
      <c r="V36" s="686"/>
      <c r="W36" s="686"/>
      <c r="X36" s="686"/>
      <c r="Y36" s="687"/>
      <c r="Z36" s="688">
        <v>4.4000000000000004</v>
      </c>
      <c r="AA36" s="688"/>
      <c r="AB36" s="688"/>
      <c r="AC36" s="688"/>
      <c r="AD36" s="689">
        <v>57269</v>
      </c>
      <c r="AE36" s="689"/>
      <c r="AF36" s="689"/>
      <c r="AG36" s="689"/>
      <c r="AH36" s="689"/>
      <c r="AI36" s="689"/>
      <c r="AJ36" s="689"/>
      <c r="AK36" s="689"/>
      <c r="AL36" s="690">
        <v>0.1</v>
      </c>
      <c r="AM36" s="691"/>
      <c r="AN36" s="691"/>
      <c r="AO36" s="692"/>
      <c r="AP36" s="235"/>
      <c r="AQ36" s="759" t="s">
        <v>329</v>
      </c>
      <c r="AR36" s="760"/>
      <c r="AS36" s="760"/>
      <c r="AT36" s="760"/>
      <c r="AU36" s="760"/>
      <c r="AV36" s="760"/>
      <c r="AW36" s="760"/>
      <c r="AX36" s="760"/>
      <c r="AY36" s="761"/>
      <c r="AZ36" s="674">
        <v>19705892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1878825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53902509</v>
      </c>
      <c r="CS36" s="686"/>
      <c r="CT36" s="686"/>
      <c r="CU36" s="686"/>
      <c r="CV36" s="686"/>
      <c r="CW36" s="686"/>
      <c r="CX36" s="686"/>
      <c r="CY36" s="687"/>
      <c r="CZ36" s="690">
        <v>22.3</v>
      </c>
      <c r="DA36" s="719"/>
      <c r="DB36" s="719"/>
      <c r="DC36" s="723"/>
      <c r="DD36" s="694">
        <v>11798603</v>
      </c>
      <c r="DE36" s="686"/>
      <c r="DF36" s="686"/>
      <c r="DG36" s="686"/>
      <c r="DH36" s="686"/>
      <c r="DI36" s="686"/>
      <c r="DJ36" s="686"/>
      <c r="DK36" s="687"/>
      <c r="DL36" s="694">
        <v>6672066</v>
      </c>
      <c r="DM36" s="686"/>
      <c r="DN36" s="686"/>
      <c r="DO36" s="686"/>
      <c r="DP36" s="686"/>
      <c r="DQ36" s="686"/>
      <c r="DR36" s="686"/>
      <c r="DS36" s="686"/>
      <c r="DT36" s="686"/>
      <c r="DU36" s="686"/>
      <c r="DV36" s="687"/>
      <c r="DW36" s="690">
        <v>7.7</v>
      </c>
      <c r="DX36" s="719"/>
      <c r="DY36" s="719"/>
      <c r="DZ36" s="719"/>
      <c r="EA36" s="719"/>
      <c r="EB36" s="719"/>
      <c r="EC36" s="720"/>
    </row>
    <row r="37" spans="2:133" ht="11.25" customHeight="1">
      <c r="B37" s="682" t="s">
        <v>332</v>
      </c>
      <c r="C37" s="683"/>
      <c r="D37" s="683"/>
      <c r="E37" s="683"/>
      <c r="F37" s="683"/>
      <c r="G37" s="683"/>
      <c r="H37" s="683"/>
      <c r="I37" s="683"/>
      <c r="J37" s="683"/>
      <c r="K37" s="683"/>
      <c r="L37" s="683"/>
      <c r="M37" s="683"/>
      <c r="N37" s="683"/>
      <c r="O37" s="683"/>
      <c r="P37" s="683"/>
      <c r="Q37" s="684"/>
      <c r="R37" s="685">
        <v>6957941</v>
      </c>
      <c r="S37" s="686"/>
      <c r="T37" s="686"/>
      <c r="U37" s="686"/>
      <c r="V37" s="686"/>
      <c r="W37" s="686"/>
      <c r="X37" s="686"/>
      <c r="Y37" s="687"/>
      <c r="Z37" s="688">
        <v>2.8</v>
      </c>
      <c r="AA37" s="688"/>
      <c r="AB37" s="688"/>
      <c r="AC37" s="688"/>
      <c r="AD37" s="689" t="s">
        <v>129</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2369867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1137105</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237209</v>
      </c>
      <c r="CS37" s="721"/>
      <c r="CT37" s="721"/>
      <c r="CU37" s="721"/>
      <c r="CV37" s="721"/>
      <c r="CW37" s="721"/>
      <c r="CX37" s="721"/>
      <c r="CY37" s="722"/>
      <c r="CZ37" s="690">
        <v>0.1</v>
      </c>
      <c r="DA37" s="719"/>
      <c r="DB37" s="719"/>
      <c r="DC37" s="723"/>
      <c r="DD37" s="694">
        <v>237209</v>
      </c>
      <c r="DE37" s="721"/>
      <c r="DF37" s="721"/>
      <c r="DG37" s="721"/>
      <c r="DH37" s="721"/>
      <c r="DI37" s="721"/>
      <c r="DJ37" s="721"/>
      <c r="DK37" s="722"/>
      <c r="DL37" s="694">
        <v>237209</v>
      </c>
      <c r="DM37" s="721"/>
      <c r="DN37" s="721"/>
      <c r="DO37" s="721"/>
      <c r="DP37" s="721"/>
      <c r="DQ37" s="721"/>
      <c r="DR37" s="721"/>
      <c r="DS37" s="721"/>
      <c r="DT37" s="721"/>
      <c r="DU37" s="721"/>
      <c r="DV37" s="722"/>
      <c r="DW37" s="690">
        <v>0.3</v>
      </c>
      <c r="DX37" s="719"/>
      <c r="DY37" s="719"/>
      <c r="DZ37" s="719"/>
      <c r="EA37" s="719"/>
      <c r="EB37" s="719"/>
      <c r="EC37" s="720"/>
    </row>
    <row r="38" spans="2:133" ht="11.25" customHeight="1">
      <c r="B38" s="682" t="s">
        <v>336</v>
      </c>
      <c r="C38" s="683"/>
      <c r="D38" s="683"/>
      <c r="E38" s="683"/>
      <c r="F38" s="683"/>
      <c r="G38" s="683"/>
      <c r="H38" s="683"/>
      <c r="I38" s="683"/>
      <c r="J38" s="683"/>
      <c r="K38" s="683"/>
      <c r="L38" s="683"/>
      <c r="M38" s="683"/>
      <c r="N38" s="683"/>
      <c r="O38" s="683"/>
      <c r="P38" s="683"/>
      <c r="Q38" s="684"/>
      <c r="R38" s="685">
        <v>34611411</v>
      </c>
      <c r="S38" s="686"/>
      <c r="T38" s="686"/>
      <c r="U38" s="686"/>
      <c r="V38" s="686"/>
      <c r="W38" s="686"/>
      <c r="X38" s="686"/>
      <c r="Y38" s="687"/>
      <c r="Z38" s="688">
        <v>13.8</v>
      </c>
      <c r="AA38" s="688"/>
      <c r="AB38" s="688"/>
      <c r="AC38" s="688"/>
      <c r="AD38" s="689">
        <v>147737</v>
      </c>
      <c r="AE38" s="689"/>
      <c r="AF38" s="689"/>
      <c r="AG38" s="689"/>
      <c r="AH38" s="689"/>
      <c r="AI38" s="689"/>
      <c r="AJ38" s="689"/>
      <c r="AK38" s="689"/>
      <c r="AL38" s="690">
        <v>0.2</v>
      </c>
      <c r="AM38" s="691"/>
      <c r="AN38" s="691"/>
      <c r="AO38" s="692"/>
      <c r="AQ38" s="763" t="s">
        <v>337</v>
      </c>
      <c r="AR38" s="764"/>
      <c r="AS38" s="764"/>
      <c r="AT38" s="764"/>
      <c r="AU38" s="764"/>
      <c r="AV38" s="764"/>
      <c r="AW38" s="764"/>
      <c r="AX38" s="764"/>
      <c r="AY38" s="765"/>
      <c r="AZ38" s="685">
        <v>1517248</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54357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15528349</v>
      </c>
      <c r="CS38" s="686"/>
      <c r="CT38" s="686"/>
      <c r="CU38" s="686"/>
      <c r="CV38" s="686"/>
      <c r="CW38" s="686"/>
      <c r="CX38" s="686"/>
      <c r="CY38" s="687"/>
      <c r="CZ38" s="690">
        <v>6.4</v>
      </c>
      <c r="DA38" s="719"/>
      <c r="DB38" s="719"/>
      <c r="DC38" s="723"/>
      <c r="DD38" s="694">
        <v>12735320</v>
      </c>
      <c r="DE38" s="686"/>
      <c r="DF38" s="686"/>
      <c r="DG38" s="686"/>
      <c r="DH38" s="686"/>
      <c r="DI38" s="686"/>
      <c r="DJ38" s="686"/>
      <c r="DK38" s="687"/>
      <c r="DL38" s="694">
        <v>11230286</v>
      </c>
      <c r="DM38" s="686"/>
      <c r="DN38" s="686"/>
      <c r="DO38" s="686"/>
      <c r="DP38" s="686"/>
      <c r="DQ38" s="686"/>
      <c r="DR38" s="686"/>
      <c r="DS38" s="686"/>
      <c r="DT38" s="686"/>
      <c r="DU38" s="686"/>
      <c r="DV38" s="687"/>
      <c r="DW38" s="690">
        <v>13</v>
      </c>
      <c r="DX38" s="719"/>
      <c r="DY38" s="719"/>
      <c r="DZ38" s="719"/>
      <c r="EA38" s="719"/>
      <c r="EB38" s="719"/>
      <c r="EC38" s="720"/>
    </row>
    <row r="39" spans="2:133" ht="11.25" customHeight="1">
      <c r="B39" s="682" t="s">
        <v>340</v>
      </c>
      <c r="C39" s="683"/>
      <c r="D39" s="683"/>
      <c r="E39" s="683"/>
      <c r="F39" s="683"/>
      <c r="G39" s="683"/>
      <c r="H39" s="683"/>
      <c r="I39" s="683"/>
      <c r="J39" s="683"/>
      <c r="K39" s="683"/>
      <c r="L39" s="683"/>
      <c r="M39" s="683"/>
      <c r="N39" s="683"/>
      <c r="O39" s="683"/>
      <c r="P39" s="683"/>
      <c r="Q39" s="684"/>
      <c r="R39" s="685">
        <v>18755400</v>
      </c>
      <c r="S39" s="686"/>
      <c r="T39" s="686"/>
      <c r="U39" s="686"/>
      <c r="V39" s="686"/>
      <c r="W39" s="686"/>
      <c r="X39" s="686"/>
      <c r="Y39" s="687"/>
      <c r="Z39" s="688">
        <v>7.5</v>
      </c>
      <c r="AA39" s="688"/>
      <c r="AB39" s="688"/>
      <c r="AC39" s="688"/>
      <c r="AD39" s="689" t="s">
        <v>129</v>
      </c>
      <c r="AE39" s="689"/>
      <c r="AF39" s="689"/>
      <c r="AG39" s="689"/>
      <c r="AH39" s="689"/>
      <c r="AI39" s="689"/>
      <c r="AJ39" s="689"/>
      <c r="AK39" s="689"/>
      <c r="AL39" s="690" t="s">
        <v>229</v>
      </c>
      <c r="AM39" s="691"/>
      <c r="AN39" s="691"/>
      <c r="AO39" s="692"/>
      <c r="AQ39" s="763" t="s">
        <v>341</v>
      </c>
      <c r="AR39" s="764"/>
      <c r="AS39" s="764"/>
      <c r="AT39" s="764"/>
      <c r="AU39" s="764"/>
      <c r="AV39" s="764"/>
      <c r="AW39" s="764"/>
      <c r="AX39" s="764"/>
      <c r="AY39" s="765"/>
      <c r="AZ39" s="685">
        <v>388168</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84316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566407</v>
      </c>
      <c r="CS39" s="721"/>
      <c r="CT39" s="721"/>
      <c r="CU39" s="721"/>
      <c r="CV39" s="721"/>
      <c r="CW39" s="721"/>
      <c r="CX39" s="721"/>
      <c r="CY39" s="722"/>
      <c r="CZ39" s="690">
        <v>0.2</v>
      </c>
      <c r="DA39" s="719"/>
      <c r="DB39" s="719"/>
      <c r="DC39" s="723"/>
      <c r="DD39" s="694">
        <v>500000</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344</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229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v>236374</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106</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31237474</v>
      </c>
      <c r="CS40" s="686"/>
      <c r="CT40" s="686"/>
      <c r="CU40" s="686"/>
      <c r="CV40" s="686"/>
      <c r="CW40" s="686"/>
      <c r="CX40" s="686"/>
      <c r="CY40" s="687"/>
      <c r="CZ40" s="690">
        <v>12.9</v>
      </c>
      <c r="DA40" s="719"/>
      <c r="DB40" s="719"/>
      <c r="DC40" s="723"/>
      <c r="DD40" s="694">
        <v>68</v>
      </c>
      <c r="DE40" s="686"/>
      <c r="DF40" s="686"/>
      <c r="DG40" s="686"/>
      <c r="DH40" s="686"/>
      <c r="DI40" s="686"/>
      <c r="DJ40" s="686"/>
      <c r="DK40" s="687"/>
      <c r="DL40" s="694">
        <v>68</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229</v>
      </c>
      <c r="AE41" s="689"/>
      <c r="AF41" s="689"/>
      <c r="AG41" s="689"/>
      <c r="AH41" s="689"/>
      <c r="AI41" s="689"/>
      <c r="AJ41" s="689"/>
      <c r="AK41" s="689"/>
      <c r="AL41" s="690" t="s">
        <v>229</v>
      </c>
      <c r="AM41" s="691"/>
      <c r="AN41" s="691"/>
      <c r="AO41" s="692"/>
      <c r="AQ41" s="763" t="s">
        <v>350</v>
      </c>
      <c r="AR41" s="764"/>
      <c r="AS41" s="764"/>
      <c r="AT41" s="764"/>
      <c r="AU41" s="764"/>
      <c r="AV41" s="764"/>
      <c r="AW41" s="764"/>
      <c r="AX41" s="764"/>
      <c r="AY41" s="765"/>
      <c r="AZ41" s="685">
        <v>3675258</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229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353</v>
      </c>
      <c r="C42" s="683"/>
      <c r="D42" s="683"/>
      <c r="E42" s="683"/>
      <c r="F42" s="683"/>
      <c r="G42" s="683"/>
      <c r="H42" s="683"/>
      <c r="I42" s="683"/>
      <c r="J42" s="683"/>
      <c r="K42" s="683"/>
      <c r="L42" s="683"/>
      <c r="M42" s="683"/>
      <c r="N42" s="683"/>
      <c r="O42" s="683"/>
      <c r="P42" s="683"/>
      <c r="Q42" s="684"/>
      <c r="R42" s="685">
        <v>5476100</v>
      </c>
      <c r="S42" s="686"/>
      <c r="T42" s="686"/>
      <c r="U42" s="686"/>
      <c r="V42" s="686"/>
      <c r="W42" s="686"/>
      <c r="X42" s="686"/>
      <c r="Y42" s="687"/>
      <c r="Z42" s="688">
        <v>2.2000000000000002</v>
      </c>
      <c r="AA42" s="688"/>
      <c r="AB42" s="688"/>
      <c r="AC42" s="688"/>
      <c r="AD42" s="689" t="s">
        <v>229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11518977</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337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33883862</v>
      </c>
      <c r="CS42" s="686"/>
      <c r="CT42" s="686"/>
      <c r="CU42" s="686"/>
      <c r="CV42" s="686"/>
      <c r="CW42" s="686"/>
      <c r="CX42" s="686"/>
      <c r="CY42" s="687"/>
      <c r="CZ42" s="690">
        <v>14</v>
      </c>
      <c r="DA42" s="691"/>
      <c r="DB42" s="691"/>
      <c r="DC42" s="703"/>
      <c r="DD42" s="694">
        <v>5141457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357</v>
      </c>
      <c r="C43" s="736"/>
      <c r="D43" s="736"/>
      <c r="E43" s="736"/>
      <c r="F43" s="736"/>
      <c r="G43" s="736"/>
      <c r="H43" s="736"/>
      <c r="I43" s="736"/>
      <c r="J43" s="736"/>
      <c r="K43" s="736"/>
      <c r="L43" s="736"/>
      <c r="M43" s="736"/>
      <c r="N43" s="736"/>
      <c r="O43" s="736"/>
      <c r="P43" s="736"/>
      <c r="Q43" s="737"/>
      <c r="R43" s="776">
        <v>250156230</v>
      </c>
      <c r="S43" s="777"/>
      <c r="T43" s="777"/>
      <c r="U43" s="777"/>
      <c r="V43" s="777"/>
      <c r="W43" s="777"/>
      <c r="X43" s="777"/>
      <c r="Y43" s="778"/>
      <c r="Z43" s="779">
        <v>100</v>
      </c>
      <c r="AA43" s="779"/>
      <c r="AB43" s="779"/>
      <c r="AC43" s="779"/>
      <c r="AD43" s="780">
        <v>80696524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1350228</v>
      </c>
      <c r="CS43" s="721"/>
      <c r="CT43" s="721"/>
      <c r="CU43" s="721"/>
      <c r="CV43" s="721"/>
      <c r="CW43" s="721"/>
      <c r="CX43" s="721"/>
      <c r="CY43" s="722"/>
      <c r="CZ43" s="690">
        <v>0.6</v>
      </c>
      <c r="DA43" s="719"/>
      <c r="DB43" s="719"/>
      <c r="DC43" s="723"/>
      <c r="DD43" s="694">
        <v>1350228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30765488</v>
      </c>
      <c r="CS44" s="686"/>
      <c r="CT44" s="686"/>
      <c r="CU44" s="686"/>
      <c r="CV44" s="686"/>
      <c r="CW44" s="686"/>
      <c r="CX44" s="686"/>
      <c r="CY44" s="687"/>
      <c r="CZ44" s="690">
        <v>12.7</v>
      </c>
      <c r="DA44" s="691"/>
      <c r="DB44" s="691"/>
      <c r="DC44" s="703"/>
      <c r="DD44" s="694">
        <v>5115990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11906488</v>
      </c>
      <c r="CS45" s="721"/>
      <c r="CT45" s="721"/>
      <c r="CU45" s="721"/>
      <c r="CV45" s="721"/>
      <c r="CW45" s="721"/>
      <c r="CX45" s="721"/>
      <c r="CY45" s="722"/>
      <c r="CZ45" s="690">
        <v>4.9000000000000004</v>
      </c>
      <c r="DA45" s="719"/>
      <c r="DB45" s="719"/>
      <c r="DC45" s="723"/>
      <c r="DD45" s="694">
        <v>1245625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18704885</v>
      </c>
      <c r="CS46" s="686"/>
      <c r="CT46" s="686"/>
      <c r="CU46" s="686"/>
      <c r="CV46" s="686"/>
      <c r="CW46" s="686"/>
      <c r="CX46" s="686"/>
      <c r="CY46" s="687"/>
      <c r="CZ46" s="690">
        <v>7.7</v>
      </c>
      <c r="DA46" s="691"/>
      <c r="DB46" s="691"/>
      <c r="DC46" s="703"/>
      <c r="DD46" s="694">
        <v>3778145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3118374</v>
      </c>
      <c r="CS47" s="721"/>
      <c r="CT47" s="721"/>
      <c r="CU47" s="721"/>
      <c r="CV47" s="721"/>
      <c r="CW47" s="721"/>
      <c r="CX47" s="721"/>
      <c r="CY47" s="722"/>
      <c r="CZ47" s="690">
        <v>1.3</v>
      </c>
      <c r="DA47" s="719"/>
      <c r="DB47" s="719"/>
      <c r="DC47" s="723"/>
      <c r="DD47" s="694">
        <v>25467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241894694</v>
      </c>
      <c r="CS49" s="756"/>
      <c r="CT49" s="756"/>
      <c r="CU49" s="756"/>
      <c r="CV49" s="756"/>
      <c r="CW49" s="756"/>
      <c r="CX49" s="756"/>
      <c r="CY49" s="787"/>
      <c r="CZ49" s="781">
        <v>100</v>
      </c>
      <c r="DA49" s="788"/>
      <c r="DB49" s="788"/>
      <c r="DC49" s="789"/>
      <c r="DD49" s="790">
        <v>98074719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SAoLDEk1vJfsFfQFlLkLBIfEhpEKpGAfJFe+K8mmEoUS4Cf8xxqb9XK9hQF3kOQu9hAjTrxiNvJJ/EmFzXzQ==" saltValue="tfGTWZBZY4J4lUty6H7W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250250</v>
      </c>
      <c r="R7" s="821"/>
      <c r="S7" s="821"/>
      <c r="T7" s="821"/>
      <c r="U7" s="821"/>
      <c r="V7" s="821">
        <v>242381</v>
      </c>
      <c r="W7" s="821"/>
      <c r="X7" s="821"/>
      <c r="Y7" s="821"/>
      <c r="Z7" s="821"/>
      <c r="AA7" s="821">
        <v>7869</v>
      </c>
      <c r="AB7" s="821"/>
      <c r="AC7" s="821"/>
      <c r="AD7" s="821"/>
      <c r="AE7" s="822"/>
      <c r="AF7" s="823">
        <v>7281</v>
      </c>
      <c r="AG7" s="824"/>
      <c r="AH7" s="824"/>
      <c r="AI7" s="824"/>
      <c r="AJ7" s="825"/>
      <c r="AK7" s="860">
        <v>11233</v>
      </c>
      <c r="AL7" s="861"/>
      <c r="AM7" s="861"/>
      <c r="AN7" s="861"/>
      <c r="AO7" s="861"/>
      <c r="AP7" s="861">
        <v>144760</v>
      </c>
      <c r="AQ7" s="861"/>
      <c r="AR7" s="861"/>
      <c r="AS7" s="861"/>
      <c r="AT7" s="861"/>
      <c r="AU7" s="862" t="s">
        <v>589</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592</v>
      </c>
      <c r="BT7" s="865"/>
      <c r="BU7" s="865"/>
      <c r="BV7" s="865"/>
      <c r="BW7" s="865"/>
      <c r="BX7" s="865"/>
      <c r="BY7" s="865"/>
      <c r="BZ7" s="865"/>
      <c r="CA7" s="865"/>
      <c r="CB7" s="865"/>
      <c r="CC7" s="865"/>
      <c r="CD7" s="865"/>
      <c r="CE7" s="865"/>
      <c r="CF7" s="865"/>
      <c r="CG7" s="866"/>
      <c r="CH7" s="857">
        <v>15</v>
      </c>
      <c r="CI7" s="858"/>
      <c r="CJ7" s="858"/>
      <c r="CK7" s="858"/>
      <c r="CL7" s="859"/>
      <c r="CM7" s="857">
        <v>75</v>
      </c>
      <c r="CN7" s="858"/>
      <c r="CO7" s="858"/>
      <c r="CP7" s="858"/>
      <c r="CQ7" s="859"/>
      <c r="CR7" s="857">
        <v>2</v>
      </c>
      <c r="CS7" s="858"/>
      <c r="CT7" s="858"/>
      <c r="CU7" s="858"/>
      <c r="CV7" s="859"/>
      <c r="CW7" s="857">
        <v>38</v>
      </c>
      <c r="CX7" s="858"/>
      <c r="CY7" s="858"/>
      <c r="CZ7" s="858"/>
      <c r="DA7" s="859"/>
      <c r="DB7" s="857" t="s">
        <v>515</v>
      </c>
      <c r="DC7" s="858"/>
      <c r="DD7" s="858"/>
      <c r="DE7" s="858"/>
      <c r="DF7" s="859"/>
      <c r="DG7" s="857" t="s">
        <v>515</v>
      </c>
      <c r="DH7" s="858"/>
      <c r="DI7" s="858"/>
      <c r="DJ7" s="858"/>
      <c r="DK7" s="859"/>
      <c r="DL7" s="857" t="s">
        <v>515</v>
      </c>
      <c r="DM7" s="858"/>
      <c r="DN7" s="858"/>
      <c r="DO7" s="858"/>
      <c r="DP7" s="859"/>
      <c r="DQ7" s="857"/>
      <c r="DR7" s="858"/>
      <c r="DS7" s="858"/>
      <c r="DT7" s="858"/>
      <c r="DU7" s="859"/>
      <c r="DV7" s="838"/>
      <c r="DW7" s="839"/>
      <c r="DX7" s="839"/>
      <c r="DY7" s="839"/>
      <c r="DZ7" s="840"/>
      <c r="EA7" s="256"/>
    </row>
    <row r="8" spans="1:131" s="257" customFormat="1" ht="26.25" customHeight="1">
      <c r="A8" s="263">
        <v>2</v>
      </c>
      <c r="B8" s="841" t="s">
        <v>391</v>
      </c>
      <c r="C8" s="842"/>
      <c r="D8" s="842"/>
      <c r="E8" s="842"/>
      <c r="F8" s="842"/>
      <c r="G8" s="842"/>
      <c r="H8" s="842"/>
      <c r="I8" s="842"/>
      <c r="J8" s="842"/>
      <c r="K8" s="842"/>
      <c r="L8" s="842"/>
      <c r="M8" s="842"/>
      <c r="N8" s="842"/>
      <c r="O8" s="842"/>
      <c r="P8" s="843"/>
      <c r="Q8" s="844">
        <v>142</v>
      </c>
      <c r="R8" s="845"/>
      <c r="S8" s="845"/>
      <c r="T8" s="845"/>
      <c r="U8" s="845"/>
      <c r="V8" s="845">
        <v>112</v>
      </c>
      <c r="W8" s="845"/>
      <c r="X8" s="845"/>
      <c r="Y8" s="845"/>
      <c r="Z8" s="845"/>
      <c r="AA8" s="845">
        <v>30</v>
      </c>
      <c r="AB8" s="845"/>
      <c r="AC8" s="845"/>
      <c r="AD8" s="845"/>
      <c r="AE8" s="846"/>
      <c r="AF8" s="847">
        <v>30</v>
      </c>
      <c r="AG8" s="848"/>
      <c r="AH8" s="848"/>
      <c r="AI8" s="848"/>
      <c r="AJ8" s="849"/>
      <c r="AK8" s="850">
        <v>6</v>
      </c>
      <c r="AL8" s="851"/>
      <c r="AM8" s="851"/>
      <c r="AN8" s="851"/>
      <c r="AO8" s="851"/>
      <c r="AP8" s="851" t="s">
        <v>515</v>
      </c>
      <c r="AQ8" s="851"/>
      <c r="AR8" s="851"/>
      <c r="AS8" s="851"/>
      <c r="AT8" s="851"/>
      <c r="AU8" s="852" t="s">
        <v>590</v>
      </c>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0</v>
      </c>
      <c r="CI8" s="868"/>
      <c r="CJ8" s="868"/>
      <c r="CK8" s="868"/>
      <c r="CL8" s="869"/>
      <c r="CM8" s="867">
        <v>3</v>
      </c>
      <c r="CN8" s="868"/>
      <c r="CO8" s="868"/>
      <c r="CP8" s="868"/>
      <c r="CQ8" s="869"/>
      <c r="CR8" s="867">
        <v>2</v>
      </c>
      <c r="CS8" s="868"/>
      <c r="CT8" s="868"/>
      <c r="CU8" s="868"/>
      <c r="CV8" s="869"/>
      <c r="CW8" s="867" t="s">
        <v>515</v>
      </c>
      <c r="CX8" s="868"/>
      <c r="CY8" s="868"/>
      <c r="CZ8" s="868"/>
      <c r="DA8" s="869"/>
      <c r="DB8" s="867" t="s">
        <v>515</v>
      </c>
      <c r="DC8" s="868"/>
      <c r="DD8" s="868"/>
      <c r="DE8" s="868"/>
      <c r="DF8" s="869"/>
      <c r="DG8" s="867" t="s">
        <v>515</v>
      </c>
      <c r="DH8" s="868"/>
      <c r="DI8" s="868"/>
      <c r="DJ8" s="868"/>
      <c r="DK8" s="869"/>
      <c r="DL8" s="867" t="s">
        <v>515</v>
      </c>
      <c r="DM8" s="868"/>
      <c r="DN8" s="868"/>
      <c r="DO8" s="868"/>
      <c r="DP8" s="869"/>
      <c r="DQ8" s="867"/>
      <c r="DR8" s="868"/>
      <c r="DS8" s="868"/>
      <c r="DT8" s="868"/>
      <c r="DU8" s="869"/>
      <c r="DV8" s="870"/>
      <c r="DW8" s="871"/>
      <c r="DX8" s="871"/>
      <c r="DY8" s="871"/>
      <c r="DZ8" s="872"/>
      <c r="EA8" s="256"/>
    </row>
    <row r="9" spans="1:131" s="257" customFormat="1" ht="26.25" customHeight="1">
      <c r="A9" s="263">
        <v>3</v>
      </c>
      <c r="B9" s="841" t="s">
        <v>392</v>
      </c>
      <c r="C9" s="842"/>
      <c r="D9" s="842"/>
      <c r="E9" s="842"/>
      <c r="F9" s="842"/>
      <c r="G9" s="842"/>
      <c r="H9" s="842"/>
      <c r="I9" s="842"/>
      <c r="J9" s="842"/>
      <c r="K9" s="842"/>
      <c r="L9" s="842"/>
      <c r="M9" s="842"/>
      <c r="N9" s="842"/>
      <c r="O9" s="842"/>
      <c r="P9" s="843"/>
      <c r="Q9" s="844">
        <v>282</v>
      </c>
      <c r="R9" s="845"/>
      <c r="S9" s="845"/>
      <c r="T9" s="845"/>
      <c r="U9" s="845"/>
      <c r="V9" s="845">
        <v>65</v>
      </c>
      <c r="W9" s="845"/>
      <c r="X9" s="845"/>
      <c r="Y9" s="845"/>
      <c r="Z9" s="845"/>
      <c r="AA9" s="845">
        <v>217</v>
      </c>
      <c r="AB9" s="845"/>
      <c r="AC9" s="845"/>
      <c r="AD9" s="845"/>
      <c r="AE9" s="846"/>
      <c r="AF9" s="847">
        <v>217</v>
      </c>
      <c r="AG9" s="848"/>
      <c r="AH9" s="848"/>
      <c r="AI9" s="848"/>
      <c r="AJ9" s="849"/>
      <c r="AK9" s="850">
        <v>1</v>
      </c>
      <c r="AL9" s="851"/>
      <c r="AM9" s="851"/>
      <c r="AN9" s="851"/>
      <c r="AO9" s="851"/>
      <c r="AP9" s="851">
        <v>497</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594</v>
      </c>
      <c r="BT9" s="855"/>
      <c r="BU9" s="855"/>
      <c r="BV9" s="855"/>
      <c r="BW9" s="855"/>
      <c r="BX9" s="855"/>
      <c r="BY9" s="855"/>
      <c r="BZ9" s="855"/>
      <c r="CA9" s="855"/>
      <c r="CB9" s="855"/>
      <c r="CC9" s="855"/>
      <c r="CD9" s="855"/>
      <c r="CE9" s="855"/>
      <c r="CF9" s="855"/>
      <c r="CG9" s="856"/>
      <c r="CH9" s="867">
        <v>0</v>
      </c>
      <c r="CI9" s="868"/>
      <c r="CJ9" s="868"/>
      <c r="CK9" s="868"/>
      <c r="CL9" s="869"/>
      <c r="CM9" s="867">
        <v>4</v>
      </c>
      <c r="CN9" s="868"/>
      <c r="CO9" s="868"/>
      <c r="CP9" s="868"/>
      <c r="CQ9" s="869"/>
      <c r="CR9" s="867">
        <v>1</v>
      </c>
      <c r="CS9" s="868"/>
      <c r="CT9" s="868"/>
      <c r="CU9" s="868"/>
      <c r="CV9" s="869"/>
      <c r="CW9" s="867">
        <v>48</v>
      </c>
      <c r="CX9" s="868"/>
      <c r="CY9" s="868"/>
      <c r="CZ9" s="868"/>
      <c r="DA9" s="869"/>
      <c r="DB9" s="867" t="s">
        <v>515</v>
      </c>
      <c r="DC9" s="868"/>
      <c r="DD9" s="868"/>
      <c r="DE9" s="868"/>
      <c r="DF9" s="869"/>
      <c r="DG9" s="867" t="s">
        <v>515</v>
      </c>
      <c r="DH9" s="868"/>
      <c r="DI9" s="868"/>
      <c r="DJ9" s="868"/>
      <c r="DK9" s="869"/>
      <c r="DL9" s="867" t="s">
        <v>515</v>
      </c>
      <c r="DM9" s="868"/>
      <c r="DN9" s="868"/>
      <c r="DO9" s="868"/>
      <c r="DP9" s="869"/>
      <c r="DQ9" s="867"/>
      <c r="DR9" s="868"/>
      <c r="DS9" s="868"/>
      <c r="DT9" s="868"/>
      <c r="DU9" s="869"/>
      <c r="DV9" s="870"/>
      <c r="DW9" s="871"/>
      <c r="DX9" s="871"/>
      <c r="DY9" s="871"/>
      <c r="DZ9" s="872"/>
      <c r="EA9" s="256"/>
    </row>
    <row r="10" spans="1:131" s="257" customFormat="1" ht="26.25" customHeight="1">
      <c r="A10" s="263">
        <v>4</v>
      </c>
      <c r="B10" s="841" t="s">
        <v>393</v>
      </c>
      <c r="C10" s="842"/>
      <c r="D10" s="842"/>
      <c r="E10" s="842"/>
      <c r="F10" s="842"/>
      <c r="G10" s="842"/>
      <c r="H10" s="842"/>
      <c r="I10" s="842"/>
      <c r="J10" s="842"/>
      <c r="K10" s="842"/>
      <c r="L10" s="842"/>
      <c r="M10" s="842"/>
      <c r="N10" s="842"/>
      <c r="O10" s="842"/>
      <c r="P10" s="843"/>
      <c r="Q10" s="844">
        <v>741</v>
      </c>
      <c r="R10" s="845"/>
      <c r="S10" s="845"/>
      <c r="T10" s="845"/>
      <c r="U10" s="845"/>
      <c r="V10" s="845">
        <v>595</v>
      </c>
      <c r="W10" s="845"/>
      <c r="X10" s="845"/>
      <c r="Y10" s="845"/>
      <c r="Z10" s="845"/>
      <c r="AA10" s="845">
        <v>146</v>
      </c>
      <c r="AB10" s="845"/>
      <c r="AC10" s="845"/>
      <c r="AD10" s="845"/>
      <c r="AE10" s="846"/>
      <c r="AF10" s="847">
        <v>146</v>
      </c>
      <c r="AG10" s="848"/>
      <c r="AH10" s="848"/>
      <c r="AI10" s="848"/>
      <c r="AJ10" s="849"/>
      <c r="AK10" s="850" t="s">
        <v>515</v>
      </c>
      <c r="AL10" s="851"/>
      <c r="AM10" s="851"/>
      <c r="AN10" s="851"/>
      <c r="AO10" s="851"/>
      <c r="AP10" s="851">
        <v>28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595</v>
      </c>
      <c r="BT10" s="855"/>
      <c r="BU10" s="855"/>
      <c r="BV10" s="855"/>
      <c r="BW10" s="855"/>
      <c r="BX10" s="855"/>
      <c r="BY10" s="855"/>
      <c r="BZ10" s="855"/>
      <c r="CA10" s="855"/>
      <c r="CB10" s="855"/>
      <c r="CC10" s="855"/>
      <c r="CD10" s="855"/>
      <c r="CE10" s="855"/>
      <c r="CF10" s="855"/>
      <c r="CG10" s="856"/>
      <c r="CH10" s="867">
        <v>0</v>
      </c>
      <c r="CI10" s="868"/>
      <c r="CJ10" s="868"/>
      <c r="CK10" s="868"/>
      <c r="CL10" s="869"/>
      <c r="CM10" s="867">
        <v>373</v>
      </c>
      <c r="CN10" s="868"/>
      <c r="CO10" s="868"/>
      <c r="CP10" s="868"/>
      <c r="CQ10" s="869"/>
      <c r="CR10" s="867">
        <v>20</v>
      </c>
      <c r="CS10" s="868"/>
      <c r="CT10" s="868"/>
      <c r="CU10" s="868"/>
      <c r="CV10" s="869"/>
      <c r="CW10" s="867" t="s">
        <v>515</v>
      </c>
      <c r="CX10" s="868"/>
      <c r="CY10" s="868"/>
      <c r="CZ10" s="868"/>
      <c r="DA10" s="869"/>
      <c r="DB10" s="867" t="s">
        <v>515</v>
      </c>
      <c r="DC10" s="868"/>
      <c r="DD10" s="868"/>
      <c r="DE10" s="868"/>
      <c r="DF10" s="869"/>
      <c r="DG10" s="867" t="s">
        <v>515</v>
      </c>
      <c r="DH10" s="868"/>
      <c r="DI10" s="868"/>
      <c r="DJ10" s="868"/>
      <c r="DK10" s="869"/>
      <c r="DL10" s="867" t="s">
        <v>515</v>
      </c>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596</v>
      </c>
      <c r="BT11" s="855"/>
      <c r="BU11" s="855"/>
      <c r="BV11" s="855"/>
      <c r="BW11" s="855"/>
      <c r="BX11" s="855"/>
      <c r="BY11" s="855"/>
      <c r="BZ11" s="855"/>
      <c r="CA11" s="855"/>
      <c r="CB11" s="855"/>
      <c r="CC11" s="855"/>
      <c r="CD11" s="855"/>
      <c r="CE11" s="855"/>
      <c r="CF11" s="855"/>
      <c r="CG11" s="856"/>
      <c r="CH11" s="867">
        <v>18</v>
      </c>
      <c r="CI11" s="868"/>
      <c r="CJ11" s="868"/>
      <c r="CK11" s="868"/>
      <c r="CL11" s="869"/>
      <c r="CM11" s="867">
        <v>330</v>
      </c>
      <c r="CN11" s="868"/>
      <c r="CO11" s="868"/>
      <c r="CP11" s="868"/>
      <c r="CQ11" s="869"/>
      <c r="CR11" s="867">
        <v>10</v>
      </c>
      <c r="CS11" s="868"/>
      <c r="CT11" s="868"/>
      <c r="CU11" s="868"/>
      <c r="CV11" s="869"/>
      <c r="CW11" s="867">
        <v>5</v>
      </c>
      <c r="CX11" s="868"/>
      <c r="CY11" s="868"/>
      <c r="CZ11" s="868"/>
      <c r="DA11" s="869"/>
      <c r="DB11" s="867" t="s">
        <v>515</v>
      </c>
      <c r="DC11" s="868"/>
      <c r="DD11" s="868"/>
      <c r="DE11" s="868"/>
      <c r="DF11" s="869"/>
      <c r="DG11" s="867" t="s">
        <v>515</v>
      </c>
      <c r="DH11" s="868"/>
      <c r="DI11" s="868"/>
      <c r="DJ11" s="868"/>
      <c r="DK11" s="869"/>
      <c r="DL11" s="867" t="s">
        <v>515</v>
      </c>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597</v>
      </c>
      <c r="BT12" s="855"/>
      <c r="BU12" s="855"/>
      <c r="BV12" s="855"/>
      <c r="BW12" s="855"/>
      <c r="BX12" s="855"/>
      <c r="BY12" s="855"/>
      <c r="BZ12" s="855"/>
      <c r="CA12" s="855"/>
      <c r="CB12" s="855"/>
      <c r="CC12" s="855"/>
      <c r="CD12" s="855"/>
      <c r="CE12" s="855"/>
      <c r="CF12" s="855"/>
      <c r="CG12" s="856"/>
      <c r="CH12" s="867">
        <v>4</v>
      </c>
      <c r="CI12" s="868"/>
      <c r="CJ12" s="868"/>
      <c r="CK12" s="868"/>
      <c r="CL12" s="869"/>
      <c r="CM12" s="867">
        <v>262</v>
      </c>
      <c r="CN12" s="868"/>
      <c r="CO12" s="868"/>
      <c r="CP12" s="868"/>
      <c r="CQ12" s="869"/>
      <c r="CR12" s="867">
        <v>50</v>
      </c>
      <c r="CS12" s="868"/>
      <c r="CT12" s="868"/>
      <c r="CU12" s="868"/>
      <c r="CV12" s="869"/>
      <c r="CW12" s="867">
        <v>89</v>
      </c>
      <c r="CX12" s="868"/>
      <c r="CY12" s="868"/>
      <c r="CZ12" s="868"/>
      <c r="DA12" s="869"/>
      <c r="DB12" s="867" t="s">
        <v>515</v>
      </c>
      <c r="DC12" s="868"/>
      <c r="DD12" s="868"/>
      <c r="DE12" s="868"/>
      <c r="DF12" s="869"/>
      <c r="DG12" s="867" t="s">
        <v>515</v>
      </c>
      <c r="DH12" s="868"/>
      <c r="DI12" s="868"/>
      <c r="DJ12" s="868"/>
      <c r="DK12" s="869"/>
      <c r="DL12" s="867" t="s">
        <v>515</v>
      </c>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598</v>
      </c>
      <c r="BT13" s="855"/>
      <c r="BU13" s="855"/>
      <c r="BV13" s="855"/>
      <c r="BW13" s="855"/>
      <c r="BX13" s="855"/>
      <c r="BY13" s="855"/>
      <c r="BZ13" s="855"/>
      <c r="CA13" s="855"/>
      <c r="CB13" s="855"/>
      <c r="CC13" s="855"/>
      <c r="CD13" s="855"/>
      <c r="CE13" s="855"/>
      <c r="CF13" s="855"/>
      <c r="CG13" s="856"/>
      <c r="CH13" s="867">
        <v>0</v>
      </c>
      <c r="CI13" s="868"/>
      <c r="CJ13" s="868"/>
      <c r="CK13" s="868"/>
      <c r="CL13" s="869"/>
      <c r="CM13" s="867">
        <v>231</v>
      </c>
      <c r="CN13" s="868"/>
      <c r="CO13" s="868"/>
      <c r="CP13" s="868"/>
      <c r="CQ13" s="869"/>
      <c r="CR13" s="867">
        <v>251</v>
      </c>
      <c r="CS13" s="868"/>
      <c r="CT13" s="868"/>
      <c r="CU13" s="868"/>
      <c r="CV13" s="869"/>
      <c r="CW13" s="867">
        <v>0</v>
      </c>
      <c r="CX13" s="868"/>
      <c r="CY13" s="868"/>
      <c r="CZ13" s="868"/>
      <c r="DA13" s="869"/>
      <c r="DB13" s="867" t="s">
        <v>515</v>
      </c>
      <c r="DC13" s="868"/>
      <c r="DD13" s="868"/>
      <c r="DE13" s="868"/>
      <c r="DF13" s="869"/>
      <c r="DG13" s="867" t="s">
        <v>515</v>
      </c>
      <c r="DH13" s="868"/>
      <c r="DI13" s="868"/>
      <c r="DJ13" s="868"/>
      <c r="DK13" s="869"/>
      <c r="DL13" s="867" t="s">
        <v>515</v>
      </c>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t="s">
        <v>607</v>
      </c>
      <c r="BS14" s="854" t="s">
        <v>599</v>
      </c>
      <c r="BT14" s="855"/>
      <c r="BU14" s="855"/>
      <c r="BV14" s="855"/>
      <c r="BW14" s="855"/>
      <c r="BX14" s="855"/>
      <c r="BY14" s="855"/>
      <c r="BZ14" s="855"/>
      <c r="CA14" s="855"/>
      <c r="CB14" s="855"/>
      <c r="CC14" s="855"/>
      <c r="CD14" s="855"/>
      <c r="CE14" s="855"/>
      <c r="CF14" s="855"/>
      <c r="CG14" s="856"/>
      <c r="CH14" s="867">
        <v>-1</v>
      </c>
      <c r="CI14" s="868"/>
      <c r="CJ14" s="868"/>
      <c r="CK14" s="868"/>
      <c r="CL14" s="869"/>
      <c r="CM14" s="867">
        <v>40</v>
      </c>
      <c r="CN14" s="868"/>
      <c r="CO14" s="868"/>
      <c r="CP14" s="868"/>
      <c r="CQ14" s="869"/>
      <c r="CR14" s="867">
        <v>10</v>
      </c>
      <c r="CS14" s="868"/>
      <c r="CT14" s="868"/>
      <c r="CU14" s="868"/>
      <c r="CV14" s="869"/>
      <c r="CW14" s="867" t="s">
        <v>515</v>
      </c>
      <c r="CX14" s="868"/>
      <c r="CY14" s="868"/>
      <c r="CZ14" s="868"/>
      <c r="DA14" s="869"/>
      <c r="DB14" s="867">
        <v>1626</v>
      </c>
      <c r="DC14" s="868"/>
      <c r="DD14" s="868"/>
      <c r="DE14" s="868"/>
      <c r="DF14" s="869"/>
      <c r="DG14" s="867" t="s">
        <v>515</v>
      </c>
      <c r="DH14" s="868"/>
      <c r="DI14" s="868"/>
      <c r="DJ14" s="868"/>
      <c r="DK14" s="869"/>
      <c r="DL14" s="867" t="s">
        <v>515</v>
      </c>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600</v>
      </c>
      <c r="BT15" s="855"/>
      <c r="BU15" s="855"/>
      <c r="BV15" s="855"/>
      <c r="BW15" s="855"/>
      <c r="BX15" s="855"/>
      <c r="BY15" s="855"/>
      <c r="BZ15" s="855"/>
      <c r="CA15" s="855"/>
      <c r="CB15" s="855"/>
      <c r="CC15" s="855"/>
      <c r="CD15" s="855"/>
      <c r="CE15" s="855"/>
      <c r="CF15" s="855"/>
      <c r="CG15" s="856"/>
      <c r="CH15" s="867">
        <v>18</v>
      </c>
      <c r="CI15" s="868"/>
      <c r="CJ15" s="868"/>
      <c r="CK15" s="868"/>
      <c r="CL15" s="869"/>
      <c r="CM15" s="867">
        <v>166</v>
      </c>
      <c r="CN15" s="868"/>
      <c r="CO15" s="868"/>
      <c r="CP15" s="868"/>
      <c r="CQ15" s="869"/>
      <c r="CR15" s="867">
        <v>30</v>
      </c>
      <c r="CS15" s="868"/>
      <c r="CT15" s="868"/>
      <c r="CU15" s="868"/>
      <c r="CV15" s="869"/>
      <c r="CW15" s="867">
        <v>12</v>
      </c>
      <c r="CX15" s="868"/>
      <c r="CY15" s="868"/>
      <c r="CZ15" s="868"/>
      <c r="DA15" s="869"/>
      <c r="DB15" s="867" t="s">
        <v>515</v>
      </c>
      <c r="DC15" s="868"/>
      <c r="DD15" s="868"/>
      <c r="DE15" s="868"/>
      <c r="DF15" s="869"/>
      <c r="DG15" s="867" t="s">
        <v>515</v>
      </c>
      <c r="DH15" s="868"/>
      <c r="DI15" s="868"/>
      <c r="DJ15" s="868"/>
      <c r="DK15" s="869"/>
      <c r="DL15" s="867" t="s">
        <v>515</v>
      </c>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601</v>
      </c>
      <c r="BT16" s="855"/>
      <c r="BU16" s="855"/>
      <c r="BV16" s="855"/>
      <c r="BW16" s="855"/>
      <c r="BX16" s="855"/>
      <c r="BY16" s="855"/>
      <c r="BZ16" s="855"/>
      <c r="CA16" s="855"/>
      <c r="CB16" s="855"/>
      <c r="CC16" s="855"/>
      <c r="CD16" s="855"/>
      <c r="CE16" s="855"/>
      <c r="CF16" s="855"/>
      <c r="CG16" s="856"/>
      <c r="CH16" s="867">
        <v>-556</v>
      </c>
      <c r="CI16" s="868"/>
      <c r="CJ16" s="868"/>
      <c r="CK16" s="868"/>
      <c r="CL16" s="869"/>
      <c r="CM16" s="867">
        <v>5341</v>
      </c>
      <c r="CN16" s="868"/>
      <c r="CO16" s="868"/>
      <c r="CP16" s="868"/>
      <c r="CQ16" s="869"/>
      <c r="CR16" s="867">
        <v>9</v>
      </c>
      <c r="CS16" s="868"/>
      <c r="CT16" s="868"/>
      <c r="CU16" s="868"/>
      <c r="CV16" s="869"/>
      <c r="CW16" s="867">
        <v>376</v>
      </c>
      <c r="CX16" s="868"/>
      <c r="CY16" s="868"/>
      <c r="CZ16" s="868"/>
      <c r="DA16" s="869"/>
      <c r="DB16" s="867" t="s">
        <v>515</v>
      </c>
      <c r="DC16" s="868"/>
      <c r="DD16" s="868"/>
      <c r="DE16" s="868"/>
      <c r="DF16" s="869"/>
      <c r="DG16" s="867" t="s">
        <v>515</v>
      </c>
      <c r="DH16" s="868"/>
      <c r="DI16" s="868"/>
      <c r="DJ16" s="868"/>
      <c r="DK16" s="869"/>
      <c r="DL16" s="867" t="s">
        <v>515</v>
      </c>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v>251310</v>
      </c>
      <c r="R23" s="880"/>
      <c r="S23" s="880"/>
      <c r="T23" s="880"/>
      <c r="U23" s="880"/>
      <c r="V23" s="880">
        <v>243048</v>
      </c>
      <c r="W23" s="880"/>
      <c r="X23" s="880"/>
      <c r="Y23" s="880"/>
      <c r="Z23" s="880"/>
      <c r="AA23" s="880">
        <v>8262</v>
      </c>
      <c r="AB23" s="880"/>
      <c r="AC23" s="880"/>
      <c r="AD23" s="880"/>
      <c r="AE23" s="881"/>
      <c r="AF23" s="882">
        <v>7673</v>
      </c>
      <c r="AG23" s="880"/>
      <c r="AH23" s="880"/>
      <c r="AI23" s="880"/>
      <c r="AJ23" s="883"/>
      <c r="AK23" s="884"/>
      <c r="AL23" s="885"/>
      <c r="AM23" s="885"/>
      <c r="AN23" s="885"/>
      <c r="AO23" s="885"/>
      <c r="AP23" s="880">
        <v>145285</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407</v>
      </c>
      <c r="C28" s="818"/>
      <c r="D28" s="818"/>
      <c r="E28" s="818"/>
      <c r="F28" s="818"/>
      <c r="G28" s="818"/>
      <c r="H28" s="818"/>
      <c r="I28" s="818"/>
      <c r="J28" s="818"/>
      <c r="K28" s="818"/>
      <c r="L28" s="818"/>
      <c r="M28" s="818"/>
      <c r="N28" s="818"/>
      <c r="O28" s="818"/>
      <c r="P28" s="819"/>
      <c r="Q28" s="908">
        <v>15623</v>
      </c>
      <c r="R28" s="909"/>
      <c r="S28" s="909"/>
      <c r="T28" s="909"/>
      <c r="U28" s="909"/>
      <c r="V28" s="909">
        <v>14218</v>
      </c>
      <c r="W28" s="909"/>
      <c r="X28" s="909"/>
      <c r="Y28" s="909"/>
      <c r="Z28" s="909"/>
      <c r="AA28" s="909">
        <v>1405</v>
      </c>
      <c r="AB28" s="909"/>
      <c r="AC28" s="909"/>
      <c r="AD28" s="909"/>
      <c r="AE28" s="910"/>
      <c r="AF28" s="911">
        <v>1405</v>
      </c>
      <c r="AG28" s="909"/>
      <c r="AH28" s="909"/>
      <c r="AI28" s="909"/>
      <c r="AJ28" s="912"/>
      <c r="AK28" s="913" t="s">
        <v>515</v>
      </c>
      <c r="AL28" s="904"/>
      <c r="AM28" s="904"/>
      <c r="AN28" s="904"/>
      <c r="AO28" s="904"/>
      <c r="AP28" s="904" t="s">
        <v>515</v>
      </c>
      <c r="AQ28" s="904"/>
      <c r="AR28" s="904"/>
      <c r="AS28" s="904"/>
      <c r="AT28" s="904"/>
      <c r="AU28" s="904" t="s">
        <v>515</v>
      </c>
      <c r="AV28" s="904"/>
      <c r="AW28" s="904"/>
      <c r="AX28" s="904"/>
      <c r="AY28" s="904"/>
      <c r="AZ28" s="905" t="s">
        <v>515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408</v>
      </c>
      <c r="C29" s="842"/>
      <c r="D29" s="842"/>
      <c r="E29" s="842"/>
      <c r="F29" s="842"/>
      <c r="G29" s="842"/>
      <c r="H29" s="842"/>
      <c r="I29" s="842"/>
      <c r="J29" s="842"/>
      <c r="K29" s="842"/>
      <c r="L29" s="842"/>
      <c r="M29" s="842"/>
      <c r="N29" s="842"/>
      <c r="O29" s="842"/>
      <c r="P29" s="843"/>
      <c r="Q29" s="844">
        <v>42906</v>
      </c>
      <c r="R29" s="845"/>
      <c r="S29" s="845"/>
      <c r="T29" s="845"/>
      <c r="U29" s="845"/>
      <c r="V29" s="845">
        <v>41027</v>
      </c>
      <c r="W29" s="845"/>
      <c r="X29" s="845"/>
      <c r="Y29" s="845"/>
      <c r="Z29" s="845"/>
      <c r="AA29" s="845">
        <v>1879</v>
      </c>
      <c r="AB29" s="845"/>
      <c r="AC29" s="845"/>
      <c r="AD29" s="845"/>
      <c r="AE29" s="846"/>
      <c r="AF29" s="847">
        <v>1879</v>
      </c>
      <c r="AG29" s="848"/>
      <c r="AH29" s="848"/>
      <c r="AI29" s="848"/>
      <c r="AJ29" s="849"/>
      <c r="AK29" s="916">
        <v>3675</v>
      </c>
      <c r="AL29" s="917"/>
      <c r="AM29" s="917"/>
      <c r="AN29" s="917"/>
      <c r="AO29" s="917"/>
      <c r="AP29" s="917" t="s">
        <v>515</v>
      </c>
      <c r="AQ29" s="917"/>
      <c r="AR29" s="917"/>
      <c r="AS29" s="917"/>
      <c r="AT29" s="917"/>
      <c r="AU29" s="917" t="s">
        <v>515</v>
      </c>
      <c r="AV29" s="917"/>
      <c r="AW29" s="917"/>
      <c r="AX29" s="917"/>
      <c r="AY29" s="917"/>
      <c r="AZ29" s="918" t="s">
        <v>515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409</v>
      </c>
      <c r="C30" s="842"/>
      <c r="D30" s="842"/>
      <c r="E30" s="842"/>
      <c r="F30" s="842"/>
      <c r="G30" s="842"/>
      <c r="H30" s="842"/>
      <c r="I30" s="842"/>
      <c r="J30" s="842"/>
      <c r="K30" s="842"/>
      <c r="L30" s="842"/>
      <c r="M30" s="842"/>
      <c r="N30" s="842"/>
      <c r="O30" s="842"/>
      <c r="P30" s="843"/>
      <c r="Q30" s="844">
        <v>41928</v>
      </c>
      <c r="R30" s="845"/>
      <c r="S30" s="845"/>
      <c r="T30" s="845"/>
      <c r="U30" s="845"/>
      <c r="V30" s="845">
        <v>40554</v>
      </c>
      <c r="W30" s="845"/>
      <c r="X30" s="845"/>
      <c r="Y30" s="845"/>
      <c r="Z30" s="845"/>
      <c r="AA30" s="845">
        <v>1374</v>
      </c>
      <c r="AB30" s="845"/>
      <c r="AC30" s="845"/>
      <c r="AD30" s="845"/>
      <c r="AE30" s="846"/>
      <c r="AF30" s="847">
        <v>1374</v>
      </c>
      <c r="AG30" s="848"/>
      <c r="AH30" s="848"/>
      <c r="AI30" s="848"/>
      <c r="AJ30" s="849"/>
      <c r="AK30" s="916">
        <v>6077</v>
      </c>
      <c r="AL30" s="917"/>
      <c r="AM30" s="917"/>
      <c r="AN30" s="917"/>
      <c r="AO30" s="917"/>
      <c r="AP30" s="917" t="s">
        <v>515</v>
      </c>
      <c r="AQ30" s="917"/>
      <c r="AR30" s="917"/>
      <c r="AS30" s="917"/>
      <c r="AT30" s="917"/>
      <c r="AU30" s="917" t="s">
        <v>515</v>
      </c>
      <c r="AV30" s="917"/>
      <c r="AW30" s="917"/>
      <c r="AX30" s="917"/>
      <c r="AY30" s="917"/>
      <c r="AZ30" s="918" t="s">
        <v>515</v>
      </c>
      <c r="BA30" s="918"/>
      <c r="BB30" s="918"/>
      <c r="BC30" s="918"/>
      <c r="BD30" s="918"/>
      <c r="BE30" s="914" t="s">
        <v>591</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410</v>
      </c>
      <c r="C31" s="842"/>
      <c r="D31" s="842"/>
      <c r="E31" s="842"/>
      <c r="F31" s="842"/>
      <c r="G31" s="842"/>
      <c r="H31" s="842"/>
      <c r="I31" s="842"/>
      <c r="J31" s="842"/>
      <c r="K31" s="842"/>
      <c r="L31" s="842"/>
      <c r="M31" s="842"/>
      <c r="N31" s="842"/>
      <c r="O31" s="842"/>
      <c r="P31" s="843"/>
      <c r="Q31" s="844">
        <v>6193</v>
      </c>
      <c r="R31" s="845"/>
      <c r="S31" s="845"/>
      <c r="T31" s="845"/>
      <c r="U31" s="845"/>
      <c r="V31" s="845">
        <v>6006</v>
      </c>
      <c r="W31" s="845"/>
      <c r="X31" s="845"/>
      <c r="Y31" s="845"/>
      <c r="Z31" s="845"/>
      <c r="AA31" s="845">
        <v>187</v>
      </c>
      <c r="AB31" s="845"/>
      <c r="AC31" s="845"/>
      <c r="AD31" s="845"/>
      <c r="AE31" s="846"/>
      <c r="AF31" s="847">
        <v>187</v>
      </c>
      <c r="AG31" s="848"/>
      <c r="AH31" s="848"/>
      <c r="AI31" s="848"/>
      <c r="AJ31" s="849"/>
      <c r="AK31" s="916">
        <v>1287</v>
      </c>
      <c r="AL31" s="917"/>
      <c r="AM31" s="917"/>
      <c r="AN31" s="917"/>
      <c r="AO31" s="917"/>
      <c r="AP31" s="917" t="s">
        <v>515</v>
      </c>
      <c r="AQ31" s="917"/>
      <c r="AR31" s="917"/>
      <c r="AS31" s="917"/>
      <c r="AT31" s="917"/>
      <c r="AU31" s="917" t="s">
        <v>515</v>
      </c>
      <c r="AV31" s="917"/>
      <c r="AW31" s="917"/>
      <c r="AX31" s="917"/>
      <c r="AY31" s="917"/>
      <c r="AZ31" s="918" t="s">
        <v>515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411</v>
      </c>
      <c r="C32" s="842"/>
      <c r="D32" s="842"/>
      <c r="E32" s="842"/>
      <c r="F32" s="842"/>
      <c r="G32" s="842"/>
      <c r="H32" s="842"/>
      <c r="I32" s="842"/>
      <c r="J32" s="842"/>
      <c r="K32" s="842"/>
      <c r="L32" s="842"/>
      <c r="M32" s="842"/>
      <c r="N32" s="842"/>
      <c r="O32" s="842"/>
      <c r="P32" s="843"/>
      <c r="Q32" s="844">
        <v>318</v>
      </c>
      <c r="R32" s="845"/>
      <c r="S32" s="845"/>
      <c r="T32" s="845"/>
      <c r="U32" s="845"/>
      <c r="V32" s="845">
        <v>318</v>
      </c>
      <c r="W32" s="845"/>
      <c r="X32" s="845"/>
      <c r="Y32" s="845"/>
      <c r="Z32" s="845"/>
      <c r="AA32" s="845" t="s">
        <v>515</v>
      </c>
      <c r="AB32" s="845"/>
      <c r="AC32" s="845"/>
      <c r="AD32" s="845"/>
      <c r="AE32" s="846"/>
      <c r="AF32" s="847" t="s">
        <v>129</v>
      </c>
      <c r="AG32" s="848"/>
      <c r="AH32" s="848"/>
      <c r="AI32" s="848"/>
      <c r="AJ32" s="849"/>
      <c r="AK32" s="916">
        <v>236</v>
      </c>
      <c r="AL32" s="917"/>
      <c r="AM32" s="917"/>
      <c r="AN32" s="917"/>
      <c r="AO32" s="917"/>
      <c r="AP32" s="917">
        <v>81</v>
      </c>
      <c r="AQ32" s="917"/>
      <c r="AR32" s="917"/>
      <c r="AS32" s="917"/>
      <c r="AT32" s="917"/>
      <c r="AU32" s="917">
        <v>52</v>
      </c>
      <c r="AV32" s="917"/>
      <c r="AW32" s="917"/>
      <c r="AX32" s="917"/>
      <c r="AY32" s="917"/>
      <c r="AZ32" s="918" t="s">
        <v>515</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412</v>
      </c>
      <c r="C33" s="842"/>
      <c r="D33" s="842"/>
      <c r="E33" s="842"/>
      <c r="F33" s="842"/>
      <c r="G33" s="842"/>
      <c r="H33" s="842"/>
      <c r="I33" s="842"/>
      <c r="J33" s="842"/>
      <c r="K33" s="842"/>
      <c r="L33" s="842"/>
      <c r="M33" s="842"/>
      <c r="N33" s="842"/>
      <c r="O33" s="842"/>
      <c r="P33" s="843"/>
      <c r="Q33" s="844">
        <v>22570</v>
      </c>
      <c r="R33" s="845"/>
      <c r="S33" s="845"/>
      <c r="T33" s="845"/>
      <c r="U33" s="845"/>
      <c r="V33" s="845">
        <v>22020</v>
      </c>
      <c r="W33" s="845"/>
      <c r="X33" s="845"/>
      <c r="Y33" s="845"/>
      <c r="Z33" s="845"/>
      <c r="AA33" s="845">
        <v>550</v>
      </c>
      <c r="AB33" s="845"/>
      <c r="AC33" s="845"/>
      <c r="AD33" s="845"/>
      <c r="AE33" s="846"/>
      <c r="AF33" s="847">
        <v>6083</v>
      </c>
      <c r="AG33" s="848"/>
      <c r="AH33" s="848"/>
      <c r="AI33" s="848"/>
      <c r="AJ33" s="849"/>
      <c r="AK33" s="916">
        <v>2370</v>
      </c>
      <c r="AL33" s="917"/>
      <c r="AM33" s="917"/>
      <c r="AN33" s="917"/>
      <c r="AO33" s="917"/>
      <c r="AP33" s="917">
        <v>11246</v>
      </c>
      <c r="AQ33" s="917"/>
      <c r="AR33" s="917"/>
      <c r="AS33" s="917"/>
      <c r="AT33" s="917"/>
      <c r="AU33" s="917">
        <v>6253</v>
      </c>
      <c r="AV33" s="917"/>
      <c r="AW33" s="917"/>
      <c r="AX33" s="917"/>
      <c r="AY33" s="917"/>
      <c r="AZ33" s="918" t="s">
        <v>515</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414</v>
      </c>
      <c r="C34" s="842"/>
      <c r="D34" s="842"/>
      <c r="E34" s="842"/>
      <c r="F34" s="842"/>
      <c r="G34" s="842"/>
      <c r="H34" s="842"/>
      <c r="I34" s="842"/>
      <c r="J34" s="842"/>
      <c r="K34" s="842"/>
      <c r="L34" s="842"/>
      <c r="M34" s="842"/>
      <c r="N34" s="842"/>
      <c r="O34" s="842"/>
      <c r="P34" s="843"/>
      <c r="Q34" s="844">
        <v>594</v>
      </c>
      <c r="R34" s="845"/>
      <c r="S34" s="845"/>
      <c r="T34" s="845"/>
      <c r="U34" s="845"/>
      <c r="V34" s="845">
        <v>510</v>
      </c>
      <c r="W34" s="845"/>
      <c r="X34" s="845"/>
      <c r="Y34" s="845"/>
      <c r="Z34" s="845"/>
      <c r="AA34" s="845">
        <v>84</v>
      </c>
      <c r="AB34" s="845"/>
      <c r="AC34" s="845"/>
      <c r="AD34" s="845"/>
      <c r="AE34" s="846"/>
      <c r="AF34" s="847">
        <v>990</v>
      </c>
      <c r="AG34" s="848"/>
      <c r="AH34" s="848"/>
      <c r="AI34" s="848"/>
      <c r="AJ34" s="849"/>
      <c r="AK34" s="916">
        <v>147</v>
      </c>
      <c r="AL34" s="917"/>
      <c r="AM34" s="917"/>
      <c r="AN34" s="917"/>
      <c r="AO34" s="917"/>
      <c r="AP34" s="917" t="s">
        <v>515</v>
      </c>
      <c r="AQ34" s="917"/>
      <c r="AR34" s="917"/>
      <c r="AS34" s="917"/>
      <c r="AT34" s="917"/>
      <c r="AU34" s="917" t="s">
        <v>515</v>
      </c>
      <c r="AV34" s="917"/>
      <c r="AW34" s="917"/>
      <c r="AX34" s="917"/>
      <c r="AY34" s="917"/>
      <c r="AZ34" s="918" t="s">
        <v>515</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415</v>
      </c>
      <c r="C35" s="842"/>
      <c r="D35" s="842"/>
      <c r="E35" s="842"/>
      <c r="F35" s="842"/>
      <c r="G35" s="842"/>
      <c r="H35" s="842"/>
      <c r="I35" s="842"/>
      <c r="J35" s="842"/>
      <c r="K35" s="842"/>
      <c r="L35" s="842"/>
      <c r="M35" s="842"/>
      <c r="N35" s="842"/>
      <c r="O35" s="842"/>
      <c r="P35" s="843"/>
      <c r="Q35" s="844">
        <v>5597</v>
      </c>
      <c r="R35" s="845"/>
      <c r="S35" s="845"/>
      <c r="T35" s="845"/>
      <c r="U35" s="845"/>
      <c r="V35" s="845">
        <v>4452</v>
      </c>
      <c r="W35" s="845"/>
      <c r="X35" s="845"/>
      <c r="Y35" s="845"/>
      <c r="Z35" s="845"/>
      <c r="AA35" s="845">
        <v>1145</v>
      </c>
      <c r="AB35" s="845"/>
      <c r="AC35" s="845"/>
      <c r="AD35" s="845"/>
      <c r="AE35" s="846"/>
      <c r="AF35" s="847">
        <v>3228</v>
      </c>
      <c r="AG35" s="848"/>
      <c r="AH35" s="848"/>
      <c r="AI35" s="848"/>
      <c r="AJ35" s="849"/>
      <c r="AK35" s="916">
        <v>143</v>
      </c>
      <c r="AL35" s="917"/>
      <c r="AM35" s="917"/>
      <c r="AN35" s="917"/>
      <c r="AO35" s="917"/>
      <c r="AP35" s="917">
        <v>29846</v>
      </c>
      <c r="AQ35" s="917"/>
      <c r="AR35" s="917"/>
      <c r="AS35" s="917"/>
      <c r="AT35" s="917"/>
      <c r="AU35" s="917">
        <v>358</v>
      </c>
      <c r="AV35" s="917"/>
      <c r="AW35" s="917"/>
      <c r="AX35" s="917"/>
      <c r="AY35" s="917"/>
      <c r="AZ35" s="918" t="s">
        <v>515</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t="s">
        <v>416</v>
      </c>
      <c r="C36" s="842"/>
      <c r="D36" s="842"/>
      <c r="E36" s="842"/>
      <c r="F36" s="842"/>
      <c r="G36" s="842"/>
      <c r="H36" s="842"/>
      <c r="I36" s="842"/>
      <c r="J36" s="842"/>
      <c r="K36" s="842"/>
      <c r="L36" s="842"/>
      <c r="M36" s="842"/>
      <c r="N36" s="842"/>
      <c r="O36" s="842"/>
      <c r="P36" s="843"/>
      <c r="Q36" s="844">
        <v>8342</v>
      </c>
      <c r="R36" s="845"/>
      <c r="S36" s="845"/>
      <c r="T36" s="845"/>
      <c r="U36" s="845"/>
      <c r="V36" s="845">
        <v>7657</v>
      </c>
      <c r="W36" s="845"/>
      <c r="X36" s="845"/>
      <c r="Y36" s="845"/>
      <c r="Z36" s="845"/>
      <c r="AA36" s="845">
        <v>685</v>
      </c>
      <c r="AB36" s="845"/>
      <c r="AC36" s="845"/>
      <c r="AD36" s="845"/>
      <c r="AE36" s="846"/>
      <c r="AF36" s="847">
        <v>2530</v>
      </c>
      <c r="AG36" s="848"/>
      <c r="AH36" s="848"/>
      <c r="AI36" s="848"/>
      <c r="AJ36" s="849"/>
      <c r="AK36" s="916">
        <v>1517</v>
      </c>
      <c r="AL36" s="917"/>
      <c r="AM36" s="917"/>
      <c r="AN36" s="917"/>
      <c r="AO36" s="917"/>
      <c r="AP36" s="917">
        <v>57289</v>
      </c>
      <c r="AQ36" s="917"/>
      <c r="AR36" s="917"/>
      <c r="AS36" s="917"/>
      <c r="AT36" s="917"/>
      <c r="AU36" s="917">
        <v>17531</v>
      </c>
      <c r="AV36" s="917"/>
      <c r="AW36" s="917"/>
      <c r="AX36" s="917"/>
      <c r="AY36" s="917"/>
      <c r="AZ36" s="918" t="s">
        <v>515</v>
      </c>
      <c r="BA36" s="918"/>
      <c r="BB36" s="918"/>
      <c r="BC36" s="918"/>
      <c r="BD36" s="918"/>
      <c r="BE36" s="914" t="s">
        <v>417</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t="s">
        <v>418</v>
      </c>
      <c r="C37" s="842"/>
      <c r="D37" s="842"/>
      <c r="E37" s="842"/>
      <c r="F37" s="842"/>
      <c r="G37" s="842"/>
      <c r="H37" s="842"/>
      <c r="I37" s="842"/>
      <c r="J37" s="842"/>
      <c r="K37" s="842"/>
      <c r="L37" s="842"/>
      <c r="M37" s="842"/>
      <c r="N37" s="842"/>
      <c r="O37" s="842"/>
      <c r="P37" s="843"/>
      <c r="Q37" s="844">
        <v>318</v>
      </c>
      <c r="R37" s="845"/>
      <c r="S37" s="845"/>
      <c r="T37" s="845"/>
      <c r="U37" s="845"/>
      <c r="V37" s="845">
        <v>297</v>
      </c>
      <c r="W37" s="845"/>
      <c r="X37" s="845"/>
      <c r="Y37" s="845"/>
      <c r="Z37" s="845"/>
      <c r="AA37" s="845">
        <v>21</v>
      </c>
      <c r="AB37" s="845"/>
      <c r="AC37" s="845"/>
      <c r="AD37" s="845"/>
      <c r="AE37" s="846"/>
      <c r="AF37" s="847">
        <v>21</v>
      </c>
      <c r="AG37" s="848"/>
      <c r="AH37" s="848"/>
      <c r="AI37" s="848"/>
      <c r="AJ37" s="849"/>
      <c r="AK37" s="916" t="s">
        <v>515</v>
      </c>
      <c r="AL37" s="917"/>
      <c r="AM37" s="917"/>
      <c r="AN37" s="917"/>
      <c r="AO37" s="917"/>
      <c r="AP37" s="917" t="s">
        <v>515</v>
      </c>
      <c r="AQ37" s="917"/>
      <c r="AR37" s="917"/>
      <c r="AS37" s="917"/>
      <c r="AT37" s="917"/>
      <c r="AU37" s="917" t="s">
        <v>515</v>
      </c>
      <c r="AV37" s="917"/>
      <c r="AW37" s="917"/>
      <c r="AX37" s="917"/>
      <c r="AY37" s="917"/>
      <c r="AZ37" s="918" t="s">
        <v>515</v>
      </c>
      <c r="BA37" s="918"/>
      <c r="BB37" s="918"/>
      <c r="BC37" s="918"/>
      <c r="BD37" s="918"/>
      <c r="BE37" s="914" t="s">
        <v>419</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t="s">
        <v>420</v>
      </c>
      <c r="C38" s="842"/>
      <c r="D38" s="842"/>
      <c r="E38" s="842"/>
      <c r="F38" s="842"/>
      <c r="G38" s="842"/>
      <c r="H38" s="842"/>
      <c r="I38" s="842"/>
      <c r="J38" s="842"/>
      <c r="K38" s="842"/>
      <c r="L38" s="842"/>
      <c r="M38" s="842"/>
      <c r="N38" s="842"/>
      <c r="O38" s="842"/>
      <c r="P38" s="843"/>
      <c r="Q38" s="844">
        <v>288</v>
      </c>
      <c r="R38" s="845"/>
      <c r="S38" s="845"/>
      <c r="T38" s="845"/>
      <c r="U38" s="845"/>
      <c r="V38" s="845">
        <v>288</v>
      </c>
      <c r="W38" s="845"/>
      <c r="X38" s="845"/>
      <c r="Y38" s="845"/>
      <c r="Z38" s="845"/>
      <c r="AA38" s="845" t="s">
        <v>515</v>
      </c>
      <c r="AB38" s="845"/>
      <c r="AC38" s="845"/>
      <c r="AD38" s="845"/>
      <c r="AE38" s="846"/>
      <c r="AF38" s="847" t="s">
        <v>129</v>
      </c>
      <c r="AG38" s="848"/>
      <c r="AH38" s="848"/>
      <c r="AI38" s="848"/>
      <c r="AJ38" s="849"/>
      <c r="AK38" s="916">
        <v>154</v>
      </c>
      <c r="AL38" s="917"/>
      <c r="AM38" s="917"/>
      <c r="AN38" s="917"/>
      <c r="AO38" s="917"/>
      <c r="AP38" s="917">
        <v>87</v>
      </c>
      <c r="AQ38" s="917"/>
      <c r="AR38" s="917"/>
      <c r="AS38" s="917"/>
      <c r="AT38" s="917"/>
      <c r="AU38" s="917">
        <v>54</v>
      </c>
      <c r="AV38" s="917"/>
      <c r="AW38" s="917"/>
      <c r="AX38" s="917"/>
      <c r="AY38" s="917"/>
      <c r="AZ38" s="918" t="s">
        <v>515</v>
      </c>
      <c r="BA38" s="918"/>
      <c r="BB38" s="918"/>
      <c r="BC38" s="918"/>
      <c r="BD38" s="918"/>
      <c r="BE38" s="914" t="s">
        <v>419</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t="s">
        <v>421</v>
      </c>
      <c r="C39" s="842"/>
      <c r="D39" s="842"/>
      <c r="E39" s="842"/>
      <c r="F39" s="842"/>
      <c r="G39" s="842"/>
      <c r="H39" s="842"/>
      <c r="I39" s="842"/>
      <c r="J39" s="842"/>
      <c r="K39" s="842"/>
      <c r="L39" s="842"/>
      <c r="M39" s="842"/>
      <c r="N39" s="842"/>
      <c r="O39" s="842"/>
      <c r="P39" s="843"/>
      <c r="Q39" s="844">
        <v>447</v>
      </c>
      <c r="R39" s="845"/>
      <c r="S39" s="845"/>
      <c r="T39" s="845"/>
      <c r="U39" s="845"/>
      <c r="V39" s="845">
        <v>447</v>
      </c>
      <c r="W39" s="845"/>
      <c r="X39" s="845"/>
      <c r="Y39" s="845"/>
      <c r="Z39" s="845"/>
      <c r="AA39" s="845" t="s">
        <v>515</v>
      </c>
      <c r="AB39" s="845"/>
      <c r="AC39" s="845"/>
      <c r="AD39" s="845"/>
      <c r="AE39" s="846"/>
      <c r="AF39" s="847" t="s">
        <v>129</v>
      </c>
      <c r="AG39" s="848"/>
      <c r="AH39" s="848"/>
      <c r="AI39" s="848"/>
      <c r="AJ39" s="849"/>
      <c r="AK39" s="916">
        <v>363</v>
      </c>
      <c r="AL39" s="917"/>
      <c r="AM39" s="917"/>
      <c r="AN39" s="917"/>
      <c r="AO39" s="917"/>
      <c r="AP39" s="917">
        <v>26</v>
      </c>
      <c r="AQ39" s="917"/>
      <c r="AR39" s="917"/>
      <c r="AS39" s="917"/>
      <c r="AT39" s="917"/>
      <c r="AU39" s="917">
        <v>16</v>
      </c>
      <c r="AV39" s="917"/>
      <c r="AW39" s="917"/>
      <c r="AX39" s="917"/>
      <c r="AY39" s="917"/>
      <c r="AZ39" s="918" t="s">
        <v>515</v>
      </c>
      <c r="BA39" s="918"/>
      <c r="BB39" s="918"/>
      <c r="BC39" s="918"/>
      <c r="BD39" s="918"/>
      <c r="BE39" s="914" t="s">
        <v>419</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17695</v>
      </c>
      <c r="AG63" s="928"/>
      <c r="AH63" s="928"/>
      <c r="AI63" s="928"/>
      <c r="AJ63" s="929"/>
      <c r="AK63" s="930"/>
      <c r="AL63" s="925"/>
      <c r="AM63" s="925"/>
      <c r="AN63" s="925"/>
      <c r="AO63" s="925"/>
      <c r="AP63" s="928">
        <v>98575</v>
      </c>
      <c r="AQ63" s="928"/>
      <c r="AR63" s="928"/>
      <c r="AS63" s="928"/>
      <c r="AT63" s="928"/>
      <c r="AU63" s="928">
        <v>24263</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425</v>
      </c>
      <c r="B66" s="827"/>
      <c r="C66" s="827"/>
      <c r="D66" s="827"/>
      <c r="E66" s="827"/>
      <c r="F66" s="827"/>
      <c r="G66" s="827"/>
      <c r="H66" s="827"/>
      <c r="I66" s="827"/>
      <c r="J66" s="827"/>
      <c r="K66" s="827"/>
      <c r="L66" s="827"/>
      <c r="M66" s="827"/>
      <c r="N66" s="827"/>
      <c r="O66" s="827"/>
      <c r="P66" s="828"/>
      <c r="Q66" s="803" t="s">
        <v>399</v>
      </c>
      <c r="R66" s="804"/>
      <c r="S66" s="804"/>
      <c r="T66" s="804"/>
      <c r="U66" s="805"/>
      <c r="V66" s="803" t="s">
        <v>400</v>
      </c>
      <c r="W66" s="804"/>
      <c r="X66" s="804"/>
      <c r="Y66" s="804"/>
      <c r="Z66" s="805"/>
      <c r="AA66" s="803" t="s">
        <v>401</v>
      </c>
      <c r="AB66" s="804"/>
      <c r="AC66" s="804"/>
      <c r="AD66" s="804"/>
      <c r="AE66" s="805"/>
      <c r="AF66" s="938" t="s">
        <v>402</v>
      </c>
      <c r="AG66" s="899"/>
      <c r="AH66" s="899"/>
      <c r="AI66" s="899"/>
      <c r="AJ66" s="939"/>
      <c r="AK66" s="803" t="s">
        <v>403</v>
      </c>
      <c r="AL66" s="827"/>
      <c r="AM66" s="827"/>
      <c r="AN66" s="827"/>
      <c r="AO66" s="828"/>
      <c r="AP66" s="803" t="s">
        <v>404</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582</v>
      </c>
      <c r="C68" s="956"/>
      <c r="D68" s="956"/>
      <c r="E68" s="956"/>
      <c r="F68" s="956"/>
      <c r="G68" s="956"/>
      <c r="H68" s="956"/>
      <c r="I68" s="956"/>
      <c r="J68" s="956"/>
      <c r="K68" s="956"/>
      <c r="L68" s="956"/>
      <c r="M68" s="956"/>
      <c r="N68" s="956"/>
      <c r="O68" s="956"/>
      <c r="P68" s="957"/>
      <c r="Q68" s="958">
        <v>264</v>
      </c>
      <c r="R68" s="952"/>
      <c r="S68" s="952"/>
      <c r="T68" s="952"/>
      <c r="U68" s="952"/>
      <c r="V68" s="952">
        <v>227</v>
      </c>
      <c r="W68" s="952"/>
      <c r="X68" s="952"/>
      <c r="Y68" s="952"/>
      <c r="Z68" s="952"/>
      <c r="AA68" s="952">
        <v>36</v>
      </c>
      <c r="AB68" s="952"/>
      <c r="AC68" s="952"/>
      <c r="AD68" s="952"/>
      <c r="AE68" s="952"/>
      <c r="AF68" s="952">
        <v>36</v>
      </c>
      <c r="AG68" s="952"/>
      <c r="AH68" s="952"/>
      <c r="AI68" s="952"/>
      <c r="AJ68" s="952"/>
      <c r="AK68" s="952" t="s">
        <v>515</v>
      </c>
      <c r="AL68" s="952"/>
      <c r="AM68" s="952"/>
      <c r="AN68" s="952"/>
      <c r="AO68" s="952"/>
      <c r="AP68" s="952" t="s">
        <v>515</v>
      </c>
      <c r="AQ68" s="952"/>
      <c r="AR68" s="952"/>
      <c r="AS68" s="952"/>
      <c r="AT68" s="952"/>
      <c r="AU68" s="952" t="s">
        <v>515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583</v>
      </c>
      <c r="C69" s="960"/>
      <c r="D69" s="960"/>
      <c r="E69" s="960"/>
      <c r="F69" s="960"/>
      <c r="G69" s="960"/>
      <c r="H69" s="960"/>
      <c r="I69" s="960"/>
      <c r="J69" s="960"/>
      <c r="K69" s="960"/>
      <c r="L69" s="960"/>
      <c r="M69" s="960"/>
      <c r="N69" s="960"/>
      <c r="O69" s="960"/>
      <c r="P69" s="961"/>
      <c r="Q69" s="962">
        <v>261826</v>
      </c>
      <c r="R69" s="917"/>
      <c r="S69" s="917"/>
      <c r="T69" s="917"/>
      <c r="U69" s="917"/>
      <c r="V69" s="917">
        <v>245795</v>
      </c>
      <c r="W69" s="917"/>
      <c r="X69" s="917"/>
      <c r="Y69" s="917"/>
      <c r="Z69" s="917"/>
      <c r="AA69" s="917">
        <v>16031</v>
      </c>
      <c r="AB69" s="917"/>
      <c r="AC69" s="917"/>
      <c r="AD69" s="917"/>
      <c r="AE69" s="917"/>
      <c r="AF69" s="917">
        <v>16031</v>
      </c>
      <c r="AG69" s="917"/>
      <c r="AH69" s="917"/>
      <c r="AI69" s="917"/>
      <c r="AJ69" s="917"/>
      <c r="AK69" s="917" t="s">
        <v>515</v>
      </c>
      <c r="AL69" s="917"/>
      <c r="AM69" s="917"/>
      <c r="AN69" s="917"/>
      <c r="AO69" s="917"/>
      <c r="AP69" s="917" t="s">
        <v>515</v>
      </c>
      <c r="AQ69" s="917"/>
      <c r="AR69" s="917"/>
      <c r="AS69" s="917"/>
      <c r="AT69" s="917"/>
      <c r="AU69" s="917" t="s">
        <v>515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584</v>
      </c>
      <c r="C70" s="960"/>
      <c r="D70" s="960"/>
      <c r="E70" s="960"/>
      <c r="F70" s="960"/>
      <c r="G70" s="960"/>
      <c r="H70" s="960"/>
      <c r="I70" s="960"/>
      <c r="J70" s="960"/>
      <c r="K70" s="960"/>
      <c r="L70" s="960"/>
      <c r="M70" s="960"/>
      <c r="N70" s="960"/>
      <c r="O70" s="960"/>
      <c r="P70" s="961"/>
      <c r="Q70" s="962">
        <v>73</v>
      </c>
      <c r="R70" s="917"/>
      <c r="S70" s="917"/>
      <c r="T70" s="917"/>
      <c r="U70" s="917"/>
      <c r="V70" s="917">
        <v>69</v>
      </c>
      <c r="W70" s="917"/>
      <c r="X70" s="917"/>
      <c r="Y70" s="917"/>
      <c r="Z70" s="917"/>
      <c r="AA70" s="917">
        <v>4</v>
      </c>
      <c r="AB70" s="917"/>
      <c r="AC70" s="917"/>
      <c r="AD70" s="917"/>
      <c r="AE70" s="917"/>
      <c r="AF70" s="917">
        <v>4</v>
      </c>
      <c r="AG70" s="917"/>
      <c r="AH70" s="917"/>
      <c r="AI70" s="917"/>
      <c r="AJ70" s="917"/>
      <c r="AK70" s="917" t="s">
        <v>515</v>
      </c>
      <c r="AL70" s="917"/>
      <c r="AM70" s="917"/>
      <c r="AN70" s="917"/>
      <c r="AO70" s="917"/>
      <c r="AP70" s="917" t="s">
        <v>515</v>
      </c>
      <c r="AQ70" s="917"/>
      <c r="AR70" s="917"/>
      <c r="AS70" s="917"/>
      <c r="AT70" s="917"/>
      <c r="AU70" s="917" t="s">
        <v>515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585</v>
      </c>
      <c r="C71" s="960"/>
      <c r="D71" s="960"/>
      <c r="E71" s="960"/>
      <c r="F71" s="960"/>
      <c r="G71" s="960"/>
      <c r="H71" s="960"/>
      <c r="I71" s="960"/>
      <c r="J71" s="960"/>
      <c r="K71" s="960"/>
      <c r="L71" s="960"/>
      <c r="M71" s="960"/>
      <c r="N71" s="960"/>
      <c r="O71" s="960"/>
      <c r="P71" s="961"/>
      <c r="Q71" s="962">
        <v>107</v>
      </c>
      <c r="R71" s="917"/>
      <c r="S71" s="917"/>
      <c r="T71" s="917"/>
      <c r="U71" s="917"/>
      <c r="V71" s="917">
        <v>100</v>
      </c>
      <c r="W71" s="917"/>
      <c r="X71" s="917"/>
      <c r="Y71" s="917"/>
      <c r="Z71" s="917"/>
      <c r="AA71" s="917">
        <v>6</v>
      </c>
      <c r="AB71" s="917"/>
      <c r="AC71" s="917"/>
      <c r="AD71" s="917"/>
      <c r="AE71" s="917"/>
      <c r="AF71" s="917">
        <v>6</v>
      </c>
      <c r="AG71" s="917"/>
      <c r="AH71" s="917"/>
      <c r="AI71" s="917"/>
      <c r="AJ71" s="917"/>
      <c r="AK71" s="917" t="s">
        <v>515</v>
      </c>
      <c r="AL71" s="917"/>
      <c r="AM71" s="917"/>
      <c r="AN71" s="917"/>
      <c r="AO71" s="917"/>
      <c r="AP71" s="917">
        <v>7</v>
      </c>
      <c r="AQ71" s="917"/>
      <c r="AR71" s="917"/>
      <c r="AS71" s="917"/>
      <c r="AT71" s="917"/>
      <c r="AU71" s="917">
        <v>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586</v>
      </c>
      <c r="C72" s="960"/>
      <c r="D72" s="960"/>
      <c r="E72" s="960"/>
      <c r="F72" s="960"/>
      <c r="G72" s="960"/>
      <c r="H72" s="960"/>
      <c r="I72" s="960"/>
      <c r="J72" s="960"/>
      <c r="K72" s="960"/>
      <c r="L72" s="960"/>
      <c r="M72" s="960"/>
      <c r="N72" s="960"/>
      <c r="O72" s="960"/>
      <c r="P72" s="961"/>
      <c r="Q72" s="962">
        <v>741</v>
      </c>
      <c r="R72" s="917"/>
      <c r="S72" s="917"/>
      <c r="T72" s="917"/>
      <c r="U72" s="917"/>
      <c r="V72" s="917">
        <v>609</v>
      </c>
      <c r="W72" s="917"/>
      <c r="X72" s="917"/>
      <c r="Y72" s="917"/>
      <c r="Z72" s="917"/>
      <c r="AA72" s="917">
        <v>131</v>
      </c>
      <c r="AB72" s="917"/>
      <c r="AC72" s="917"/>
      <c r="AD72" s="917"/>
      <c r="AE72" s="917"/>
      <c r="AF72" s="917">
        <v>131</v>
      </c>
      <c r="AG72" s="917"/>
      <c r="AH72" s="917"/>
      <c r="AI72" s="917"/>
      <c r="AJ72" s="917"/>
      <c r="AK72" s="917" t="s">
        <v>515</v>
      </c>
      <c r="AL72" s="917"/>
      <c r="AM72" s="917"/>
      <c r="AN72" s="917"/>
      <c r="AO72" s="917"/>
      <c r="AP72" s="917">
        <v>859</v>
      </c>
      <c r="AQ72" s="917"/>
      <c r="AR72" s="917"/>
      <c r="AS72" s="917"/>
      <c r="AT72" s="917"/>
      <c r="AU72" s="917">
        <v>294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587</v>
      </c>
      <c r="C73" s="960"/>
      <c r="D73" s="960"/>
      <c r="E73" s="960"/>
      <c r="F73" s="960"/>
      <c r="G73" s="960"/>
      <c r="H73" s="960"/>
      <c r="I73" s="960"/>
      <c r="J73" s="960"/>
      <c r="K73" s="960"/>
      <c r="L73" s="960"/>
      <c r="M73" s="960"/>
      <c r="N73" s="960"/>
      <c r="O73" s="960"/>
      <c r="P73" s="961"/>
      <c r="Q73" s="962">
        <v>1079</v>
      </c>
      <c r="R73" s="917"/>
      <c r="S73" s="917"/>
      <c r="T73" s="917"/>
      <c r="U73" s="917"/>
      <c r="V73" s="917">
        <v>1079</v>
      </c>
      <c r="W73" s="917"/>
      <c r="X73" s="917"/>
      <c r="Y73" s="917"/>
      <c r="Z73" s="917"/>
      <c r="AA73" s="917">
        <v>0</v>
      </c>
      <c r="AB73" s="917"/>
      <c r="AC73" s="917"/>
      <c r="AD73" s="917"/>
      <c r="AE73" s="917"/>
      <c r="AF73" s="917">
        <v>0</v>
      </c>
      <c r="AG73" s="917"/>
      <c r="AH73" s="917"/>
      <c r="AI73" s="917"/>
      <c r="AJ73" s="917"/>
      <c r="AK73" s="917">
        <v>0</v>
      </c>
      <c r="AL73" s="917"/>
      <c r="AM73" s="917"/>
      <c r="AN73" s="917"/>
      <c r="AO73" s="917"/>
      <c r="AP73" s="917">
        <v>1079</v>
      </c>
      <c r="AQ73" s="917"/>
      <c r="AR73" s="917"/>
      <c r="AS73" s="917"/>
      <c r="AT73" s="917"/>
      <c r="AU73" s="917">
        <v>206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588</v>
      </c>
      <c r="C74" s="960"/>
      <c r="D74" s="960"/>
      <c r="E74" s="960"/>
      <c r="F74" s="960"/>
      <c r="G74" s="960"/>
      <c r="H74" s="960"/>
      <c r="I74" s="960"/>
      <c r="J74" s="960"/>
      <c r="K74" s="960"/>
      <c r="L74" s="960"/>
      <c r="M74" s="960"/>
      <c r="N74" s="960"/>
      <c r="O74" s="960"/>
      <c r="P74" s="961"/>
      <c r="Q74" s="962">
        <v>43</v>
      </c>
      <c r="R74" s="917"/>
      <c r="S74" s="917"/>
      <c r="T74" s="917"/>
      <c r="U74" s="917"/>
      <c r="V74" s="917">
        <v>31</v>
      </c>
      <c r="W74" s="917"/>
      <c r="X74" s="917"/>
      <c r="Y74" s="917"/>
      <c r="Z74" s="917"/>
      <c r="AA74" s="917">
        <v>12</v>
      </c>
      <c r="AB74" s="917"/>
      <c r="AC74" s="917"/>
      <c r="AD74" s="917"/>
      <c r="AE74" s="917"/>
      <c r="AF74" s="917">
        <v>12</v>
      </c>
      <c r="AG74" s="917"/>
      <c r="AH74" s="917"/>
      <c r="AI74" s="917"/>
      <c r="AJ74" s="917"/>
      <c r="AK74" s="917" t="s">
        <v>515</v>
      </c>
      <c r="AL74" s="917"/>
      <c r="AM74" s="917"/>
      <c r="AN74" s="917"/>
      <c r="AO74" s="917"/>
      <c r="AP74" s="917" t="s">
        <v>515</v>
      </c>
      <c r="AQ74" s="917"/>
      <c r="AR74" s="917"/>
      <c r="AS74" s="917"/>
      <c r="AT74" s="917"/>
      <c r="AU74" s="917" t="s">
        <v>515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16220</v>
      </c>
      <c r="AG88" s="928"/>
      <c r="AH88" s="928"/>
      <c r="AI88" s="928"/>
      <c r="AJ88" s="928"/>
      <c r="AK88" s="925"/>
      <c r="AL88" s="925"/>
      <c r="AM88" s="925"/>
      <c r="AN88" s="925"/>
      <c r="AO88" s="925"/>
      <c r="AP88" s="928">
        <v>1945</v>
      </c>
      <c r="AQ88" s="928"/>
      <c r="AR88" s="928"/>
      <c r="AS88" s="928"/>
      <c r="AT88" s="928"/>
      <c r="AU88" s="928">
        <v>504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385</v>
      </c>
      <c r="CS102" s="936"/>
      <c r="CT102" s="936"/>
      <c r="CU102" s="936"/>
      <c r="CV102" s="979"/>
      <c r="CW102" s="978">
        <v>568</v>
      </c>
      <c r="CX102" s="936"/>
      <c r="CY102" s="936"/>
      <c r="CZ102" s="936"/>
      <c r="DA102" s="979"/>
      <c r="DB102" s="978">
        <v>1626</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308</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308</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308</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12955343</v>
      </c>
      <c r="AB110" s="988"/>
      <c r="AC110" s="988"/>
      <c r="AD110" s="988"/>
      <c r="AE110" s="989"/>
      <c r="AF110" s="990">
        <v>12822120</v>
      </c>
      <c r="AG110" s="988"/>
      <c r="AH110" s="988"/>
      <c r="AI110" s="988"/>
      <c r="AJ110" s="989"/>
      <c r="AK110" s="990">
        <v>12530168</v>
      </c>
      <c r="AL110" s="988"/>
      <c r="AM110" s="988"/>
      <c r="AN110" s="988"/>
      <c r="AO110" s="989"/>
      <c r="AP110" s="991">
        <v>16.600000000000001</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135426719</v>
      </c>
      <c r="BR110" s="1023"/>
      <c r="BS110" s="1023"/>
      <c r="BT110" s="1023"/>
      <c r="BU110" s="1023"/>
      <c r="BV110" s="1023">
        <v>138383499</v>
      </c>
      <c r="BW110" s="1023"/>
      <c r="BX110" s="1023"/>
      <c r="BY110" s="1023"/>
      <c r="BZ110" s="1023"/>
      <c r="CA110" s="1023">
        <v>145284794</v>
      </c>
      <c r="CB110" s="1023"/>
      <c r="CC110" s="1023"/>
      <c r="CD110" s="1023"/>
      <c r="CE110" s="1023"/>
      <c r="CF110" s="1037">
        <v>192.3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1584049</v>
      </c>
      <c r="BR111" s="1016"/>
      <c r="BS111" s="1016"/>
      <c r="BT111" s="1016"/>
      <c r="BU111" s="1016"/>
      <c r="BV111" s="1016">
        <v>1638110</v>
      </c>
      <c r="BW111" s="1016"/>
      <c r="BX111" s="1016"/>
      <c r="BY111" s="1016"/>
      <c r="BZ111" s="1016"/>
      <c r="CA111" s="1016">
        <v>1626054</v>
      </c>
      <c r="CB111" s="1016"/>
      <c r="CC111" s="1016"/>
      <c r="CD111" s="1016"/>
      <c r="CE111" s="1016"/>
      <c r="CF111" s="1010">
        <v>2.2000000000000002</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445</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27781789</v>
      </c>
      <c r="BR112" s="1016"/>
      <c r="BS112" s="1016"/>
      <c r="BT112" s="1016"/>
      <c r="BU112" s="1016"/>
      <c r="BV112" s="1016">
        <v>26039541</v>
      </c>
      <c r="BW112" s="1016"/>
      <c r="BX112" s="1016"/>
      <c r="BY112" s="1016"/>
      <c r="BZ112" s="1016"/>
      <c r="CA112" s="1016">
        <v>24263840</v>
      </c>
      <c r="CB112" s="1016"/>
      <c r="CC112" s="1016"/>
      <c r="CD112" s="1016"/>
      <c r="CE112" s="1016"/>
      <c r="CF112" s="1010">
        <v>32.1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445</v>
      </c>
      <c r="DM112" s="1016"/>
      <c r="DN112" s="1016"/>
      <c r="DO112" s="1016"/>
      <c r="DP112" s="1016"/>
      <c r="DQ112" s="1016" t="s">
        <v>445</v>
      </c>
      <c r="DR112" s="1016"/>
      <c r="DS112" s="1016"/>
      <c r="DT112" s="1016"/>
      <c r="DU112" s="1016"/>
      <c r="DV112" s="1017" t="s">
        <v>129</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2812180</v>
      </c>
      <c r="AB113" s="1030"/>
      <c r="AC113" s="1030"/>
      <c r="AD113" s="1030"/>
      <c r="AE113" s="1031"/>
      <c r="AF113" s="1032">
        <v>2567149</v>
      </c>
      <c r="AG113" s="1030"/>
      <c r="AH113" s="1030"/>
      <c r="AI113" s="1030"/>
      <c r="AJ113" s="1031"/>
      <c r="AK113" s="1032">
        <v>2664313</v>
      </c>
      <c r="AL113" s="1030"/>
      <c r="AM113" s="1030"/>
      <c r="AN113" s="1030"/>
      <c r="AO113" s="1031"/>
      <c r="AP113" s="1033">
        <v>3.5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127867</v>
      </c>
      <c r="BR113" s="1016"/>
      <c r="BS113" s="1016"/>
      <c r="BT113" s="1016"/>
      <c r="BU113" s="1016"/>
      <c r="BV113" s="1016">
        <v>252341</v>
      </c>
      <c r="BW113" s="1016"/>
      <c r="BX113" s="1016"/>
      <c r="BY113" s="1016"/>
      <c r="BZ113" s="1016"/>
      <c r="CA113" s="1016">
        <v>503640</v>
      </c>
      <c r="CB113" s="1016"/>
      <c r="CC113" s="1016"/>
      <c r="CD113" s="1016"/>
      <c r="CE113" s="1016"/>
      <c r="CF113" s="1010">
        <v>0.7</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445</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12530</v>
      </c>
      <c r="AB114" s="1055"/>
      <c r="AC114" s="1055"/>
      <c r="AD114" s="1055"/>
      <c r="AE114" s="1056"/>
      <c r="AF114" s="1057">
        <v>16387</v>
      </c>
      <c r="AG114" s="1055"/>
      <c r="AH114" s="1055"/>
      <c r="AI114" s="1055"/>
      <c r="AJ114" s="1056"/>
      <c r="AK114" s="1057">
        <v>30432</v>
      </c>
      <c r="AL114" s="1055"/>
      <c r="AM114" s="1055"/>
      <c r="AN114" s="1055"/>
      <c r="AO114" s="1056"/>
      <c r="AP114" s="1058">
        <v>0</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15619631</v>
      </c>
      <c r="BR114" s="1016"/>
      <c r="BS114" s="1016"/>
      <c r="BT114" s="1016"/>
      <c r="BU114" s="1016"/>
      <c r="BV114" s="1016">
        <v>16284896</v>
      </c>
      <c r="BW114" s="1016"/>
      <c r="BX114" s="1016"/>
      <c r="BY114" s="1016"/>
      <c r="BZ114" s="1016"/>
      <c r="CA114" s="1016">
        <v>16467919</v>
      </c>
      <c r="CB114" s="1016"/>
      <c r="CC114" s="1016"/>
      <c r="CD114" s="1016"/>
      <c r="CE114" s="1016"/>
      <c r="CF114" s="1010">
        <v>21.8</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4900</v>
      </c>
      <c r="AB115" s="1030"/>
      <c r="AC115" s="1030"/>
      <c r="AD115" s="1030"/>
      <c r="AE115" s="1031"/>
      <c r="AF115" s="1032">
        <v>3814</v>
      </c>
      <c r="AG115" s="1030"/>
      <c r="AH115" s="1030"/>
      <c r="AI115" s="1030"/>
      <c r="AJ115" s="1031"/>
      <c r="AK115" s="1032">
        <v>8819</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445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1584049</v>
      </c>
      <c r="DH115" s="1055"/>
      <c r="DI115" s="1055"/>
      <c r="DJ115" s="1055"/>
      <c r="DK115" s="1056"/>
      <c r="DL115" s="1057">
        <v>1638110</v>
      </c>
      <c r="DM115" s="1055"/>
      <c r="DN115" s="1055"/>
      <c r="DO115" s="1055"/>
      <c r="DP115" s="1056"/>
      <c r="DQ115" s="1057">
        <v>1626054</v>
      </c>
      <c r="DR115" s="1055"/>
      <c r="DS115" s="1055"/>
      <c r="DT115" s="1055"/>
      <c r="DU115" s="1056"/>
      <c r="DV115" s="1058">
        <v>2.2000000000000002</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613</v>
      </c>
      <c r="AB116" s="1055"/>
      <c r="AC116" s="1055"/>
      <c r="AD116" s="1055"/>
      <c r="AE116" s="1056"/>
      <c r="AF116" s="1057">
        <v>647</v>
      </c>
      <c r="AG116" s="1055"/>
      <c r="AH116" s="1055"/>
      <c r="AI116" s="1055"/>
      <c r="AJ116" s="1056"/>
      <c r="AK116" s="1057">
        <v>858</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129</v>
      </c>
      <c r="BW116" s="1016"/>
      <c r="BX116" s="1016"/>
      <c r="BY116" s="1016"/>
      <c r="BZ116" s="1016"/>
      <c r="CA116" s="1016" t="s">
        <v>129</v>
      </c>
      <c r="CB116" s="1016"/>
      <c r="CC116" s="1016"/>
      <c r="CD116" s="1016"/>
      <c r="CE116" s="1016"/>
      <c r="CF116" s="1010" t="s">
        <v>445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15785566</v>
      </c>
      <c r="AB117" s="1073"/>
      <c r="AC117" s="1073"/>
      <c r="AD117" s="1073"/>
      <c r="AE117" s="1074"/>
      <c r="AF117" s="1075">
        <v>15410117</v>
      </c>
      <c r="AG117" s="1073"/>
      <c r="AH117" s="1073"/>
      <c r="AI117" s="1073"/>
      <c r="AJ117" s="1074"/>
      <c r="AK117" s="1075">
        <v>15234590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445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445</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308</v>
      </c>
      <c r="AL118" s="981"/>
      <c r="AM118" s="981"/>
      <c r="AN118" s="981"/>
      <c r="AO118" s="982"/>
      <c r="AP118" s="1067" t="s">
        <v>438</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129</v>
      </c>
      <c r="BW118" s="1094"/>
      <c r="BX118" s="1094"/>
      <c r="BY118" s="1094"/>
      <c r="BZ118" s="1094"/>
      <c r="CA118" s="1094" t="s">
        <v>445</v>
      </c>
      <c r="CB118" s="1094"/>
      <c r="CC118" s="1094"/>
      <c r="CD118" s="1094"/>
      <c r="CE118" s="1094"/>
      <c r="CF118" s="1010" t="s">
        <v>129</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445</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445</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469</v>
      </c>
      <c r="BP119" s="1102"/>
      <c r="BQ119" s="1093">
        <v>180540055</v>
      </c>
      <c r="BR119" s="1094"/>
      <c r="BS119" s="1094"/>
      <c r="BT119" s="1094"/>
      <c r="BU119" s="1094"/>
      <c r="BV119" s="1094">
        <v>182598387</v>
      </c>
      <c r="BW119" s="1094"/>
      <c r="BX119" s="1094"/>
      <c r="BY119" s="1094"/>
      <c r="BZ119" s="1094"/>
      <c r="CA119" s="1094">
        <v>188146247</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38124376</v>
      </c>
      <c r="BR120" s="1023"/>
      <c r="BS120" s="1023"/>
      <c r="BT120" s="1023"/>
      <c r="BU120" s="1023"/>
      <c r="BV120" s="1023">
        <v>33318439</v>
      </c>
      <c r="BW120" s="1023"/>
      <c r="BX120" s="1023"/>
      <c r="BY120" s="1023"/>
      <c r="BZ120" s="1023"/>
      <c r="CA120" s="1023">
        <v>23080794</v>
      </c>
      <c r="CB120" s="1023"/>
      <c r="CC120" s="1023"/>
      <c r="CD120" s="1023"/>
      <c r="CE120" s="1023"/>
      <c r="CF120" s="1037">
        <v>30.6</v>
      </c>
      <c r="CG120" s="1038"/>
      <c r="CH120" s="1038"/>
      <c r="CI120" s="1038"/>
      <c r="CJ120" s="1038"/>
      <c r="CK120" s="1103" t="s">
        <v>473</v>
      </c>
      <c r="CL120" s="1104"/>
      <c r="CM120" s="1104"/>
      <c r="CN120" s="1104"/>
      <c r="CO120" s="1105"/>
      <c r="CP120" s="1111" t="s">
        <v>416</v>
      </c>
      <c r="CQ120" s="1112"/>
      <c r="CR120" s="1112"/>
      <c r="CS120" s="1112"/>
      <c r="CT120" s="1112"/>
      <c r="CU120" s="1112"/>
      <c r="CV120" s="1112"/>
      <c r="CW120" s="1112"/>
      <c r="CX120" s="1112"/>
      <c r="CY120" s="1112"/>
      <c r="CZ120" s="1112"/>
      <c r="DA120" s="1112"/>
      <c r="DB120" s="1112"/>
      <c r="DC120" s="1112"/>
      <c r="DD120" s="1112"/>
      <c r="DE120" s="1112"/>
      <c r="DF120" s="1113"/>
      <c r="DG120" s="1022">
        <v>19431721</v>
      </c>
      <c r="DH120" s="1023"/>
      <c r="DI120" s="1023"/>
      <c r="DJ120" s="1023"/>
      <c r="DK120" s="1023"/>
      <c r="DL120" s="1023">
        <v>18288068</v>
      </c>
      <c r="DM120" s="1023"/>
      <c r="DN120" s="1023"/>
      <c r="DO120" s="1023"/>
      <c r="DP120" s="1023"/>
      <c r="DQ120" s="1023">
        <v>17530523</v>
      </c>
      <c r="DR120" s="1023"/>
      <c r="DS120" s="1023"/>
      <c r="DT120" s="1023"/>
      <c r="DU120" s="1023"/>
      <c r="DV120" s="1024">
        <v>23.2</v>
      </c>
      <c r="DW120" s="1024"/>
      <c r="DX120" s="1024"/>
      <c r="DY120" s="1024"/>
      <c r="DZ120" s="1025"/>
    </row>
    <row r="121" spans="1:130" s="248" customFormat="1" ht="26.25" customHeight="1">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445</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33061115</v>
      </c>
      <c r="BR121" s="1016"/>
      <c r="BS121" s="1016"/>
      <c r="BT121" s="1016"/>
      <c r="BU121" s="1016"/>
      <c r="BV121" s="1016">
        <v>32993977</v>
      </c>
      <c r="BW121" s="1016"/>
      <c r="BX121" s="1016"/>
      <c r="BY121" s="1016"/>
      <c r="BZ121" s="1016"/>
      <c r="CA121" s="1016">
        <v>32934674</v>
      </c>
      <c r="CB121" s="1016"/>
      <c r="CC121" s="1016"/>
      <c r="CD121" s="1016"/>
      <c r="CE121" s="1016"/>
      <c r="CF121" s="1010">
        <v>43.6</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7563360</v>
      </c>
      <c r="DH121" s="1016"/>
      <c r="DI121" s="1016"/>
      <c r="DJ121" s="1016"/>
      <c r="DK121" s="1016"/>
      <c r="DL121" s="1016">
        <v>7188446</v>
      </c>
      <c r="DM121" s="1016"/>
      <c r="DN121" s="1016"/>
      <c r="DO121" s="1016"/>
      <c r="DP121" s="1016"/>
      <c r="DQ121" s="1016">
        <v>6252876</v>
      </c>
      <c r="DR121" s="1016"/>
      <c r="DS121" s="1016"/>
      <c r="DT121" s="1016"/>
      <c r="DU121" s="1016"/>
      <c r="DV121" s="1017">
        <v>8.3000000000000007</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445</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131071975</v>
      </c>
      <c r="BR122" s="1094"/>
      <c r="BS122" s="1094"/>
      <c r="BT122" s="1094"/>
      <c r="BU122" s="1094"/>
      <c r="BV122" s="1094">
        <v>133694939</v>
      </c>
      <c r="BW122" s="1094"/>
      <c r="BX122" s="1094"/>
      <c r="BY122" s="1094"/>
      <c r="BZ122" s="1094"/>
      <c r="CA122" s="1094">
        <v>137035470</v>
      </c>
      <c r="CB122" s="1094"/>
      <c r="CC122" s="1094"/>
      <c r="CD122" s="1094"/>
      <c r="CE122" s="1094"/>
      <c r="CF122" s="1114">
        <v>181.4</v>
      </c>
      <c r="CG122" s="1115"/>
      <c r="CH122" s="1115"/>
      <c r="CI122" s="1115"/>
      <c r="CJ122" s="1115"/>
      <c r="CK122" s="1106"/>
      <c r="CL122" s="1107"/>
      <c r="CM122" s="1107"/>
      <c r="CN122" s="1107"/>
      <c r="CO122" s="1108"/>
      <c r="CP122" s="1116" t="s">
        <v>415</v>
      </c>
      <c r="CQ122" s="1117"/>
      <c r="CR122" s="1117"/>
      <c r="CS122" s="1117"/>
      <c r="CT122" s="1117"/>
      <c r="CU122" s="1117"/>
      <c r="CV122" s="1117"/>
      <c r="CW122" s="1117"/>
      <c r="CX122" s="1117"/>
      <c r="CY122" s="1117"/>
      <c r="CZ122" s="1117"/>
      <c r="DA122" s="1117"/>
      <c r="DB122" s="1117"/>
      <c r="DC122" s="1117"/>
      <c r="DD122" s="1117"/>
      <c r="DE122" s="1117"/>
      <c r="DF122" s="1118"/>
      <c r="DG122" s="1015">
        <v>446185</v>
      </c>
      <c r="DH122" s="1016"/>
      <c r="DI122" s="1016"/>
      <c r="DJ122" s="1016"/>
      <c r="DK122" s="1016"/>
      <c r="DL122" s="1016">
        <v>369797</v>
      </c>
      <c r="DM122" s="1016"/>
      <c r="DN122" s="1016"/>
      <c r="DO122" s="1016"/>
      <c r="DP122" s="1016"/>
      <c r="DQ122" s="1016">
        <v>358147</v>
      </c>
      <c r="DR122" s="1016"/>
      <c r="DS122" s="1016"/>
      <c r="DT122" s="1016"/>
      <c r="DU122" s="1016"/>
      <c r="DV122" s="1017">
        <v>0.5</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445</v>
      </c>
      <c r="AL123" s="1055"/>
      <c r="AM123" s="1055"/>
      <c r="AN123" s="1055"/>
      <c r="AO123" s="1056"/>
      <c r="AP123" s="1058" t="s">
        <v>129</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477</v>
      </c>
      <c r="BP123" s="1102"/>
      <c r="BQ123" s="1161">
        <v>202257466</v>
      </c>
      <c r="BR123" s="1162"/>
      <c r="BS123" s="1162"/>
      <c r="BT123" s="1162"/>
      <c r="BU123" s="1162"/>
      <c r="BV123" s="1162">
        <v>200007355</v>
      </c>
      <c r="BW123" s="1162"/>
      <c r="BX123" s="1162"/>
      <c r="BY123" s="1162"/>
      <c r="BZ123" s="1162"/>
      <c r="CA123" s="1162">
        <v>193050938</v>
      </c>
      <c r="CB123" s="1162"/>
      <c r="CC123" s="1162"/>
      <c r="CD123" s="1162"/>
      <c r="CE123" s="1162"/>
      <c r="CF123" s="1095"/>
      <c r="CG123" s="1096"/>
      <c r="CH123" s="1096"/>
      <c r="CI123" s="1096"/>
      <c r="CJ123" s="1097"/>
      <c r="CK123" s="1106"/>
      <c r="CL123" s="1107"/>
      <c r="CM123" s="1107"/>
      <c r="CN123" s="1107"/>
      <c r="CO123" s="1108"/>
      <c r="CP123" s="1116" t="s">
        <v>420</v>
      </c>
      <c r="CQ123" s="1117"/>
      <c r="CR123" s="1117"/>
      <c r="CS123" s="1117"/>
      <c r="CT123" s="1117"/>
      <c r="CU123" s="1117"/>
      <c r="CV123" s="1117"/>
      <c r="CW123" s="1117"/>
      <c r="CX123" s="1117"/>
      <c r="CY123" s="1117"/>
      <c r="CZ123" s="1117"/>
      <c r="DA123" s="1117"/>
      <c r="DB123" s="1117"/>
      <c r="DC123" s="1117"/>
      <c r="DD123" s="1117"/>
      <c r="DE123" s="1117"/>
      <c r="DF123" s="1118"/>
      <c r="DG123" s="1054">
        <v>43152</v>
      </c>
      <c r="DH123" s="1055"/>
      <c r="DI123" s="1055"/>
      <c r="DJ123" s="1055"/>
      <c r="DK123" s="1056"/>
      <c r="DL123" s="1057">
        <v>31429</v>
      </c>
      <c r="DM123" s="1055"/>
      <c r="DN123" s="1055"/>
      <c r="DO123" s="1055"/>
      <c r="DP123" s="1056"/>
      <c r="DQ123" s="1057">
        <v>54536</v>
      </c>
      <c r="DR123" s="1055"/>
      <c r="DS123" s="1055"/>
      <c r="DT123" s="1055"/>
      <c r="DU123" s="1056"/>
      <c r="DV123" s="1058">
        <v>0.1</v>
      </c>
      <c r="DW123" s="1059"/>
      <c r="DX123" s="1059"/>
      <c r="DY123" s="1059"/>
      <c r="DZ123" s="1060"/>
    </row>
    <row r="124" spans="1:130" s="248" customFormat="1" ht="26.25" customHeight="1" thickBot="1">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297371</v>
      </c>
      <c r="DH124" s="1080"/>
      <c r="DI124" s="1080"/>
      <c r="DJ124" s="1080"/>
      <c r="DK124" s="1081"/>
      <c r="DL124" s="1079">
        <v>161801</v>
      </c>
      <c r="DM124" s="1080"/>
      <c r="DN124" s="1080"/>
      <c r="DO124" s="1080"/>
      <c r="DP124" s="1081"/>
      <c r="DQ124" s="1079">
        <v>67758</v>
      </c>
      <c r="DR124" s="1080"/>
      <c r="DS124" s="1080"/>
      <c r="DT124" s="1080"/>
      <c r="DU124" s="1081"/>
      <c r="DV124" s="1082">
        <v>0.1</v>
      </c>
      <c r="DW124" s="1083"/>
      <c r="DX124" s="1083"/>
      <c r="DY124" s="1083"/>
      <c r="DZ124" s="1084"/>
    </row>
    <row r="125" spans="1:130" s="248" customFormat="1" ht="26.25" customHeight="1">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4900</v>
      </c>
      <c r="AB126" s="1055"/>
      <c r="AC126" s="1055"/>
      <c r="AD126" s="1055"/>
      <c r="AE126" s="1056"/>
      <c r="AF126" s="1057">
        <v>3814</v>
      </c>
      <c r="AG126" s="1055"/>
      <c r="AH126" s="1055"/>
      <c r="AI126" s="1055"/>
      <c r="AJ126" s="1056"/>
      <c r="AK126" s="1057">
        <v>8819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2576955</v>
      </c>
      <c r="AB128" s="1144"/>
      <c r="AC128" s="1144"/>
      <c r="AD128" s="1144"/>
      <c r="AE128" s="1145"/>
      <c r="AF128" s="1146">
        <v>2536663</v>
      </c>
      <c r="AG128" s="1144"/>
      <c r="AH128" s="1144"/>
      <c r="AI128" s="1144"/>
      <c r="AJ128" s="1145"/>
      <c r="AK128" s="1146">
        <v>2615244</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129</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83510824</v>
      </c>
      <c r="AB129" s="1055"/>
      <c r="AC129" s="1055"/>
      <c r="AD129" s="1055"/>
      <c r="AE129" s="1056"/>
      <c r="AF129" s="1057">
        <v>83675421</v>
      </c>
      <c r="AG129" s="1055"/>
      <c r="AH129" s="1055"/>
      <c r="AI129" s="1055"/>
      <c r="AJ129" s="1056"/>
      <c r="AK129" s="1057">
        <v>85402941</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129</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9834019</v>
      </c>
      <c r="AB130" s="1055"/>
      <c r="AC130" s="1055"/>
      <c r="AD130" s="1055"/>
      <c r="AE130" s="1056"/>
      <c r="AF130" s="1057">
        <v>9736458</v>
      </c>
      <c r="AG130" s="1055"/>
      <c r="AH130" s="1055"/>
      <c r="AI130" s="1055"/>
      <c r="AJ130" s="1056"/>
      <c r="AK130" s="1057">
        <v>9865097</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73676805</v>
      </c>
      <c r="AB131" s="1080"/>
      <c r="AC131" s="1080"/>
      <c r="AD131" s="1080"/>
      <c r="AE131" s="1081"/>
      <c r="AF131" s="1079">
        <v>73938963</v>
      </c>
      <c r="AG131" s="1080"/>
      <c r="AH131" s="1080"/>
      <c r="AI131" s="1080"/>
      <c r="AJ131" s="1081"/>
      <c r="AK131" s="1079">
        <v>75537844</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4.5802637610000003</v>
      </c>
      <c r="AB132" s="1196"/>
      <c r="AC132" s="1196"/>
      <c r="AD132" s="1196"/>
      <c r="AE132" s="1197"/>
      <c r="AF132" s="1198">
        <v>4.242683252</v>
      </c>
      <c r="AG132" s="1196"/>
      <c r="AH132" s="1196"/>
      <c r="AI132" s="1196"/>
      <c r="AJ132" s="1197"/>
      <c r="AK132" s="1198">
        <v>3.6461842889999998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4.7</v>
      </c>
      <c r="AB133" s="1179"/>
      <c r="AC133" s="1179"/>
      <c r="AD133" s="1179"/>
      <c r="AE133" s="1180"/>
      <c r="AF133" s="1178">
        <v>4.5</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75t65tuJAg7yET1VqF3wvt5d6xHGTrkLsplbNU6g5ljzSOvwwB4OzKodH6eO+LoG6SFOKaCeM/HL2ecMc8oNA==" saltValue="584VOLkxcIMNRWe1f9y+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k73odGmDWPZwtZhKgJBALZlQCQk+ycWix9Uw20AL+fXx6ovNNWU365BiRev26UiVeavnqjYw1aSCRG0G3V6dw==" saltValue="Ctv2n9/EXYHvlwsWSPdS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h7u5eS0Tx8scEf+/kAjauMm3Y/3mrP47CyulTHrHbYNRu5MHcRAGlPoYNMLuR107duMnqNl87pWERswmqC8Pw==" saltValue="8DKp/ntyZnOtpezoS5G3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28553974</v>
      </c>
      <c r="AP9" s="314">
        <v>70091</v>
      </c>
      <c r="AQ9" s="315">
        <v>62265</v>
      </c>
      <c r="AR9" s="316">
        <v>12.6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111273</v>
      </c>
      <c r="AP10" s="317">
        <v>273</v>
      </c>
      <c r="AQ10" s="318">
        <v>1645</v>
      </c>
      <c r="AR10" s="319">
        <v>-83.4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930205</v>
      </c>
      <c r="AP11" s="317">
        <v>2283</v>
      </c>
      <c r="AQ11" s="318">
        <v>688</v>
      </c>
      <c r="AR11" s="319">
        <v>231.8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v>24</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950750</v>
      </c>
      <c r="AP13" s="317">
        <v>2334</v>
      </c>
      <c r="AQ13" s="318">
        <v>2006</v>
      </c>
      <c r="AR13" s="319">
        <v>16.399999999999999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1350228</v>
      </c>
      <c r="AP14" s="317">
        <v>3314</v>
      </c>
      <c r="AQ14" s="318">
        <v>1357</v>
      </c>
      <c r="AR14" s="319">
        <v>144.19999999999999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-1472682</v>
      </c>
      <c r="AP15" s="317">
        <v>-3615</v>
      </c>
      <c r="AQ15" s="318">
        <v>-3875</v>
      </c>
      <c r="AR15" s="319">
        <v>-6.7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30423748</v>
      </c>
      <c r="AP16" s="317">
        <v>74680</v>
      </c>
      <c r="AQ16" s="318">
        <v>64110</v>
      </c>
      <c r="AR16" s="319">
        <v>16.5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7.06</v>
      </c>
      <c r="AP21" s="331">
        <v>6.37</v>
      </c>
      <c r="AQ21" s="332">
        <v>0.69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101.1</v>
      </c>
      <c r="AP22" s="336">
        <v>99.7</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12530168</v>
      </c>
      <c r="AP32" s="345">
        <v>30757</v>
      </c>
      <c r="AQ32" s="346">
        <v>36503</v>
      </c>
      <c r="AR32" s="347">
        <v>-15.7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v>3</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76</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2664313</v>
      </c>
      <c r="AP35" s="345">
        <v>6540</v>
      </c>
      <c r="AQ35" s="346">
        <v>8582</v>
      </c>
      <c r="AR35" s="347">
        <v>-23.8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30432</v>
      </c>
      <c r="AP36" s="345">
        <v>75</v>
      </c>
      <c r="AQ36" s="346">
        <v>400</v>
      </c>
      <c r="AR36" s="347">
        <v>-81.3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8819</v>
      </c>
      <c r="AP37" s="345">
        <v>22</v>
      </c>
      <c r="AQ37" s="346">
        <v>747</v>
      </c>
      <c r="AR37" s="347">
        <v>-97.1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858</v>
      </c>
      <c r="AP38" s="348">
        <v>2</v>
      </c>
      <c r="AQ38" s="349">
        <v>2</v>
      </c>
      <c r="AR38" s="337">
        <v>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-2615244</v>
      </c>
      <c r="AP39" s="345">
        <v>-6420</v>
      </c>
      <c r="AQ39" s="346">
        <v>-7844</v>
      </c>
      <c r="AR39" s="347">
        <v>-18.2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-9865097</v>
      </c>
      <c r="AP40" s="345">
        <v>-24216</v>
      </c>
      <c r="AQ40" s="346">
        <v>-28367</v>
      </c>
      <c r="AR40" s="347">
        <v>-14.6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2754249</v>
      </c>
      <c r="AP41" s="345">
        <v>6761</v>
      </c>
      <c r="AQ41" s="346">
        <v>10099</v>
      </c>
      <c r="AR41" s="347">
        <v>-33.1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18345552</v>
      </c>
      <c r="AN51" s="367">
        <v>44408</v>
      </c>
      <c r="AO51" s="368">
        <v>9.1999999999999993</v>
      </c>
      <c r="AP51" s="369">
        <v>46395</v>
      </c>
      <c r="AQ51" s="370">
        <v>-8.8000000000000007</v>
      </c>
      <c r="AR51" s="371">
        <v>18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11104098</v>
      </c>
      <c r="AN52" s="375">
        <v>26879</v>
      </c>
      <c r="AO52" s="376">
        <v>21.9</v>
      </c>
      <c r="AP52" s="377">
        <v>26304</v>
      </c>
      <c r="AQ52" s="378">
        <v>-5.4</v>
      </c>
      <c r="AR52" s="379">
        <v>27.3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19481243</v>
      </c>
      <c r="AN53" s="367">
        <v>47336</v>
      </c>
      <c r="AO53" s="368">
        <v>6.6</v>
      </c>
      <c r="AP53" s="369">
        <v>48088</v>
      </c>
      <c r="AQ53" s="370">
        <v>3.6</v>
      </c>
      <c r="AR53" s="371">
        <v>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9779260</v>
      </c>
      <c r="AN54" s="375">
        <v>23762</v>
      </c>
      <c r="AO54" s="376">
        <v>-11.6</v>
      </c>
      <c r="AP54" s="377">
        <v>25183</v>
      </c>
      <c r="AQ54" s="378">
        <v>-4.3</v>
      </c>
      <c r="AR54" s="379">
        <v>-7.3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18155605</v>
      </c>
      <c r="AN55" s="367">
        <v>44293</v>
      </c>
      <c r="AO55" s="368">
        <v>-6.4</v>
      </c>
      <c r="AP55" s="369">
        <v>46457</v>
      </c>
      <c r="AQ55" s="370">
        <v>-3.4</v>
      </c>
      <c r="AR55" s="371">
        <v>-3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9413088</v>
      </c>
      <c r="AN56" s="375">
        <v>22964</v>
      </c>
      <c r="AO56" s="376">
        <v>-3.4</v>
      </c>
      <c r="AP56" s="377">
        <v>24020</v>
      </c>
      <c r="AQ56" s="378">
        <v>-4.5999999999999996</v>
      </c>
      <c r="AR56" s="379">
        <v>1.2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22246969</v>
      </c>
      <c r="AN57" s="367">
        <v>54420</v>
      </c>
      <c r="AO57" s="368">
        <v>22.9</v>
      </c>
      <c r="AP57" s="369">
        <v>51849</v>
      </c>
      <c r="AQ57" s="370">
        <v>11.6</v>
      </c>
      <c r="AR57" s="371">
        <v>11.3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14050437</v>
      </c>
      <c r="AN58" s="375">
        <v>34370</v>
      </c>
      <c r="AO58" s="376">
        <v>49.7</v>
      </c>
      <c r="AP58" s="377">
        <v>26326</v>
      </c>
      <c r="AQ58" s="378">
        <v>9.6</v>
      </c>
      <c r="AR58" s="379">
        <v>40.1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30765488</v>
      </c>
      <c r="AN59" s="367">
        <v>75519</v>
      </c>
      <c r="AO59" s="368">
        <v>38.799999999999997</v>
      </c>
      <c r="AP59" s="369">
        <v>52191</v>
      </c>
      <c r="AQ59" s="370">
        <v>0.7</v>
      </c>
      <c r="AR59" s="371">
        <v>38.1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18704885</v>
      </c>
      <c r="AN60" s="375">
        <v>45914</v>
      </c>
      <c r="AO60" s="376">
        <v>33.6</v>
      </c>
      <c r="AP60" s="377">
        <v>26807</v>
      </c>
      <c r="AQ60" s="378">
        <v>1.8</v>
      </c>
      <c r="AR60" s="379">
        <v>31.8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21798971</v>
      </c>
      <c r="AN61" s="382">
        <v>53195</v>
      </c>
      <c r="AO61" s="383">
        <v>14.2</v>
      </c>
      <c r="AP61" s="384">
        <v>48996</v>
      </c>
      <c r="AQ61" s="385">
        <v>0.7</v>
      </c>
      <c r="AR61" s="371">
        <v>13.5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12610354</v>
      </c>
      <c r="AN62" s="375">
        <v>30778</v>
      </c>
      <c r="AO62" s="376">
        <v>18</v>
      </c>
      <c r="AP62" s="377">
        <v>25728</v>
      </c>
      <c r="AQ62" s="378">
        <v>-0.6</v>
      </c>
      <c r="AR62" s="379">
        <v>18.600000000000001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oeNwZiyBSdN4H+hSKn5WXBB872Yg1MTni09cPsJ836xNTz/2HhW2UxWgX+o4izBKtO0K0XAK9iMFO9hgDAWZA==" saltValue="J/8+PKRCQJUZEmxuKx61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1" spans="125:125" ht="13.5" hidden="1" customHeight="1">
      <c r="DU121" s="292"/>
    </row>
  </sheetData>
  <sheetProtection algorithmName="SHA-512" hashValue="obdM5It3P9h7hkAZRFPXQ6/7g/k66i4BQFMxBCbWi7LuzwV2LIHW1OXLMJmwNLjFYO1lB1dZ/B5nFesOmzgE1g==" saltValue="TUHluVBDO1tXLQvV0ooj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nGUWg7bu0VvhdY5AoOUoV/hQEkCOeH+ctBYXW3Rs9fOTjd8WZI9OSzDye05ds6qjUwHtj7nwDVOjImN77uZaQ==" saltValue="zYzJPyXq+EdZU8gtUSKA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s="1" customFormat="1" ht="16.5" customHeight="1"/>
    <row r="30" s="1" customFormat="1" ht="16.5" customHeight="1"/>
    <row r="31" s="1" customFormat="1" ht="16.5" customHeight="1"/>
    <row r="32" s="1" customFormat="1"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8" t="s">
        <v>3</v>
      </c>
      <c r="D47" s="1238"/>
      <c r="E47" s="1239"/>
      <c r="F47" s="11">
        <v>14.89</v>
      </c>
      <c r="G47" s="12">
        <v>12.48</v>
      </c>
      <c r="H47" s="12">
        <v>12.44</v>
      </c>
      <c r="I47" s="12">
        <v>9.9</v>
      </c>
      <c r="J47" s="13">
        <v>7.83</v>
      </c>
    </row>
    <row r="48" spans="2:10" ht="57.75" customHeight="1">
      <c r="B48" s="14"/>
      <c r="C48" s="1240" t="s">
        <v>4</v>
      </c>
      <c r="D48" s="1240"/>
      <c r="E48" s="1241"/>
      <c r="F48" s="15">
        <v>8.81</v>
      </c>
      <c r="G48" s="16">
        <v>8.34</v>
      </c>
      <c r="H48" s="16">
        <v>8.11</v>
      </c>
      <c r="I48" s="16">
        <v>7.85</v>
      </c>
      <c r="J48" s="17">
        <v>8.98</v>
      </c>
    </row>
    <row r="49" spans="2:10" ht="57.75" customHeight="1" thickBot="1">
      <c r="B49" s="18"/>
      <c r="C49" s="1242" t="s">
        <v>5</v>
      </c>
      <c r="D49" s="1242"/>
      <c r="E49" s="1243"/>
      <c r="F49" s="19" t="s">
        <v>561</v>
      </c>
      <c r="G49" s="20" t="s">
        <v>562</v>
      </c>
      <c r="H49" s="20" t="s">
        <v>563</v>
      </c>
      <c r="I49" s="20" t="s">
        <v>564</v>
      </c>
      <c r="J49" s="21" t="s">
        <v>565</v>
      </c>
    </row>
    <row r="50" spans="2:10" ht="13.5" customHeight="1"/>
  </sheetData>
  <sheetProtection algorithmName="SHA-512" hashValue="CVVpl2j/pwKpNljOqy3TcdrO0i9oAU+SdjrcE+iunTes736tmW+0Jpm0WvYPmzbkoV+4AQNkAU4eGZOTbs8Ieg==" saltValue="1t/CB7p3ebfczaJGC2st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50" t="s">
        <v>566</v>
      </c>
      <c r="D34" s="1250"/>
      <c r="E34" s="1251"/>
      <c r="F34" s="32">
        <v>8.6</v>
      </c>
      <c r="G34" s="33">
        <v>8.01</v>
      </c>
      <c r="H34" s="33">
        <v>7.74</v>
      </c>
      <c r="I34" s="33">
        <v>7.4</v>
      </c>
      <c r="J34" s="34">
        <v>8.52</v>
      </c>
      <c r="K34" s="22"/>
      <c r="L34" s="22"/>
      <c r="M34" s="22"/>
      <c r="N34" s="22"/>
      <c r="O34" s="22"/>
      <c r="P34" s="22"/>
    </row>
    <row r="35" spans="1:16" ht="39" customHeight="1">
      <c r="A35" s="22"/>
      <c r="B35" s="35"/>
      <c r="C35" s="1244" t="s">
        <v>567</v>
      </c>
      <c r="D35" s="1245"/>
      <c r="E35" s="1246"/>
      <c r="F35" s="36">
        <v>8.11</v>
      </c>
      <c r="G35" s="37">
        <v>7.4</v>
      </c>
      <c r="H35" s="37">
        <v>6.56</v>
      </c>
      <c r="I35" s="37">
        <v>6.55</v>
      </c>
      <c r="J35" s="38">
        <v>7.12</v>
      </c>
      <c r="K35" s="22"/>
      <c r="L35" s="22"/>
      <c r="M35" s="22"/>
      <c r="N35" s="22"/>
      <c r="O35" s="22"/>
      <c r="P35" s="22"/>
    </row>
    <row r="36" spans="1:16" ht="39" customHeight="1">
      <c r="A36" s="22"/>
      <c r="B36" s="35"/>
      <c r="C36" s="1244" t="s">
        <v>568</v>
      </c>
      <c r="D36" s="1245"/>
      <c r="E36" s="1246"/>
      <c r="F36" s="36">
        <v>3.74</v>
      </c>
      <c r="G36" s="37">
        <v>3.72</v>
      </c>
      <c r="H36" s="37">
        <v>3.72</v>
      </c>
      <c r="I36" s="37">
        <v>3.55</v>
      </c>
      <c r="J36" s="38">
        <v>3.77</v>
      </c>
      <c r="K36" s="22"/>
      <c r="L36" s="22"/>
      <c r="M36" s="22"/>
      <c r="N36" s="22"/>
      <c r="O36" s="22"/>
      <c r="P36" s="22"/>
    </row>
    <row r="37" spans="1:16" ht="39" customHeight="1">
      <c r="A37" s="22"/>
      <c r="B37" s="35"/>
      <c r="C37" s="1244" t="s">
        <v>569</v>
      </c>
      <c r="D37" s="1245"/>
      <c r="E37" s="1246"/>
      <c r="F37" s="36">
        <v>2.88</v>
      </c>
      <c r="G37" s="37">
        <v>3.04</v>
      </c>
      <c r="H37" s="37">
        <v>3.13</v>
      </c>
      <c r="I37" s="37">
        <v>2.86</v>
      </c>
      <c r="J37" s="38">
        <v>2.96</v>
      </c>
      <c r="K37" s="22"/>
      <c r="L37" s="22"/>
      <c r="M37" s="22"/>
      <c r="N37" s="22"/>
      <c r="O37" s="22"/>
      <c r="P37" s="22"/>
    </row>
    <row r="38" spans="1:16" ht="39" customHeight="1">
      <c r="A38" s="22"/>
      <c r="B38" s="35"/>
      <c r="C38" s="1244" t="s">
        <v>570</v>
      </c>
      <c r="D38" s="1245"/>
      <c r="E38" s="1246"/>
      <c r="F38" s="36">
        <v>1.28</v>
      </c>
      <c r="G38" s="37">
        <v>1.61</v>
      </c>
      <c r="H38" s="37">
        <v>1.66</v>
      </c>
      <c r="I38" s="37">
        <v>1.32</v>
      </c>
      <c r="J38" s="38">
        <v>2.19</v>
      </c>
      <c r="K38" s="22"/>
      <c r="L38" s="22"/>
      <c r="M38" s="22"/>
      <c r="N38" s="22"/>
      <c r="O38" s="22"/>
      <c r="P38" s="22"/>
    </row>
    <row r="39" spans="1:16" ht="39" customHeight="1">
      <c r="A39" s="22"/>
      <c r="B39" s="35"/>
      <c r="C39" s="1244" t="s">
        <v>571</v>
      </c>
      <c r="D39" s="1245"/>
      <c r="E39" s="1246"/>
      <c r="F39" s="36">
        <v>1.64</v>
      </c>
      <c r="G39" s="37">
        <v>1.42</v>
      </c>
      <c r="H39" s="37">
        <v>1.4</v>
      </c>
      <c r="I39" s="37">
        <v>1.39</v>
      </c>
      <c r="J39" s="38">
        <v>1.64</v>
      </c>
      <c r="K39" s="22"/>
      <c r="L39" s="22"/>
      <c r="M39" s="22"/>
      <c r="N39" s="22"/>
      <c r="O39" s="22"/>
      <c r="P39" s="22"/>
    </row>
    <row r="40" spans="1:16" ht="39" customHeight="1">
      <c r="A40" s="22"/>
      <c r="B40" s="35"/>
      <c r="C40" s="1244" t="s">
        <v>572</v>
      </c>
      <c r="D40" s="1245"/>
      <c r="E40" s="1246"/>
      <c r="F40" s="36">
        <v>0.93</v>
      </c>
      <c r="G40" s="37">
        <v>0.71</v>
      </c>
      <c r="H40" s="37">
        <v>1.41</v>
      </c>
      <c r="I40" s="37">
        <v>1.56</v>
      </c>
      <c r="J40" s="38">
        <v>1.6</v>
      </c>
      <c r="K40" s="22"/>
      <c r="L40" s="22"/>
      <c r="M40" s="22"/>
      <c r="N40" s="22"/>
      <c r="O40" s="22"/>
      <c r="P40" s="22"/>
    </row>
    <row r="41" spans="1:16" ht="39" customHeight="1">
      <c r="A41" s="22"/>
      <c r="B41" s="35"/>
      <c r="C41" s="1244" t="s">
        <v>573</v>
      </c>
      <c r="D41" s="1245"/>
      <c r="E41" s="1246"/>
      <c r="F41" s="36">
        <v>0.65</v>
      </c>
      <c r="G41" s="37">
        <v>0.79</v>
      </c>
      <c r="H41" s="37">
        <v>0.96</v>
      </c>
      <c r="I41" s="37">
        <v>1.03</v>
      </c>
      <c r="J41" s="38">
        <v>1.1499999999999999</v>
      </c>
      <c r="K41" s="22"/>
      <c r="L41" s="22"/>
      <c r="M41" s="22"/>
      <c r="N41" s="22"/>
      <c r="O41" s="22"/>
      <c r="P41" s="22"/>
    </row>
    <row r="42" spans="1:16" ht="39" customHeight="1">
      <c r="A42" s="22"/>
      <c r="B42" s="39"/>
      <c r="C42" s="1244" t="s">
        <v>574</v>
      </c>
      <c r="D42" s="1245"/>
      <c r="E42" s="1246"/>
      <c r="F42" s="36" t="s">
        <v>515</v>
      </c>
      <c r="G42" s="37" t="s">
        <v>515</v>
      </c>
      <c r="H42" s="37" t="s">
        <v>515</v>
      </c>
      <c r="I42" s="37" t="s">
        <v>515</v>
      </c>
      <c r="J42" s="38" t="s">
        <v>515</v>
      </c>
      <c r="K42" s="22"/>
      <c r="L42" s="22"/>
      <c r="M42" s="22"/>
      <c r="N42" s="22"/>
      <c r="O42" s="22"/>
      <c r="P42" s="22"/>
    </row>
    <row r="43" spans="1:16" ht="39" customHeight="1" thickBot="1">
      <c r="A43" s="22"/>
      <c r="B43" s="40"/>
      <c r="C43" s="1247" t="s">
        <v>575</v>
      </c>
      <c r="D43" s="1248"/>
      <c r="E43" s="1249"/>
      <c r="F43" s="41">
        <v>0.46</v>
      </c>
      <c r="G43" s="42">
        <v>0.61</v>
      </c>
      <c r="H43" s="42">
        <v>0.63</v>
      </c>
      <c r="I43" s="42">
        <v>0.7</v>
      </c>
      <c r="J43" s="43">
        <v>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3SQkBMSjAgIiM8crqH7MwQkUpJNinru+ArBkzxO+ruKC1GBX1i9klyXC3w8DKNuPvCe3nyB4oRB0VyqGUEMzg==" saltValue="xG6+rtzyzDdM2o+VDVjl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2" t="s">
        <v>11</v>
      </c>
      <c r="C45" s="1253"/>
      <c r="D45" s="58"/>
      <c r="E45" s="1258" t="s">
        <v>12</v>
      </c>
      <c r="F45" s="1258"/>
      <c r="G45" s="1258"/>
      <c r="H45" s="1258"/>
      <c r="I45" s="1258"/>
      <c r="J45" s="1259"/>
      <c r="K45" s="59">
        <v>13240</v>
      </c>
      <c r="L45" s="60">
        <v>13287</v>
      </c>
      <c r="M45" s="60">
        <v>12955</v>
      </c>
      <c r="N45" s="60">
        <v>12822</v>
      </c>
      <c r="O45" s="61">
        <v>12530</v>
      </c>
      <c r="P45" s="48"/>
      <c r="Q45" s="48"/>
      <c r="R45" s="48"/>
      <c r="S45" s="48"/>
      <c r="T45" s="48"/>
      <c r="U45" s="48"/>
    </row>
    <row r="46" spans="1:21" ht="30.75" customHeight="1">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c r="A48" s="48"/>
      <c r="B48" s="1254"/>
      <c r="C48" s="1255"/>
      <c r="D48" s="62"/>
      <c r="E48" s="1260" t="s">
        <v>15</v>
      </c>
      <c r="F48" s="1260"/>
      <c r="G48" s="1260"/>
      <c r="H48" s="1260"/>
      <c r="I48" s="1260"/>
      <c r="J48" s="1261"/>
      <c r="K48" s="63">
        <v>2840</v>
      </c>
      <c r="L48" s="64">
        <v>2622</v>
      </c>
      <c r="M48" s="64">
        <v>2812</v>
      </c>
      <c r="N48" s="64">
        <v>2567</v>
      </c>
      <c r="O48" s="65">
        <v>2664</v>
      </c>
      <c r="P48" s="48"/>
      <c r="Q48" s="48"/>
      <c r="R48" s="48"/>
      <c r="S48" s="48"/>
      <c r="T48" s="48"/>
      <c r="U48" s="48"/>
    </row>
    <row r="49" spans="1:21" ht="30.75" customHeight="1">
      <c r="A49" s="48"/>
      <c r="B49" s="1254"/>
      <c r="C49" s="1255"/>
      <c r="D49" s="62"/>
      <c r="E49" s="1260" t="s">
        <v>16</v>
      </c>
      <c r="F49" s="1260"/>
      <c r="G49" s="1260"/>
      <c r="H49" s="1260"/>
      <c r="I49" s="1260"/>
      <c r="J49" s="1261"/>
      <c r="K49" s="63">
        <v>13</v>
      </c>
      <c r="L49" s="64">
        <v>13</v>
      </c>
      <c r="M49" s="64">
        <v>13</v>
      </c>
      <c r="N49" s="64">
        <v>16</v>
      </c>
      <c r="O49" s="65">
        <v>30</v>
      </c>
      <c r="P49" s="48"/>
      <c r="Q49" s="48"/>
      <c r="R49" s="48"/>
      <c r="S49" s="48"/>
      <c r="T49" s="48"/>
      <c r="U49" s="48"/>
    </row>
    <row r="50" spans="1:21" ht="30.75" customHeight="1">
      <c r="A50" s="48"/>
      <c r="B50" s="1254"/>
      <c r="C50" s="1255"/>
      <c r="D50" s="62"/>
      <c r="E50" s="1260" t="s">
        <v>17</v>
      </c>
      <c r="F50" s="1260"/>
      <c r="G50" s="1260"/>
      <c r="H50" s="1260"/>
      <c r="I50" s="1260"/>
      <c r="J50" s="1261"/>
      <c r="K50" s="63" t="s">
        <v>515</v>
      </c>
      <c r="L50" s="64">
        <v>4</v>
      </c>
      <c r="M50" s="64">
        <v>5</v>
      </c>
      <c r="N50" s="64">
        <v>4</v>
      </c>
      <c r="O50" s="65">
        <v>9</v>
      </c>
      <c r="P50" s="48"/>
      <c r="Q50" s="48"/>
      <c r="R50" s="48"/>
      <c r="S50" s="48"/>
      <c r="T50" s="48"/>
      <c r="U50" s="48"/>
    </row>
    <row r="51" spans="1:21" ht="30.75" customHeight="1">
      <c r="A51" s="48"/>
      <c r="B51" s="1256"/>
      <c r="C51" s="1257"/>
      <c r="D51" s="66"/>
      <c r="E51" s="1260" t="s">
        <v>18</v>
      </c>
      <c r="F51" s="1260"/>
      <c r="G51" s="1260"/>
      <c r="H51" s="1260"/>
      <c r="I51" s="1260"/>
      <c r="J51" s="1261"/>
      <c r="K51" s="63">
        <v>1</v>
      </c>
      <c r="L51" s="64">
        <v>1</v>
      </c>
      <c r="M51" s="64">
        <v>1</v>
      </c>
      <c r="N51" s="64">
        <v>1</v>
      </c>
      <c r="O51" s="65">
        <v>1</v>
      </c>
      <c r="P51" s="48"/>
      <c r="Q51" s="48"/>
      <c r="R51" s="48"/>
      <c r="S51" s="48"/>
      <c r="T51" s="48"/>
      <c r="U51" s="48"/>
    </row>
    <row r="52" spans="1:21" ht="30.75" customHeight="1">
      <c r="A52" s="48"/>
      <c r="B52" s="1262" t="s">
        <v>19</v>
      </c>
      <c r="C52" s="1263"/>
      <c r="D52" s="66"/>
      <c r="E52" s="1260" t="s">
        <v>20</v>
      </c>
      <c r="F52" s="1260"/>
      <c r="G52" s="1260"/>
      <c r="H52" s="1260"/>
      <c r="I52" s="1260"/>
      <c r="J52" s="1261"/>
      <c r="K52" s="63">
        <v>12522</v>
      </c>
      <c r="L52" s="64">
        <v>12389</v>
      </c>
      <c r="M52" s="64">
        <v>12411</v>
      </c>
      <c r="N52" s="64">
        <v>12273</v>
      </c>
      <c r="O52" s="65">
        <v>12480</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3572</v>
      </c>
      <c r="L53" s="69">
        <v>3538</v>
      </c>
      <c r="M53" s="69">
        <v>3375</v>
      </c>
      <c r="N53" s="69">
        <v>3137</v>
      </c>
      <c r="O53" s="70">
        <v>2754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8" t="s">
        <v>25</v>
      </c>
      <c r="C57" s="1269"/>
      <c r="D57" s="1272" t="s">
        <v>26</v>
      </c>
      <c r="E57" s="1273"/>
      <c r="F57" s="1273"/>
      <c r="G57" s="1273"/>
      <c r="H57" s="1273"/>
      <c r="I57" s="1273"/>
      <c r="J57" s="1274"/>
      <c r="K57" s="83" t="s">
        <v>608</v>
      </c>
      <c r="L57" s="84" t="s">
        <v>608</v>
      </c>
      <c r="M57" s="84" t="s">
        <v>608</v>
      </c>
      <c r="N57" s="84" t="s">
        <v>608</v>
      </c>
      <c r="O57" s="85" t="s">
        <v>608</v>
      </c>
    </row>
    <row r="58" spans="1:21" ht="31.5" customHeight="1" thickBot="1">
      <c r="B58" s="1270"/>
      <c r="C58" s="1271"/>
      <c r="D58" s="1275" t="s">
        <v>27</v>
      </c>
      <c r="E58" s="1276"/>
      <c r="F58" s="1276"/>
      <c r="G58" s="1276"/>
      <c r="H58" s="1276"/>
      <c r="I58" s="1276"/>
      <c r="J58" s="1277"/>
      <c r="K58" s="86" t="s">
        <v>608</v>
      </c>
      <c r="L58" s="87" t="s">
        <v>608</v>
      </c>
      <c r="M58" s="87" t="s">
        <v>608</v>
      </c>
      <c r="N58" s="87" t="s">
        <v>608</v>
      </c>
      <c r="O58" s="88" t="s">
        <v>608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kFEkok/aaaPWjA0bWmG4XDN4jEn8tViT4MCrZt0MLP8irexJ2KyDwFUZszpfgJcPeKe9V7rQy0bB7DYnh6OQ==" saltValue="DIRFzT4UdekbE32YvqYt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8" t="s">
        <v>30</v>
      </c>
      <c r="C41" s="1279"/>
      <c r="D41" s="102"/>
      <c r="E41" s="1284" t="s">
        <v>31</v>
      </c>
      <c r="F41" s="1284"/>
      <c r="G41" s="1284"/>
      <c r="H41" s="1285"/>
      <c r="I41" s="103">
        <v>133433</v>
      </c>
      <c r="J41" s="104">
        <v>134047</v>
      </c>
      <c r="K41" s="104">
        <v>135427</v>
      </c>
      <c r="L41" s="104">
        <v>138383</v>
      </c>
      <c r="M41" s="105">
        <v>145285</v>
      </c>
    </row>
    <row r="42" spans="2:13" ht="27.75" customHeight="1">
      <c r="B42" s="1280"/>
      <c r="C42" s="1281"/>
      <c r="D42" s="106"/>
      <c r="E42" s="1286" t="s">
        <v>32</v>
      </c>
      <c r="F42" s="1286"/>
      <c r="G42" s="1286"/>
      <c r="H42" s="1287"/>
      <c r="I42" s="107">
        <v>2418</v>
      </c>
      <c r="J42" s="108">
        <v>1635</v>
      </c>
      <c r="K42" s="108">
        <v>1584</v>
      </c>
      <c r="L42" s="108">
        <v>1638</v>
      </c>
      <c r="M42" s="109">
        <v>1626</v>
      </c>
    </row>
    <row r="43" spans="2:13" ht="27.75" customHeight="1">
      <c r="B43" s="1280"/>
      <c r="C43" s="1281"/>
      <c r="D43" s="106"/>
      <c r="E43" s="1286" t="s">
        <v>33</v>
      </c>
      <c r="F43" s="1286"/>
      <c r="G43" s="1286"/>
      <c r="H43" s="1287"/>
      <c r="I43" s="107">
        <v>30886</v>
      </c>
      <c r="J43" s="108">
        <v>29693</v>
      </c>
      <c r="K43" s="108">
        <v>27782</v>
      </c>
      <c r="L43" s="108">
        <v>26040</v>
      </c>
      <c r="M43" s="109">
        <v>24264</v>
      </c>
    </row>
    <row r="44" spans="2:13" ht="27.75" customHeight="1">
      <c r="B44" s="1280"/>
      <c r="C44" s="1281"/>
      <c r="D44" s="106"/>
      <c r="E44" s="1286" t="s">
        <v>34</v>
      </c>
      <c r="F44" s="1286"/>
      <c r="G44" s="1286"/>
      <c r="H44" s="1287"/>
      <c r="I44" s="107">
        <v>113</v>
      </c>
      <c r="J44" s="108">
        <v>101</v>
      </c>
      <c r="K44" s="108">
        <v>128</v>
      </c>
      <c r="L44" s="108">
        <v>252</v>
      </c>
      <c r="M44" s="109">
        <v>504</v>
      </c>
    </row>
    <row r="45" spans="2:13" ht="27.75" customHeight="1">
      <c r="B45" s="1280"/>
      <c r="C45" s="1281"/>
      <c r="D45" s="106"/>
      <c r="E45" s="1286" t="s">
        <v>35</v>
      </c>
      <c r="F45" s="1286"/>
      <c r="G45" s="1286"/>
      <c r="H45" s="1287"/>
      <c r="I45" s="107">
        <v>16601</v>
      </c>
      <c r="J45" s="108">
        <v>16182</v>
      </c>
      <c r="K45" s="108">
        <v>15620</v>
      </c>
      <c r="L45" s="108">
        <v>16285</v>
      </c>
      <c r="M45" s="109">
        <v>16468</v>
      </c>
    </row>
    <row r="46" spans="2:13" ht="27.75" customHeight="1">
      <c r="B46" s="1280"/>
      <c r="C46" s="1281"/>
      <c r="D46" s="110"/>
      <c r="E46" s="1286" t="s">
        <v>36</v>
      </c>
      <c r="F46" s="1286"/>
      <c r="G46" s="1286"/>
      <c r="H46" s="1287"/>
      <c r="I46" s="107" t="s">
        <v>515</v>
      </c>
      <c r="J46" s="108" t="s">
        <v>515</v>
      </c>
      <c r="K46" s="108" t="s">
        <v>515</v>
      </c>
      <c r="L46" s="108" t="s">
        <v>515</v>
      </c>
      <c r="M46" s="109" t="s">
        <v>515</v>
      </c>
    </row>
    <row r="47" spans="2:13" ht="27.75" customHeight="1">
      <c r="B47" s="1280"/>
      <c r="C47" s="1281"/>
      <c r="D47" s="111"/>
      <c r="E47" s="1288" t="s">
        <v>37</v>
      </c>
      <c r="F47" s="1289"/>
      <c r="G47" s="1289"/>
      <c r="H47" s="1290"/>
      <c r="I47" s="107" t="s">
        <v>515</v>
      </c>
      <c r="J47" s="108" t="s">
        <v>515</v>
      </c>
      <c r="K47" s="108" t="s">
        <v>515</v>
      </c>
      <c r="L47" s="108" t="s">
        <v>515</v>
      </c>
      <c r="M47" s="109" t="s">
        <v>515</v>
      </c>
    </row>
    <row r="48" spans="2:13" ht="27.75" customHeight="1">
      <c r="B48" s="1280"/>
      <c r="C48" s="1281"/>
      <c r="D48" s="106"/>
      <c r="E48" s="1286" t="s">
        <v>38</v>
      </c>
      <c r="F48" s="1286"/>
      <c r="G48" s="1286"/>
      <c r="H48" s="1287"/>
      <c r="I48" s="107" t="s">
        <v>515</v>
      </c>
      <c r="J48" s="108" t="s">
        <v>515</v>
      </c>
      <c r="K48" s="108" t="s">
        <v>515</v>
      </c>
      <c r="L48" s="108" t="s">
        <v>515</v>
      </c>
      <c r="M48" s="109" t="s">
        <v>515</v>
      </c>
    </row>
    <row r="49" spans="2:13" ht="27.75" customHeight="1">
      <c r="B49" s="1282"/>
      <c r="C49" s="1283"/>
      <c r="D49" s="106"/>
      <c r="E49" s="1286" t="s">
        <v>39</v>
      </c>
      <c r="F49" s="1286"/>
      <c r="G49" s="1286"/>
      <c r="H49" s="1287"/>
      <c r="I49" s="107" t="s">
        <v>515</v>
      </c>
      <c r="J49" s="108" t="s">
        <v>515</v>
      </c>
      <c r="K49" s="108" t="s">
        <v>515</v>
      </c>
      <c r="L49" s="108" t="s">
        <v>515</v>
      </c>
      <c r="M49" s="109" t="s">
        <v>515</v>
      </c>
    </row>
    <row r="50" spans="2:13" ht="27.75" customHeight="1">
      <c r="B50" s="1291" t="s">
        <v>40</v>
      </c>
      <c r="C50" s="1292"/>
      <c r="D50" s="112"/>
      <c r="E50" s="1286" t="s">
        <v>41</v>
      </c>
      <c r="F50" s="1286"/>
      <c r="G50" s="1286"/>
      <c r="H50" s="1287"/>
      <c r="I50" s="107">
        <v>36762</v>
      </c>
      <c r="J50" s="108">
        <v>37143</v>
      </c>
      <c r="K50" s="108">
        <v>38124</v>
      </c>
      <c r="L50" s="108">
        <v>33318</v>
      </c>
      <c r="M50" s="109">
        <v>23081</v>
      </c>
    </row>
    <row r="51" spans="2:13" ht="27.75" customHeight="1">
      <c r="B51" s="1280"/>
      <c r="C51" s="1281"/>
      <c r="D51" s="106"/>
      <c r="E51" s="1286" t="s">
        <v>42</v>
      </c>
      <c r="F51" s="1286"/>
      <c r="G51" s="1286"/>
      <c r="H51" s="1287"/>
      <c r="I51" s="107">
        <v>32956</v>
      </c>
      <c r="J51" s="108">
        <v>32649</v>
      </c>
      <c r="K51" s="108">
        <v>33061</v>
      </c>
      <c r="L51" s="108">
        <v>32994</v>
      </c>
      <c r="M51" s="109">
        <v>32935</v>
      </c>
    </row>
    <row r="52" spans="2:13" ht="27.75" customHeight="1">
      <c r="B52" s="1282"/>
      <c r="C52" s="1283"/>
      <c r="D52" s="106"/>
      <c r="E52" s="1286" t="s">
        <v>43</v>
      </c>
      <c r="F52" s="1286"/>
      <c r="G52" s="1286"/>
      <c r="H52" s="1287"/>
      <c r="I52" s="107">
        <v>128960</v>
      </c>
      <c r="J52" s="108">
        <v>130224</v>
      </c>
      <c r="K52" s="108">
        <v>131072</v>
      </c>
      <c r="L52" s="108">
        <v>133695</v>
      </c>
      <c r="M52" s="109">
        <v>137035</v>
      </c>
    </row>
    <row r="53" spans="2:13" ht="27.75" customHeight="1" thickBot="1">
      <c r="B53" s="1293" t="s">
        <v>44</v>
      </c>
      <c r="C53" s="1294"/>
      <c r="D53" s="113"/>
      <c r="E53" s="1295" t="s">
        <v>45</v>
      </c>
      <c r="F53" s="1295"/>
      <c r="G53" s="1295"/>
      <c r="H53" s="1296"/>
      <c r="I53" s="114">
        <v>-15227</v>
      </c>
      <c r="J53" s="115">
        <v>-18359</v>
      </c>
      <c r="K53" s="115">
        <v>-21717</v>
      </c>
      <c r="L53" s="115">
        <v>-17409</v>
      </c>
      <c r="M53" s="116">
        <v>-4905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bN2q8JkFnnltkHbq6z1FjADDMdWTlU5SlylwuarrP4DRe4kvQj38Dc57HBC1FkaYuO+6NfU8tkYkFMYzJ8OF8A==" saltValue="DxV1RUaSMkNzqLzH3TR0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5" t="s">
        <v>48</v>
      </c>
      <c r="D55" s="1305"/>
      <c r="E55" s="1306"/>
      <c r="F55" s="128">
        <v>10385</v>
      </c>
      <c r="G55" s="128">
        <v>8287</v>
      </c>
      <c r="H55" s="129">
        <v>6688</v>
      </c>
    </row>
    <row r="56" spans="2:8" ht="52.5" customHeight="1">
      <c r="B56" s="130"/>
      <c r="C56" s="1307" t="s">
        <v>49</v>
      </c>
      <c r="D56" s="1307"/>
      <c r="E56" s="1308"/>
      <c r="F56" s="131" t="s">
        <v>515</v>
      </c>
      <c r="G56" s="131" t="s">
        <v>515</v>
      </c>
      <c r="H56" s="132" t="s">
        <v>515</v>
      </c>
    </row>
    <row r="57" spans="2:8" ht="53.25" customHeight="1">
      <c r="B57" s="130"/>
      <c r="C57" s="1309" t="s">
        <v>50</v>
      </c>
      <c r="D57" s="1309"/>
      <c r="E57" s="1310"/>
      <c r="F57" s="133">
        <v>23042</v>
      </c>
      <c r="G57" s="133">
        <v>20550</v>
      </c>
      <c r="H57" s="134">
        <v>11827</v>
      </c>
    </row>
    <row r="58" spans="2:8" ht="45.75" customHeight="1">
      <c r="B58" s="135"/>
      <c r="C58" s="1297" t="s">
        <v>602</v>
      </c>
      <c r="D58" s="1298"/>
      <c r="E58" s="1299"/>
      <c r="F58" s="136">
        <v>4377</v>
      </c>
      <c r="G58" s="136">
        <v>4878</v>
      </c>
      <c r="H58" s="137">
        <v>5380</v>
      </c>
    </row>
    <row r="59" spans="2:8" ht="45.75" customHeight="1">
      <c r="B59" s="135"/>
      <c r="C59" s="1297" t="s">
        <v>603</v>
      </c>
      <c r="D59" s="1298"/>
      <c r="E59" s="1299"/>
      <c r="F59" s="136">
        <v>3730</v>
      </c>
      <c r="G59" s="136">
        <v>2496</v>
      </c>
      <c r="H59" s="137">
        <v>2304</v>
      </c>
    </row>
    <row r="60" spans="2:8" ht="45.75" customHeight="1">
      <c r="B60" s="135"/>
      <c r="C60" s="1297" t="s">
        <v>604</v>
      </c>
      <c r="D60" s="1298"/>
      <c r="E60" s="1299"/>
      <c r="F60" s="136">
        <v>8256</v>
      </c>
      <c r="G60" s="136">
        <v>8757</v>
      </c>
      <c r="H60" s="137">
        <v>1586</v>
      </c>
    </row>
    <row r="61" spans="2:8" ht="45.75" customHeight="1">
      <c r="B61" s="135"/>
      <c r="C61" s="1297" t="s">
        <v>605</v>
      </c>
      <c r="D61" s="1298"/>
      <c r="E61" s="1299"/>
      <c r="F61" s="136">
        <v>1837</v>
      </c>
      <c r="G61" s="136">
        <v>1438</v>
      </c>
      <c r="H61" s="137">
        <v>1269</v>
      </c>
    </row>
    <row r="62" spans="2:8" ht="45.75" customHeight="1" thickBot="1">
      <c r="B62" s="138"/>
      <c r="C62" s="1300" t="s">
        <v>606</v>
      </c>
      <c r="D62" s="1301"/>
      <c r="E62" s="1302"/>
      <c r="F62" s="139">
        <v>482</v>
      </c>
      <c r="G62" s="139">
        <v>687</v>
      </c>
      <c r="H62" s="140">
        <v>688</v>
      </c>
    </row>
    <row r="63" spans="2:8" ht="52.5" customHeight="1" thickBot="1">
      <c r="B63" s="141"/>
      <c r="C63" s="1303" t="s">
        <v>51</v>
      </c>
      <c r="D63" s="1303"/>
      <c r="E63" s="1304"/>
      <c r="F63" s="142">
        <v>33427</v>
      </c>
      <c r="G63" s="142">
        <v>28837</v>
      </c>
      <c r="H63" s="143">
        <v>18515</v>
      </c>
    </row>
    <row r="64" spans="2:8" ht="15" customHeight="1"/>
  </sheetData>
  <sheetProtection algorithmName="SHA-512" hashValue="/qqiCBZ48R/nvvsbgGp/n2K+/21iRT3qtI5WiCoB4Bxuz5L8lMXSRAMhL3gdroAzFti5wZX+UzjDBmuSHuCa2A==" saltValue="O11dLGbMeZIhfTQtleu/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FF6C-4485-4666-BED3-E32407CD9A90}">
  <dimension ref="A1:WZM160"/>
  <sheetViews>
    <sheetView zoomScale="80" zoomScaleNormal="80"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613</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56.6</v>
      </c>
      <c r="BQ53" s="1311"/>
      <c r="BR53" s="1311"/>
      <c r="BS53" s="1311"/>
      <c r="BT53" s="1311"/>
      <c r="BU53" s="1311"/>
      <c r="BV53" s="1311"/>
      <c r="BW53" s="1311"/>
      <c r="BX53" s="1311">
        <v>57.7</v>
      </c>
      <c r="BY53" s="1311"/>
      <c r="BZ53" s="1311"/>
      <c r="CA53" s="1311"/>
      <c r="CB53" s="1311"/>
      <c r="CC53" s="1311"/>
      <c r="CD53" s="1311"/>
      <c r="CE53" s="1311"/>
      <c r="CF53" s="1311">
        <v>59</v>
      </c>
      <c r="CG53" s="1311"/>
      <c r="CH53" s="1311"/>
      <c r="CI53" s="1311"/>
      <c r="CJ53" s="1311"/>
      <c r="CK53" s="1311"/>
      <c r="CL53" s="1311"/>
      <c r="CM53" s="1311"/>
      <c r="CN53" s="1311">
        <v>59.8</v>
      </c>
      <c r="CO53" s="1311"/>
      <c r="CP53" s="1311"/>
      <c r="CQ53" s="1311"/>
      <c r="CR53" s="1311"/>
      <c r="CS53" s="1311"/>
      <c r="CT53" s="1311"/>
      <c r="CU53" s="1311"/>
      <c r="CV53" s="1311">
        <v>58.9</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38.9</v>
      </c>
      <c r="BQ55" s="1311"/>
      <c r="BR55" s="1311"/>
      <c r="BS55" s="1311"/>
      <c r="BT55" s="1311"/>
      <c r="BU55" s="1311"/>
      <c r="BV55" s="1311"/>
      <c r="BW55" s="1311"/>
      <c r="BX55" s="1311">
        <v>37.6</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59.3</v>
      </c>
      <c r="BQ57" s="1311"/>
      <c r="BR57" s="1311"/>
      <c r="BS57" s="1311"/>
      <c r="BT57" s="1311"/>
      <c r="BU57" s="1311"/>
      <c r="BV57" s="1311"/>
      <c r="BW57" s="1311"/>
      <c r="BX57" s="1311">
        <v>60</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618</v>
      </c>
    </row>
    <row r="64" spans="1:109">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613</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4.5999999999999996</v>
      </c>
      <c r="BQ75" s="1311"/>
      <c r="BR75" s="1311"/>
      <c r="BS75" s="1311"/>
      <c r="BT75" s="1311"/>
      <c r="BU75" s="1311"/>
      <c r="BV75" s="1311"/>
      <c r="BW75" s="1311"/>
      <c r="BX75" s="1311">
        <v>4.5999999999999996</v>
      </c>
      <c r="BY75" s="1311"/>
      <c r="BZ75" s="1311"/>
      <c r="CA75" s="1311"/>
      <c r="CB75" s="1311"/>
      <c r="CC75" s="1311"/>
      <c r="CD75" s="1311"/>
      <c r="CE75" s="1311"/>
      <c r="CF75" s="1311">
        <v>4.7</v>
      </c>
      <c r="CG75" s="1311"/>
      <c r="CH75" s="1311"/>
      <c r="CI75" s="1311"/>
      <c r="CJ75" s="1311"/>
      <c r="CK75" s="1311"/>
      <c r="CL75" s="1311"/>
      <c r="CM75" s="1311"/>
      <c r="CN75" s="1311">
        <v>4.5</v>
      </c>
      <c r="CO75" s="1311"/>
      <c r="CP75" s="1311"/>
      <c r="CQ75" s="1311"/>
      <c r="CR75" s="1311"/>
      <c r="CS75" s="1311"/>
      <c r="CT75" s="1311"/>
      <c r="CU75" s="1311"/>
      <c r="CV75" s="1311">
        <v>4.0999999999999996</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38.9</v>
      </c>
      <c r="BQ77" s="1311"/>
      <c r="BR77" s="1311"/>
      <c r="BS77" s="1311"/>
      <c r="BT77" s="1311"/>
      <c r="BU77" s="1311"/>
      <c r="BV77" s="1311"/>
      <c r="BW77" s="1311"/>
      <c r="BX77" s="1311">
        <v>37.6</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6.1</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8F27-947F-4C17-ABA9-489C8438495D}">
  <dimension ref="A1:DR125"/>
  <sheetViews>
    <sheetView zoomScale="80" zoomScaleNormal="80" workbookViewId="0">
      <selection activeCell="BJ20" sqref="BJ2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A49A-3421-42C1-8521-FF5492164356}">
  <dimension ref="A1:DR125"/>
  <sheetViews>
    <sheetView zoomScale="80" zoomScaleNormal="80" workbookViewId="0">
      <selection activeCell="BY19" sqref="BY18:BY1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44408</v>
      </c>
      <c r="E3" s="162"/>
      <c r="F3" s="163">
        <v>46395</v>
      </c>
      <c r="G3" s="164"/>
      <c r="H3" s="165"/>
    </row>
    <row r="4" spans="1:8">
      <c r="A4" s="166"/>
      <c r="B4" s="167"/>
      <c r="C4" s="168"/>
      <c r="D4" s="169">
        <v>26879</v>
      </c>
      <c r="E4" s="170"/>
      <c r="F4" s="171">
        <v>26304</v>
      </c>
      <c r="G4" s="172"/>
      <c r="H4" s="173"/>
    </row>
    <row r="5" spans="1:8">
      <c r="A5" s="154" t="s">
        <v>548</v>
      </c>
      <c r="B5" s="159"/>
      <c r="C5" s="160"/>
      <c r="D5" s="161">
        <v>47336</v>
      </c>
      <c r="E5" s="162"/>
      <c r="F5" s="163">
        <v>48088</v>
      </c>
      <c r="G5" s="164"/>
      <c r="H5" s="165"/>
    </row>
    <row r="6" spans="1:8">
      <c r="A6" s="166"/>
      <c r="B6" s="167"/>
      <c r="C6" s="168"/>
      <c r="D6" s="169">
        <v>23762</v>
      </c>
      <c r="E6" s="170"/>
      <c r="F6" s="171">
        <v>25183</v>
      </c>
      <c r="G6" s="172"/>
      <c r="H6" s="173"/>
    </row>
    <row r="7" spans="1:8">
      <c r="A7" s="154" t="s">
        <v>549</v>
      </c>
      <c r="B7" s="159"/>
      <c r="C7" s="160"/>
      <c r="D7" s="161">
        <v>44293</v>
      </c>
      <c r="E7" s="162"/>
      <c r="F7" s="163">
        <v>46457</v>
      </c>
      <c r="G7" s="164"/>
      <c r="H7" s="165"/>
    </row>
    <row r="8" spans="1:8">
      <c r="A8" s="166"/>
      <c r="B8" s="167"/>
      <c r="C8" s="168"/>
      <c r="D8" s="169">
        <v>22964</v>
      </c>
      <c r="E8" s="170"/>
      <c r="F8" s="171">
        <v>24020</v>
      </c>
      <c r="G8" s="172"/>
      <c r="H8" s="173"/>
    </row>
    <row r="9" spans="1:8">
      <c r="A9" s="154" t="s">
        <v>550</v>
      </c>
      <c r="B9" s="159"/>
      <c r="C9" s="160"/>
      <c r="D9" s="161">
        <v>54420</v>
      </c>
      <c r="E9" s="162"/>
      <c r="F9" s="163">
        <v>51849</v>
      </c>
      <c r="G9" s="164"/>
      <c r="H9" s="165"/>
    </row>
    <row r="10" spans="1:8">
      <c r="A10" s="166"/>
      <c r="B10" s="167"/>
      <c r="C10" s="168"/>
      <c r="D10" s="169">
        <v>34370</v>
      </c>
      <c r="E10" s="170"/>
      <c r="F10" s="171">
        <v>26326</v>
      </c>
      <c r="G10" s="172"/>
      <c r="H10" s="173"/>
    </row>
    <row r="11" spans="1:8">
      <c r="A11" s="154" t="s">
        <v>551</v>
      </c>
      <c r="B11" s="159"/>
      <c r="C11" s="160"/>
      <c r="D11" s="161">
        <v>75519</v>
      </c>
      <c r="E11" s="162"/>
      <c r="F11" s="163">
        <v>52191</v>
      </c>
      <c r="G11" s="164"/>
      <c r="H11" s="165"/>
    </row>
    <row r="12" spans="1:8">
      <c r="A12" s="166"/>
      <c r="B12" s="167"/>
      <c r="C12" s="174"/>
      <c r="D12" s="169">
        <v>45914</v>
      </c>
      <c r="E12" s="170"/>
      <c r="F12" s="171">
        <v>26807</v>
      </c>
      <c r="G12" s="172"/>
      <c r="H12" s="173"/>
    </row>
    <row r="13" spans="1:8">
      <c r="A13" s="154"/>
      <c r="B13" s="159"/>
      <c r="C13" s="175"/>
      <c r="D13" s="176">
        <v>53195</v>
      </c>
      <c r="E13" s="177"/>
      <c r="F13" s="178">
        <v>48996</v>
      </c>
      <c r="G13" s="179"/>
      <c r="H13" s="165"/>
    </row>
    <row r="14" spans="1:8">
      <c r="A14" s="166"/>
      <c r="B14" s="167"/>
      <c r="C14" s="168"/>
      <c r="D14" s="169">
        <v>30778</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8.81</v>
      </c>
      <c r="C19" s="180">
        <f>ROUND(VALUE(SUBSTITUTE(実質収支比率等に係る経年分析!G$48,"▲","-")),2)</f>
        <v>8.34</v>
      </c>
      <c r="D19" s="180">
        <f>ROUND(VALUE(SUBSTITUTE(実質収支比率等に係る経年分析!H$48,"▲","-")),2)</f>
        <v>8.11</v>
      </c>
      <c r="E19" s="180">
        <f>ROUND(VALUE(SUBSTITUTE(実質収支比率等に係る経年分析!I$48,"▲","-")),2)</f>
        <v>7.85</v>
      </c>
      <c r="F19" s="180">
        <f>ROUND(VALUE(SUBSTITUTE(実質収支比率等に係る経年分析!J$48,"▲","-")),2)</f>
        <v>8.98</v>
      </c>
    </row>
    <row r="20" spans="1:11">
      <c r="A20" s="180" t="s">
        <v>55</v>
      </c>
      <c r="B20" s="180">
        <f>ROUND(VALUE(SUBSTITUTE(実質収支比率等に係る経年分析!F$47,"▲","-")),2)</f>
        <v>14.89</v>
      </c>
      <c r="C20" s="180">
        <f>ROUND(VALUE(SUBSTITUTE(実質収支比率等に係る経年分析!G$47,"▲","-")),2)</f>
        <v>12.48</v>
      </c>
      <c r="D20" s="180">
        <f>ROUND(VALUE(SUBSTITUTE(実質収支比率等に係る経年分析!H$47,"▲","-")),2)</f>
        <v>12.44</v>
      </c>
      <c r="E20" s="180">
        <f>ROUND(VALUE(SUBSTITUTE(実質収支比率等に係る経年分析!I$47,"▲","-")),2)</f>
        <v>9.9</v>
      </c>
      <c r="F20" s="180">
        <f>ROUND(VALUE(SUBSTITUTE(実質収支比率等に係る経年分析!J$47,"▲","-")),2)</f>
        <v>7.83</v>
      </c>
    </row>
    <row r="21" spans="1:11">
      <c r="A21" s="180" t="s">
        <v>56</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-2.87</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-2.75</v>
      </c>
      <c r="F21" s="180">
        <f>IF(ISNUMBER(VALUE(SUBSTITUTE(実質収支比率等に係る経年分析!J$49,"▲","-"))),ROUND(VALUE(SUBSTITUTE(実質収支比率等に係る経年分析!J$49,"▲","-")),2),NA())</f>
        <v>-0.57999999999999996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中央卸売市場事業会計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1.1499999999999999</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1.41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1.6</v>
      </c>
    </row>
    <row r="31" spans="1:11">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1.64</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2.19</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2.96</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3.77</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12522</v>
      </c>
      <c r="E42" s="182"/>
      <c r="F42" s="182"/>
      <c r="G42" s="182">
        <f>'実質公債費比率（分子）の構造'!L$52</f>
        <v>12389</v>
      </c>
      <c r="H42" s="182"/>
      <c r="I42" s="182"/>
      <c r="J42" s="182">
        <f>'実質公債費比率（分子）の構造'!M$52</f>
        <v>12411</v>
      </c>
      <c r="K42" s="182"/>
      <c r="L42" s="182"/>
      <c r="M42" s="182">
        <f>'実質公債費比率（分子）の構造'!N$52</f>
        <v>12273</v>
      </c>
      <c r="N42" s="182"/>
      <c r="O42" s="182"/>
      <c r="P42" s="182">
        <f>'実質公債費比率（分子）の構造'!O$52</f>
        <v>12480</v>
      </c>
    </row>
    <row r="43" spans="1:16">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c r="A44" s="182" t="s">
        <v>65</v>
      </c>
      <c r="B44" s="182" t="str">
        <f>'実質公債費比率（分子）の構造'!K$50</f>
        <v>-</v>
      </c>
      <c r="C44" s="182"/>
      <c r="D44" s="182"/>
      <c r="E44" s="182">
        <f>'実質公債費比率（分子）の構造'!L$50</f>
        <v>4</v>
      </c>
      <c r="F44" s="182"/>
      <c r="G44" s="182"/>
      <c r="H44" s="182">
        <f>'実質公債費比率（分子）の構造'!M$50</f>
        <v>5</v>
      </c>
      <c r="I44" s="182"/>
      <c r="J44" s="182"/>
      <c r="K44" s="182">
        <f>'実質公債費比率（分子）の構造'!N$50</f>
        <v>4</v>
      </c>
      <c r="L44" s="182"/>
      <c r="M44" s="182"/>
      <c r="N44" s="182">
        <f>'実質公債費比率（分子）の構造'!O$50</f>
        <v>9</v>
      </c>
      <c r="O44" s="182"/>
      <c r="P44" s="182"/>
    </row>
    <row r="45" spans="1:16">
      <c r="A45" s="182" t="s">
        <v>66</v>
      </c>
      <c r="B45" s="182">
        <f>'実質公債費比率（分子）の構造'!K$49</f>
        <v>13</v>
      </c>
      <c r="C45" s="182"/>
      <c r="D45" s="182"/>
      <c r="E45" s="182">
        <f>'実質公債費比率（分子）の構造'!L$49</f>
        <v>13</v>
      </c>
      <c r="F45" s="182"/>
      <c r="G45" s="182"/>
      <c r="H45" s="182">
        <f>'実質公債費比率（分子）の構造'!M$49</f>
        <v>13</v>
      </c>
      <c r="I45" s="182"/>
      <c r="J45" s="182"/>
      <c r="K45" s="182">
        <f>'実質公債費比率（分子）の構造'!N$49</f>
        <v>16</v>
      </c>
      <c r="L45" s="182"/>
      <c r="M45" s="182"/>
      <c r="N45" s="182">
        <f>'実質公債費比率（分子）の構造'!O$49</f>
        <v>30</v>
      </c>
      <c r="O45" s="182"/>
      <c r="P45" s="182"/>
    </row>
    <row r="46" spans="1:16">
      <c r="A46" s="182" t="s">
        <v>67</v>
      </c>
      <c r="B46" s="182">
        <f>'実質公債費比率（分子）の構造'!K$48</f>
        <v>2840</v>
      </c>
      <c r="C46" s="182"/>
      <c r="D46" s="182"/>
      <c r="E46" s="182">
        <f>'実質公債費比率（分子）の構造'!L$48</f>
        <v>2622</v>
      </c>
      <c r="F46" s="182"/>
      <c r="G46" s="182"/>
      <c r="H46" s="182">
        <f>'実質公債費比率（分子）の構造'!M$48</f>
        <v>2812</v>
      </c>
      <c r="I46" s="182"/>
      <c r="J46" s="182"/>
      <c r="K46" s="182">
        <f>'実質公債費比率（分子）の構造'!N$48</f>
        <v>2567</v>
      </c>
      <c r="L46" s="182"/>
      <c r="M46" s="182"/>
      <c r="N46" s="182">
        <f>'実質公債費比率（分子）の構造'!O$48</f>
        <v>2664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13240</v>
      </c>
      <c r="C49" s="182"/>
      <c r="D49" s="182"/>
      <c r="E49" s="182">
        <f>'実質公債費比率（分子）の構造'!L$45</f>
        <v>13287</v>
      </c>
      <c r="F49" s="182"/>
      <c r="G49" s="182"/>
      <c r="H49" s="182">
        <f>'実質公債費比率（分子）の構造'!M$45</f>
        <v>12955</v>
      </c>
      <c r="I49" s="182"/>
      <c r="J49" s="182"/>
      <c r="K49" s="182">
        <f>'実質公債費比率（分子）の構造'!N$45</f>
        <v>12822</v>
      </c>
      <c r="L49" s="182"/>
      <c r="M49" s="182"/>
      <c r="N49" s="182">
        <f>'実質公債費比率（分子）の構造'!O$45</f>
        <v>12530</v>
      </c>
      <c r="O49" s="182"/>
      <c r="P49" s="182"/>
    </row>
    <row r="50" spans="1:16">
      <c r="A50" s="182" t="s">
        <v>71</v>
      </c>
      <c r="B50" s="182" t="e">
        <f>NA()</f>
        <v>#N/A</v>
      </c>
      <c r="C50" s="182">
        <f>IF(ISNUMBER('実質公債費比率（分子）の構造'!K$53),'実質公債費比率（分子）の構造'!K$53,NA())</f>
        <v>3572</v>
      </c>
      <c r="D50" s="182" t="e">
        <f>NA()</f>
        <v>#N/A</v>
      </c>
      <c r="E50" s="182" t="e">
        <f>NA()</f>
        <v>#N/A</v>
      </c>
      <c r="F50" s="182">
        <f>IF(ISNUMBER('実質公債費比率（分子）の構造'!L$53),'実質公債費比率（分子）の構造'!L$53,NA())</f>
        <v>3538</v>
      </c>
      <c r="G50" s="182" t="e">
        <f>NA()</f>
        <v>#N/A</v>
      </c>
      <c r="H50" s="182" t="e">
        <f>NA()</f>
        <v>#N/A</v>
      </c>
      <c r="I50" s="182">
        <f>IF(ISNUMBER('実質公債費比率（分子）の構造'!M$53),'実質公債費比率（分子）の構造'!M$53,NA())</f>
        <v>3375</v>
      </c>
      <c r="J50" s="182" t="e">
        <f>NA()</f>
        <v>#N/A</v>
      </c>
      <c r="K50" s="182" t="e">
        <f>NA()</f>
        <v>#N/A</v>
      </c>
      <c r="L50" s="182">
        <f>IF(ISNUMBER('実質公債費比率（分子）の構造'!N$53),'実質公債費比率（分子）の構造'!N$53,NA())</f>
        <v>3137</v>
      </c>
      <c r="M50" s="182" t="e">
        <f>NA()</f>
        <v>#N/A</v>
      </c>
      <c r="N50" s="182" t="e">
        <f>NA()</f>
        <v>#N/A</v>
      </c>
      <c r="O50" s="182">
        <f>IF(ISNUMBER('実質公債費比率（分子）の構造'!O$53),'実質公債費比率（分子）の構造'!O$53,NA())</f>
        <v>2754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128960</v>
      </c>
      <c r="E56" s="181"/>
      <c r="F56" s="181"/>
      <c r="G56" s="181">
        <f>'将来負担比率（分子）の構造'!J$52</f>
        <v>130224</v>
      </c>
      <c r="H56" s="181"/>
      <c r="I56" s="181"/>
      <c r="J56" s="181">
        <f>'将来負担比率（分子）の構造'!K$52</f>
        <v>131072</v>
      </c>
      <c r="K56" s="181"/>
      <c r="L56" s="181"/>
      <c r="M56" s="181">
        <f>'将来負担比率（分子）の構造'!L$52</f>
        <v>133695</v>
      </c>
      <c r="N56" s="181"/>
      <c r="O56" s="181"/>
      <c r="P56" s="181">
        <f>'将来負担比率（分子）の構造'!M$52</f>
        <v>137035</v>
      </c>
    </row>
    <row r="57" spans="1:16">
      <c r="A57" s="181" t="s">
        <v>42</v>
      </c>
      <c r="B57" s="181"/>
      <c r="C57" s="181"/>
      <c r="D57" s="181">
        <f>'将来負担比率（分子）の構造'!I$51</f>
        <v>32956</v>
      </c>
      <c r="E57" s="181"/>
      <c r="F57" s="181"/>
      <c r="G57" s="181">
        <f>'将来負担比率（分子）の構造'!J$51</f>
        <v>32649</v>
      </c>
      <c r="H57" s="181"/>
      <c r="I57" s="181"/>
      <c r="J57" s="181">
        <f>'将来負担比率（分子）の構造'!K$51</f>
        <v>33061</v>
      </c>
      <c r="K57" s="181"/>
      <c r="L57" s="181"/>
      <c r="M57" s="181">
        <f>'将来負担比率（分子）の構造'!L$51</f>
        <v>32994</v>
      </c>
      <c r="N57" s="181"/>
      <c r="O57" s="181"/>
      <c r="P57" s="181">
        <f>'将来負担比率（分子）の構造'!M$51</f>
        <v>32935</v>
      </c>
    </row>
    <row r="58" spans="1:16">
      <c r="A58" s="181" t="s">
        <v>41</v>
      </c>
      <c r="B58" s="181"/>
      <c r="C58" s="181"/>
      <c r="D58" s="181">
        <f>'将来負担比率（分子）の構造'!I$50</f>
        <v>36762</v>
      </c>
      <c r="E58" s="181"/>
      <c r="F58" s="181"/>
      <c r="G58" s="181">
        <f>'将来負担比率（分子）の構造'!J$50</f>
        <v>37143</v>
      </c>
      <c r="H58" s="181"/>
      <c r="I58" s="181"/>
      <c r="J58" s="181">
        <f>'将来負担比率（分子）の構造'!K$50</f>
        <v>38124</v>
      </c>
      <c r="K58" s="181"/>
      <c r="L58" s="181"/>
      <c r="M58" s="181">
        <f>'将来負担比率（分子）の構造'!L$50</f>
        <v>33318</v>
      </c>
      <c r="N58" s="181"/>
      <c r="O58" s="181"/>
      <c r="P58" s="181">
        <f>'将来負担比率（分子）の構造'!M$50</f>
        <v>23081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16601</v>
      </c>
      <c r="C62" s="181"/>
      <c r="D62" s="181"/>
      <c r="E62" s="181">
        <f>'将来負担比率（分子）の構造'!J$45</f>
        <v>16182</v>
      </c>
      <c r="F62" s="181"/>
      <c r="G62" s="181"/>
      <c r="H62" s="181">
        <f>'将来負担比率（分子）の構造'!K$45</f>
        <v>15620</v>
      </c>
      <c r="I62" s="181"/>
      <c r="J62" s="181"/>
      <c r="K62" s="181">
        <f>'将来負担比率（分子）の構造'!L$45</f>
        <v>16285</v>
      </c>
      <c r="L62" s="181"/>
      <c r="M62" s="181"/>
      <c r="N62" s="181">
        <f>'将来負担比率（分子）の構造'!M$45</f>
        <v>16468</v>
      </c>
      <c r="O62" s="181"/>
      <c r="P62" s="181"/>
    </row>
    <row r="63" spans="1:16">
      <c r="A63" s="181" t="s">
        <v>34</v>
      </c>
      <c r="B63" s="181">
        <f>'将来負担比率（分子）の構造'!I$44</f>
        <v>113</v>
      </c>
      <c r="C63" s="181"/>
      <c r="D63" s="181"/>
      <c r="E63" s="181">
        <f>'将来負担比率（分子）の構造'!J$44</f>
        <v>101</v>
      </c>
      <c r="F63" s="181"/>
      <c r="G63" s="181"/>
      <c r="H63" s="181">
        <f>'将来負担比率（分子）の構造'!K$44</f>
        <v>128</v>
      </c>
      <c r="I63" s="181"/>
      <c r="J63" s="181"/>
      <c r="K63" s="181">
        <f>'将来負担比率（分子）の構造'!L$44</f>
        <v>252</v>
      </c>
      <c r="L63" s="181"/>
      <c r="M63" s="181"/>
      <c r="N63" s="181">
        <f>'将来負担比率（分子）の構造'!M$44</f>
        <v>504</v>
      </c>
      <c r="O63" s="181"/>
      <c r="P63" s="181"/>
    </row>
    <row r="64" spans="1:16">
      <c r="A64" s="181" t="s">
        <v>33</v>
      </c>
      <c r="B64" s="181">
        <f>'将来負担比率（分子）の構造'!I$43</f>
        <v>30886</v>
      </c>
      <c r="C64" s="181"/>
      <c r="D64" s="181"/>
      <c r="E64" s="181">
        <f>'将来負担比率（分子）の構造'!J$43</f>
        <v>29693</v>
      </c>
      <c r="F64" s="181"/>
      <c r="G64" s="181"/>
      <c r="H64" s="181">
        <f>'将来負担比率（分子）の構造'!K$43</f>
        <v>27782</v>
      </c>
      <c r="I64" s="181"/>
      <c r="J64" s="181"/>
      <c r="K64" s="181">
        <f>'将来負担比率（分子）の構造'!L$43</f>
        <v>26040</v>
      </c>
      <c r="L64" s="181"/>
      <c r="M64" s="181"/>
      <c r="N64" s="181">
        <f>'将来負担比率（分子）の構造'!M$43</f>
        <v>24264</v>
      </c>
      <c r="O64" s="181"/>
      <c r="P64" s="181"/>
    </row>
    <row r="65" spans="1:16">
      <c r="A65" s="181" t="s">
        <v>32</v>
      </c>
      <c r="B65" s="181">
        <f>'将来負担比率（分子）の構造'!I$42</f>
        <v>2418</v>
      </c>
      <c r="C65" s="181"/>
      <c r="D65" s="181"/>
      <c r="E65" s="181">
        <f>'将来負担比率（分子）の構造'!J$42</f>
        <v>1635</v>
      </c>
      <c r="F65" s="181"/>
      <c r="G65" s="181"/>
      <c r="H65" s="181">
        <f>'将来負担比率（分子）の構造'!K$42</f>
        <v>1584</v>
      </c>
      <c r="I65" s="181"/>
      <c r="J65" s="181"/>
      <c r="K65" s="181">
        <f>'将来負担比率（分子）の構造'!L$42</f>
        <v>1638</v>
      </c>
      <c r="L65" s="181"/>
      <c r="M65" s="181"/>
      <c r="N65" s="181">
        <f>'将来負担比率（分子）の構造'!M$42</f>
        <v>1626</v>
      </c>
      <c r="O65" s="181"/>
      <c r="P65" s="181"/>
    </row>
    <row r="66" spans="1:16">
      <c r="A66" s="181" t="s">
        <v>31</v>
      </c>
      <c r="B66" s="181">
        <f>'将来負担比率（分子）の構造'!I$41</f>
        <v>133433</v>
      </c>
      <c r="C66" s="181"/>
      <c r="D66" s="181"/>
      <c r="E66" s="181">
        <f>'将来負担比率（分子）の構造'!J$41</f>
        <v>134047</v>
      </c>
      <c r="F66" s="181"/>
      <c r="G66" s="181"/>
      <c r="H66" s="181">
        <f>'将来負担比率（分子）の構造'!K$41</f>
        <v>135427</v>
      </c>
      <c r="I66" s="181"/>
      <c r="J66" s="181"/>
      <c r="K66" s="181">
        <f>'将来負担比率（分子）の構造'!L$41</f>
        <v>138383</v>
      </c>
      <c r="L66" s="181"/>
      <c r="M66" s="181"/>
      <c r="N66" s="181">
        <f>'将来負担比率（分子）の構造'!M$41</f>
        <v>145285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10385</v>
      </c>
      <c r="C72" s="185">
        <f>基金残高に係る経年分析!G55</f>
        <v>8287</v>
      </c>
      <c r="D72" s="185">
        <f>基金残高に係る経年分析!H55</f>
        <v>6688</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23042</v>
      </c>
      <c r="C74" s="185">
        <f>基金残高に係る経年分析!G57</f>
        <v>20550</v>
      </c>
      <c r="D74" s="185">
        <f>基金残高に係る経年分析!H57</f>
        <v>11827</v>
      </c>
    </row>
  </sheetData>
  <sheetProtection algorithmName="SHA-512" hashValue="HDtt1m+ND4n+OOBmiryxHYRo4cbSaVDfxNlb2u25MNQ4qvNg5xB2w05qpUpnhTZMbttjJtBFXkinCAU+AoNLdg==" saltValue="7+MNDrAQWiO8YQ3HYDu+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2022-03-04T07:57:55Z</cp:lastPrinted>
  <dcterms:created xsi:type="dcterms:W3CDTF">2022-02-02T05:13:44Z</dcterms:created>
  <dcterms:modified xsi:type="dcterms:W3CDTF">2022-10-11T04:36:18Z</dcterms:modified>
  <cp:category/>
</cp:coreProperties>
</file>