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指導係※\○事業者指定\○事業所あて通知\その他（市からのお知らせ等）\R7\R8.3.11介護給付費等算定に係る体制等に関する届出書について\"/>
    </mc:Choice>
  </mc:AlternateContent>
  <xr:revisionPtr revIDLastSave="0" documentId="13_ncr:1_{A5199AE9-08E6-43E1-8187-EE9E20211D08}" xr6:coauthVersionLast="47" xr6:coauthVersionMax="47" xr10:uidLastSave="{00000000-0000-0000-0000-000000000000}"/>
  <bookViews>
    <workbookView xWindow="-108" yWindow="-108" windowWidth="23256" windowHeight="12456" tabRatio="907" activeTab="4" xr2:uid="{E1AD87F2-0BC5-4386-B9D6-05E6526D747A}"/>
  </bookViews>
  <sheets>
    <sheet name="A型用" sheetId="21" r:id="rId1"/>
    <sheet name="A型用【記入例】" sheetId="26" r:id="rId2"/>
    <sheet name="A型用ガイド" sheetId="28" r:id="rId3"/>
    <sheet name="B型用" sheetId="25" r:id="rId4"/>
    <sheet name="B型用【記入例】" sheetId="27" r:id="rId5"/>
    <sheet name="B型用ガイド" sheetId="29" r:id="rId6"/>
    <sheet name="×B型用ガイド (2)" sheetId="30" r:id="rId7"/>
    <sheet name="【参考】関連企業等の判断" sheetId="22" r:id="rId8"/>
    <sheet name="選択肢プルダウン" sheetId="17" r:id="rId9"/>
    <sheet name="作業シート（R4年度）【事業所名を記載ください】 " sheetId="8" state="hidden" r:id="rId10"/>
    <sheet name="記入例１ " sheetId="9"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<sst xmlns="http://schemas.openxmlformats.org/spreadsheetml/2006/main" count="1252" uniqueCount="379">
  <si>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</si>
  <si>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</si>
  <si>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</si>
  <si>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</si>
  <si>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</si>
  <si>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</si>
  <si>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</si>
  <si>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</si>
  <si>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</si>
  <si>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</si>
  <si>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</si>
  <si>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</si>
  <si>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</si>
  <si>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</si>
  <si>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</si>
  <si>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</si>
  <si>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</si>
  <si>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</si>
  <si>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</si>
  <si>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</si>
  <si>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</si>
  <si>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</si>
  <si>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</si>
  <si>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</si>
  <si>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</si>
  <si>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</si>
  <si>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</si>
  <si>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150点以上170点未満</t>
    <rPh sb="3" eb="4">
      <t>テン</t>
    </rPh>
    <rPh sb="4" eb="6">
      <t>イジョウ</t>
    </rPh>
    <rPh sb="9" eb="10">
      <t>テン</t>
    </rPh>
    <rPh sb="10" eb="12">
      <t>ミマン</t>
    </rPh>
    <phoneticPr fontId="1"/>
  </si>
  <si>
    <t>170点以上</t>
    <rPh sb="3" eb="4">
      <t>テン</t>
    </rPh>
    <rPh sb="4" eb="6">
      <t>イジョウ</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</si>
  <si>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</si>
  <si>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</si>
  <si>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</si>
  <si>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</si>
  <si>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</si>
  <si>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</si>
  <si>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</si>
  <si>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</si>
  <si>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</si>
  <si>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</si>
  <si>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</si>
  <si>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</si>
  <si>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</si>
  <si>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</si>
  <si>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</si>
  <si>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</si>
  <si>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</si>
  <si>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</si>
  <si>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</si>
  <si>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</si>
  <si>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</si>
  <si>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</si>
  <si>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</si>
  <si>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</si>
  <si>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</si>
  <si>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</si>
  <si>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</si>
  <si>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</si>
  <si>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</si>
  <si>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</si>
  <si>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</si>
  <si>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</si>
  <si>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</si>
  <si>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</si>
  <si>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</si>
  <si>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</si>
  <si>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</si>
  <si>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</si>
  <si>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</si>
  <si>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</si>
  <si>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</si>
  <si>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</si>
  <si>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</si>
  <si>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</si>
  <si>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</si>
  <si>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</si>
  <si>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</si>
  <si>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</si>
  <si>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</si>
  <si>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</si>
  <si>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</si>
  <si>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</si>
  <si>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</si>
  <si>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</si>
  <si>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</si>
  <si>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</si>
  <si>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</si>
  <si>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</si>
  <si>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</si>
  <si>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</si>
  <si>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</si>
  <si>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</si>
  <si>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</si>
  <si>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</si>
  <si>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</si>
  <si>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</si>
  <si>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</si>
  <si>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</si>
  <si>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</si>
  <si>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</si>
  <si>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</si>
  <si>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</si>
  <si>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</si>
  <si>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</si>
  <si>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</si>
  <si>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</si>
  <si>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</si>
  <si>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</si>
  <si>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</si>
  <si>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</si>
  <si>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</si>
  <si>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</si>
  <si>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</si>
  <si>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</si>
  <si>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</si>
  <si>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</si>
  <si>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</si>
  <si>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</si>
  <si>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</si>
  <si>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</si>
  <si>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</si>
  <si>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</si>
  <si>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</si>
  <si>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</si>
  <si>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</si>
  <si>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</si>
  <si>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</si>
  <si>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</si>
  <si>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</si>
  <si>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</si>
  <si>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</si>
  <si>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</si>
  <si>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</si>
  <si>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</si>
  <si>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</si>
  <si>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</si>
  <si>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</si>
  <si>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</si>
  <si>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</si>
  <si>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</si>
  <si>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</si>
  <si>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</si>
  <si>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</si>
  <si>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</si>
  <si>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</si>
  <si>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</si>
  <si>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</si>
  <si>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</si>
  <si>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</si>
  <si>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</si>
  <si>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</si>
  <si>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</si>
  <si>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</si>
  <si>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</si>
  <si>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</si>
  <si>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</si>
  <si>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</si>
  <si>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</si>
  <si>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</si>
  <si>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</si>
  <si>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</si>
  <si>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</si>
  <si>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</si>
  <si>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</si>
  <si>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</si>
  <si>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</si>
  <si>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</si>
  <si>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</si>
  <si>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</si>
  <si>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</si>
  <si>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</si>
  <si>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</si>
  <si>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</si>
  <si>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</si>
  <si>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</si>
  <si>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</si>
  <si>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</si>
  <si>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</si>
  <si>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</si>
  <si>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</si>
  <si>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</si>
  <si>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</si>
  <si>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</si>
  <si>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</si>
  <si>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</si>
  <si>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</si>
  <si>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</si>
  <si>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</si>
  <si>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</si>
  <si>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</si>
  <si>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</si>
  <si>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</si>
  <si>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</si>
  <si>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</si>
  <si>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</si>
  <si>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</si>
  <si>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</si>
  <si>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</si>
  <si>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</si>
  <si>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</si>
  <si>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</si>
  <si>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</si>
  <si>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</si>
  <si>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</si>
  <si>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</si>
  <si>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</si>
  <si>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</si>
  <si>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</si>
  <si>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</si>
  <si>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</si>
  <si>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</si>
  <si>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</si>
  <si>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</si>
  <si>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</si>
  <si>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</si>
  <si>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</si>
  <si>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</si>
  <si>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</si>
  <si>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</si>
  <si>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</si>
  <si>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</si>
  <si>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</si>
  <si>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</si>
  <si>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</si>
  <si>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</si>
  <si>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</si>
  <si>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</si>
  <si>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</si>
  <si>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</si>
  <si>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</si>
  <si>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</si>
  <si>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</si>
  <si>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</si>
  <si>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</si>
  <si>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</si>
  <si>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</si>
  <si>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</si>
  <si>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</si>
  <si>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</si>
  <si>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</si>
  <si>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</si>
  <si>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</si>
  <si>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</si>
  <si>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</si>
  <si>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</si>
  <si>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</si>
  <si>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</si>
  <si>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</si>
  <si>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</si>
  <si>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</si>
  <si>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</si>
  <si>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</si>
  <si>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</si>
  <si>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</si>
  <si>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</si>
  <si>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</si>
  <si>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</si>
  <si>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</si>
  <si>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</si>
  <si>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</si>
  <si>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</si>
  <si>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</si>
  <si>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</si>
  <si>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</si>
  <si>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</si>
  <si>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</si>
  <si>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</si>
  <si>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</si>
  <si>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</si>
  <si>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</si>
  <si>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</si>
  <si>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</si>
  <si>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</si>
  <si>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</si>
  <si>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</si>
  <si>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</si>
  <si>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</si>
  <si>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</si>
  <si>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</si>
  <si>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</si>
  <si>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</si>
  <si>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</si>
  <si>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</si>
  <si>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</si>
  <si>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</si>
  <si>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</si>
  <si>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</si>
  <si>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</si>
  <si>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</si>
  <si>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</si>
  <si>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</si>
  <si>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7.5：１</t>
    <phoneticPr fontId="1"/>
  </si>
  <si>
    <t>定員20人以下</t>
    <rPh sb="0" eb="2">
      <t>テイイン</t>
    </rPh>
    <rPh sb="4" eb="5">
      <t>ニン</t>
    </rPh>
    <rPh sb="5" eb="7">
      <t>イカ</t>
    </rPh>
    <phoneticPr fontId="1"/>
  </si>
  <si>
    <t>（２）</t>
  </si>
  <si>
    <t>利用定員21人以上40人以下</t>
    <rPh sb="0" eb="4">
      <t>リヨウテイイン</t>
    </rPh>
    <rPh sb="6" eb="7">
      <t>ニン</t>
    </rPh>
    <rPh sb="7" eb="9">
      <t>イジョウ</t>
    </rPh>
    <rPh sb="11" eb="12">
      <t>ニン</t>
    </rPh>
    <rPh sb="12" eb="14">
      <t>イカ</t>
    </rPh>
    <phoneticPr fontId="1"/>
  </si>
  <si>
    <t>利用定員41人以上60人以下</t>
    <rPh sb="0" eb="4">
      <t>リヨウテイイン</t>
    </rPh>
    <rPh sb="6" eb="7">
      <t>ニン</t>
    </rPh>
    <rPh sb="7" eb="9">
      <t>イジョウ</t>
    </rPh>
    <rPh sb="11" eb="12">
      <t>ニン</t>
    </rPh>
    <rPh sb="12" eb="14">
      <t>イカ</t>
    </rPh>
    <phoneticPr fontId="1"/>
  </si>
  <si>
    <t>利用定員61人以上80人以下</t>
    <rPh sb="0" eb="4">
      <t>リヨウテイイン</t>
    </rPh>
    <rPh sb="6" eb="7">
      <t>ニン</t>
    </rPh>
    <rPh sb="7" eb="9">
      <t>イジョウ</t>
    </rPh>
    <rPh sb="11" eb="12">
      <t>ニン</t>
    </rPh>
    <rPh sb="12" eb="14">
      <t>イカ</t>
    </rPh>
    <phoneticPr fontId="1"/>
  </si>
  <si>
    <t>利用定員が81人以上</t>
    <rPh sb="0" eb="4">
      <t>リヨウテイイン</t>
    </rPh>
    <rPh sb="7" eb="8">
      <t>ニン</t>
    </rPh>
    <rPh sb="8" eb="10">
      <t>イジョウ</t>
    </rPh>
    <phoneticPr fontId="1"/>
  </si>
  <si>
    <t>（一）</t>
  </si>
  <si>
    <t>（二）</t>
  </si>
  <si>
    <t>（三）</t>
  </si>
  <si>
    <t>（七）</t>
  </si>
  <si>
    <t>評価点170点以上</t>
    <rPh sb="0" eb="3">
      <t>ヒョウカテン</t>
    </rPh>
    <rPh sb="6" eb="7">
      <t>テン</t>
    </rPh>
    <rPh sb="7" eb="9">
      <t>イジョウ</t>
    </rPh>
    <phoneticPr fontId="1"/>
  </si>
  <si>
    <t>評価点150点以上170点未満</t>
    <rPh sb="0" eb="3">
      <t>ヒョウカテン</t>
    </rPh>
    <rPh sb="6" eb="7">
      <t>テン</t>
    </rPh>
    <rPh sb="7" eb="9">
      <t>イジョウ</t>
    </rPh>
    <rPh sb="12" eb="15">
      <t>テンミマン</t>
    </rPh>
    <phoneticPr fontId="1"/>
  </si>
  <si>
    <t>評価点130点以上150点未満</t>
    <rPh sb="0" eb="3">
      <t>ヒョウカテン</t>
    </rPh>
    <rPh sb="6" eb="7">
      <t>テン</t>
    </rPh>
    <rPh sb="7" eb="9">
      <t>イジョウ</t>
    </rPh>
    <rPh sb="12" eb="15">
      <t>テンミマン</t>
    </rPh>
    <phoneticPr fontId="1"/>
  </si>
  <si>
    <t>評価点105点以上130点未満</t>
    <rPh sb="0" eb="3">
      <t>ヒョウカテン</t>
    </rPh>
    <rPh sb="6" eb="7">
      <t>テン</t>
    </rPh>
    <rPh sb="7" eb="9">
      <t>イジョウ</t>
    </rPh>
    <rPh sb="12" eb="15">
      <t>テンミマン</t>
    </rPh>
    <phoneticPr fontId="1"/>
  </si>
  <si>
    <t>評価点80点以上105点未満</t>
    <rPh sb="0" eb="3">
      <t>ヒョウカテン</t>
    </rPh>
    <rPh sb="5" eb="6">
      <t>テン</t>
    </rPh>
    <rPh sb="6" eb="8">
      <t>イジョウ</t>
    </rPh>
    <rPh sb="11" eb="14">
      <t>テンミマン</t>
    </rPh>
    <phoneticPr fontId="1"/>
  </si>
  <si>
    <t>評価点60点以上80点未満</t>
    <rPh sb="0" eb="3">
      <t>ヒョウカテン</t>
    </rPh>
    <rPh sb="5" eb="6">
      <t>テン</t>
    </rPh>
    <rPh sb="6" eb="8">
      <t>イジョウ</t>
    </rPh>
    <rPh sb="10" eb="13">
      <t>テンミマン</t>
    </rPh>
    <phoneticPr fontId="1"/>
  </si>
  <si>
    <t>評価点60点未満</t>
    <rPh sb="0" eb="3">
      <t>ヒョウカテン</t>
    </rPh>
    <rPh sb="5" eb="6">
      <t>テン</t>
    </rPh>
    <rPh sb="6" eb="8">
      <t>ミマン</t>
    </rPh>
    <phoneticPr fontId="1"/>
  </si>
  <si>
    <t>基本報酬区分の選び方</t>
    <rPh sb="7" eb="8">
      <t>エラ</t>
    </rPh>
    <rPh sb="9" eb="10">
      <t>カタ</t>
    </rPh>
    <phoneticPr fontId="1"/>
  </si>
  <si>
    <t>令和8年４月１日時点の登録者数</t>
    <phoneticPr fontId="1"/>
  </si>
  <si>
    <t>※プルダウン選択　別シートの「A型用ガイド」を要参照</t>
    <rPh sb="6" eb="8">
      <t>センタク</t>
    </rPh>
    <rPh sb="9" eb="10">
      <t>ベツ</t>
    </rPh>
    <rPh sb="16" eb="17">
      <t>ガタ</t>
    </rPh>
    <rPh sb="17" eb="18">
      <t>ヨウ</t>
    </rPh>
    <rPh sb="23" eb="24">
      <t>ヨウ</t>
    </rPh>
    <rPh sb="24" eb="26">
      <t>サンショウ</t>
    </rPh>
    <phoneticPr fontId="1"/>
  </si>
  <si>
    <t>（※「余剰金：生産活動収入 －（経費＋賃金総額）」の欄（赤の数字のセル）がマイナスである理由について、別途聞き取りさせていただく場合があります）</t>
    <phoneticPr fontId="1"/>
  </si>
  <si>
    <t>○「②貴事業所との関係」は、プルダウンから選択すること。関連企業等の判断は別シートの「【参考】関連企業等の判断」を参照すること</t>
    <phoneticPr fontId="1"/>
  </si>
  <si>
    <t>※プルダウン選択　別シートの「B型用ガイド」を要参照</t>
    <rPh sb="6" eb="8">
      <t>センタク</t>
    </rPh>
    <phoneticPr fontId="1"/>
  </si>
  <si>
    <t>へ</t>
    <phoneticPr fontId="1"/>
  </si>
  <si>
    <t>10：１</t>
    <phoneticPr fontId="1"/>
  </si>
  <si>
    <t>6：1</t>
    <phoneticPr fontId="1"/>
  </si>
  <si>
    <t>10：1</t>
    <phoneticPr fontId="1"/>
  </si>
  <si>
    <t>基準該当就労継続支援</t>
  </si>
  <si>
    <t>「平均工賃月額」に応じた基本報酬の評価</t>
    <phoneticPr fontId="1"/>
  </si>
  <si>
    <t>「利用者の就労や生産活動等への参加等」で一律に評価</t>
    <phoneticPr fontId="1"/>
  </si>
  <si>
    <t>7.5：1</t>
    <phoneticPr fontId="1"/>
  </si>
  <si>
    <t>（八）</t>
  </si>
  <si>
    <t>平均工賃月額4万5千円以上</t>
    <rPh sb="0" eb="6">
      <t>ヘイキンコウチンゲツガク</t>
    </rPh>
    <rPh sb="7" eb="8">
      <t>ヨロズ</t>
    </rPh>
    <rPh sb="9" eb="11">
      <t>センエン</t>
    </rPh>
    <rPh sb="11" eb="13">
      <t>イジョウ</t>
    </rPh>
    <phoneticPr fontId="1"/>
  </si>
  <si>
    <t>（A）</t>
  </si>
  <si>
    <t>（B）</t>
  </si>
  <si>
    <t>（C・四）</t>
  </si>
  <si>
    <t>（D）</t>
    <phoneticPr fontId="1"/>
  </si>
  <si>
    <t>（F）</t>
  </si>
  <si>
    <t>平均工賃月額3万5千円以上4万5千円未満</t>
    <rPh sb="0" eb="6">
      <t>ヘイキンコウチンゲツガク</t>
    </rPh>
    <rPh sb="7" eb="8">
      <t>マン</t>
    </rPh>
    <rPh sb="9" eb="13">
      <t>センエンイジョウ</t>
    </rPh>
    <rPh sb="14" eb="15">
      <t>マン</t>
    </rPh>
    <rPh sb="16" eb="17">
      <t>セン</t>
    </rPh>
    <rPh sb="17" eb="18">
      <t>エン</t>
    </rPh>
    <rPh sb="18" eb="20">
      <t>ミマン</t>
    </rPh>
    <phoneticPr fontId="1"/>
  </si>
  <si>
    <t>平均工賃月額2万5千円以上3万円未満</t>
    <rPh sb="0" eb="6">
      <t>ヘイキンコウチンゲツガク</t>
    </rPh>
    <rPh sb="7" eb="8">
      <t>マン</t>
    </rPh>
    <rPh sb="9" eb="11">
      <t>センエン</t>
    </rPh>
    <rPh sb="11" eb="13">
      <t>イジョウ</t>
    </rPh>
    <rPh sb="14" eb="15">
      <t>マン</t>
    </rPh>
    <rPh sb="15" eb="16">
      <t>エン</t>
    </rPh>
    <rPh sb="16" eb="18">
      <t>ミマン</t>
    </rPh>
    <phoneticPr fontId="1"/>
  </si>
  <si>
    <t>平均工賃月額1万5千円以上2万円未満</t>
    <rPh sb="0" eb="6">
      <t>ヘイキンコウチンゲツガク</t>
    </rPh>
    <rPh sb="7" eb="8">
      <t>マン</t>
    </rPh>
    <rPh sb="9" eb="11">
      <t>センエン</t>
    </rPh>
    <rPh sb="11" eb="13">
      <t>イジョウ</t>
    </rPh>
    <rPh sb="14" eb="15">
      <t>マン</t>
    </rPh>
    <rPh sb="15" eb="16">
      <t>エン</t>
    </rPh>
    <rPh sb="16" eb="18">
      <t>ミマン</t>
    </rPh>
    <phoneticPr fontId="1"/>
  </si>
  <si>
    <t>平均工賃月額1万円未満</t>
    <rPh sb="0" eb="6">
      <t>ヘイキンコウチンゲツガク</t>
    </rPh>
    <rPh sb="7" eb="8">
      <t>マン</t>
    </rPh>
    <rPh sb="8" eb="9">
      <t>エン</t>
    </rPh>
    <rPh sb="9" eb="11">
      <t>ミマン</t>
    </rPh>
    <phoneticPr fontId="1"/>
  </si>
  <si>
    <t>平均工賃月額2万円以上2万5千円未満</t>
    <rPh sb="0" eb="6">
      <t>ヘイキンコウチンゲツガク</t>
    </rPh>
    <rPh sb="7" eb="8">
      <t>マン</t>
    </rPh>
    <rPh sb="8" eb="9">
      <t>エン</t>
    </rPh>
    <rPh sb="9" eb="11">
      <t>イジョウ</t>
    </rPh>
    <rPh sb="12" eb="13">
      <t>マン</t>
    </rPh>
    <rPh sb="14" eb="15">
      <t>セン</t>
    </rPh>
    <rPh sb="15" eb="16">
      <t>エン</t>
    </rPh>
    <rPh sb="16" eb="18">
      <t>ミマン</t>
    </rPh>
    <phoneticPr fontId="1"/>
  </si>
  <si>
    <t>平均工賃月額1万円以上1万5千円未満</t>
    <rPh sb="0" eb="6">
      <t>ヘイキンコウチンゲツガク</t>
    </rPh>
    <rPh sb="7" eb="8">
      <t>マン</t>
    </rPh>
    <rPh sb="8" eb="9">
      <t>エン</t>
    </rPh>
    <rPh sb="9" eb="11">
      <t>イジョウ</t>
    </rPh>
    <rPh sb="15" eb="16">
      <t>エン</t>
    </rPh>
    <rPh sb="16" eb="18">
      <t>ミマン</t>
    </rPh>
    <phoneticPr fontId="1"/>
  </si>
  <si>
    <t>経過措置</t>
  </si>
  <si>
    <t>経過措置</t>
    <rPh sb="0" eb="4">
      <t>ケイカソチ</t>
    </rPh>
    <phoneticPr fontId="1"/>
  </si>
  <si>
    <t>平均工賃月額4万8千円以上</t>
    <rPh sb="0" eb="6">
      <t>ヘイキンコウチンゲツガク</t>
    </rPh>
    <rPh sb="7" eb="8">
      <t>ヨロズ</t>
    </rPh>
    <rPh sb="9" eb="11">
      <t>センエン</t>
    </rPh>
    <rPh sb="11" eb="13">
      <t>イジョウ</t>
    </rPh>
    <phoneticPr fontId="1"/>
  </si>
  <si>
    <t>平均工賃月額4万5千円以上4万8千円未満</t>
    <rPh sb="0" eb="6">
      <t>ヘイキンコウチンゲツガク</t>
    </rPh>
    <rPh sb="7" eb="8">
      <t>マン</t>
    </rPh>
    <rPh sb="9" eb="13">
      <t>センエンイジョウ</t>
    </rPh>
    <rPh sb="14" eb="15">
      <t>マン</t>
    </rPh>
    <rPh sb="16" eb="17">
      <t>セン</t>
    </rPh>
    <rPh sb="17" eb="18">
      <t>エン</t>
    </rPh>
    <rPh sb="18" eb="20">
      <t>ミマン</t>
    </rPh>
    <phoneticPr fontId="1"/>
  </si>
  <si>
    <t>平均工賃月額3万8千円以上4万5千円未満</t>
    <rPh sb="0" eb="6">
      <t>ヘイキンコウチンゲツガク</t>
    </rPh>
    <rPh sb="7" eb="8">
      <t>マン</t>
    </rPh>
    <rPh sb="9" eb="13">
      <t>センエンイジョウ</t>
    </rPh>
    <rPh sb="14" eb="15">
      <t>マン</t>
    </rPh>
    <rPh sb="16" eb="17">
      <t>セン</t>
    </rPh>
    <rPh sb="17" eb="18">
      <t>エン</t>
    </rPh>
    <rPh sb="18" eb="20">
      <t>ミマン</t>
    </rPh>
    <phoneticPr fontId="1"/>
  </si>
  <si>
    <t>平均工賃月額3万5千円以上3万8千円未満</t>
    <rPh sb="0" eb="6">
      <t>ヘイキンコウチンゲツガク</t>
    </rPh>
    <rPh sb="7" eb="8">
      <t>マン</t>
    </rPh>
    <rPh sb="9" eb="13">
      <t>センエンイジョウ</t>
    </rPh>
    <rPh sb="14" eb="15">
      <t>マン</t>
    </rPh>
    <rPh sb="16" eb="17">
      <t>セン</t>
    </rPh>
    <rPh sb="17" eb="18">
      <t>エン</t>
    </rPh>
    <rPh sb="18" eb="20">
      <t>ミマン</t>
    </rPh>
    <phoneticPr fontId="1"/>
  </si>
  <si>
    <t>平均工賃月額3万3千円以上3万5千円未満</t>
    <rPh sb="0" eb="6">
      <t>ヘイキンコウチンゲツガク</t>
    </rPh>
    <rPh sb="7" eb="8">
      <t>マン</t>
    </rPh>
    <rPh sb="9" eb="10">
      <t>セン</t>
    </rPh>
    <rPh sb="10" eb="11">
      <t>エン</t>
    </rPh>
    <rPh sb="11" eb="13">
      <t>イジョウ</t>
    </rPh>
    <rPh sb="14" eb="15">
      <t>マン</t>
    </rPh>
    <rPh sb="16" eb="17">
      <t>セン</t>
    </rPh>
    <rPh sb="17" eb="18">
      <t>エン</t>
    </rPh>
    <rPh sb="18" eb="20">
      <t>ミマン</t>
    </rPh>
    <phoneticPr fontId="1"/>
  </si>
  <si>
    <t>平均工賃月額3万円以上3万5千円未満</t>
    <rPh sb="0" eb="6">
      <t>ヘイキンコウチンゲツガク</t>
    </rPh>
    <rPh sb="7" eb="8">
      <t>マン</t>
    </rPh>
    <rPh sb="8" eb="9">
      <t>エン</t>
    </rPh>
    <rPh sb="9" eb="11">
      <t>イジョウ</t>
    </rPh>
    <rPh sb="12" eb="13">
      <t>マン</t>
    </rPh>
    <rPh sb="14" eb="15">
      <t>セン</t>
    </rPh>
    <rPh sb="15" eb="16">
      <t>エン</t>
    </rPh>
    <rPh sb="16" eb="18">
      <t>ミマン</t>
    </rPh>
    <phoneticPr fontId="1"/>
  </si>
  <si>
    <t>（D・五）</t>
    <rPh sb="3" eb="4">
      <t>ゴ</t>
    </rPh>
    <phoneticPr fontId="1"/>
  </si>
  <si>
    <t>平均工賃月額2万3千円以上2万8千円未満</t>
    <rPh sb="0" eb="6">
      <t>ヘイキンコウチンゲツガク</t>
    </rPh>
    <rPh sb="7" eb="8">
      <t>マン</t>
    </rPh>
    <rPh sb="9" eb="11">
      <t>センエン</t>
    </rPh>
    <rPh sb="11" eb="13">
      <t>イジョウ</t>
    </rPh>
    <rPh sb="14" eb="15">
      <t>マン</t>
    </rPh>
    <rPh sb="16" eb="17">
      <t>セン</t>
    </rPh>
    <rPh sb="17" eb="18">
      <t>エン</t>
    </rPh>
    <rPh sb="18" eb="20">
      <t>ミマン</t>
    </rPh>
    <phoneticPr fontId="1"/>
  </si>
  <si>
    <t>（E・六）</t>
    <phoneticPr fontId="1"/>
  </si>
  <si>
    <t>（六）</t>
    <phoneticPr fontId="1"/>
  </si>
  <si>
    <t>（E）</t>
    <phoneticPr fontId="1"/>
  </si>
  <si>
    <t>平均工賃月額2万円以上2万3千円未満</t>
    <rPh sb="0" eb="6">
      <t>ヘイキンコウチンゲツガク</t>
    </rPh>
    <rPh sb="7" eb="8">
      <t>マン</t>
    </rPh>
    <rPh sb="8" eb="9">
      <t>エン</t>
    </rPh>
    <rPh sb="9" eb="11">
      <t>イジョウ</t>
    </rPh>
    <rPh sb="12" eb="13">
      <t>マン</t>
    </rPh>
    <rPh sb="14" eb="15">
      <t>セン</t>
    </rPh>
    <rPh sb="15" eb="16">
      <t>エン</t>
    </rPh>
    <rPh sb="16" eb="18">
      <t>ミマン</t>
    </rPh>
    <phoneticPr fontId="1"/>
  </si>
  <si>
    <t>平均工賃月額1万8千円以上2万円未満</t>
    <rPh sb="0" eb="6">
      <t>ヘイキンコウチンゲツガク</t>
    </rPh>
    <rPh sb="7" eb="8">
      <t>マン</t>
    </rPh>
    <rPh sb="9" eb="11">
      <t>センエン</t>
    </rPh>
    <rPh sb="11" eb="13">
      <t>イジョウ</t>
    </rPh>
    <rPh sb="14" eb="15">
      <t>マン</t>
    </rPh>
    <rPh sb="15" eb="16">
      <t>エン</t>
    </rPh>
    <rPh sb="16" eb="18">
      <t>ミマン</t>
    </rPh>
    <phoneticPr fontId="1"/>
  </si>
  <si>
    <t>平均工賃月額1万5千円以上1万8千円未満</t>
    <rPh sb="0" eb="6">
      <t>ヘイキンコウチンゲツガク</t>
    </rPh>
    <rPh sb="7" eb="8">
      <t>マン</t>
    </rPh>
    <rPh sb="9" eb="11">
      <t>センエン</t>
    </rPh>
    <rPh sb="11" eb="13">
      <t>イジョウ</t>
    </rPh>
    <rPh sb="14" eb="15">
      <t>マン</t>
    </rPh>
    <rPh sb="16" eb="17">
      <t>セン</t>
    </rPh>
    <rPh sb="17" eb="18">
      <t>エン</t>
    </rPh>
    <rPh sb="18" eb="20">
      <t>ミマン</t>
    </rPh>
    <phoneticPr fontId="1"/>
  </si>
  <si>
    <t>6：1
定員20人以下</t>
    <rPh sb="4" eb="6">
      <t>テイイン</t>
    </rPh>
    <rPh sb="8" eb="9">
      <t>ニン</t>
    </rPh>
    <rPh sb="9" eb="11">
      <t>イカ</t>
    </rPh>
    <phoneticPr fontId="1"/>
  </si>
  <si>
    <t>6：1
定員21人以上40人以下</t>
    <rPh sb="4" eb="6">
      <t>テイイン</t>
    </rPh>
    <rPh sb="8" eb="9">
      <t>ニン</t>
    </rPh>
    <rPh sb="9" eb="11">
      <t>イジョウ</t>
    </rPh>
    <rPh sb="13" eb="14">
      <t>ニン</t>
    </rPh>
    <rPh sb="14" eb="16">
      <t>イカ</t>
    </rPh>
    <phoneticPr fontId="1"/>
  </si>
  <si>
    <t>平均工賃月額2万8千円以上3万3千円未満</t>
    <rPh sb="0" eb="6">
      <t>ヘイキンコウチンゲツガク</t>
    </rPh>
    <rPh sb="7" eb="8">
      <t>マン</t>
    </rPh>
    <rPh sb="9" eb="11">
      <t>センエン</t>
    </rPh>
    <rPh sb="11" eb="13">
      <t>イジョウ</t>
    </rPh>
    <rPh sb="14" eb="15">
      <t>マン</t>
    </rPh>
    <rPh sb="16" eb="17">
      <t>セン</t>
    </rPh>
    <rPh sb="17" eb="18">
      <t>エン</t>
    </rPh>
    <rPh sb="18" eb="20">
      <t>ミマン</t>
    </rPh>
    <phoneticPr fontId="1"/>
  </si>
  <si>
    <t>平均工賃月額2万5千円以上2万8千円未満</t>
    <rPh sb="0" eb="6">
      <t>ヘイキンコウチンゲツガク</t>
    </rPh>
    <rPh sb="7" eb="8">
      <t>マン</t>
    </rPh>
    <rPh sb="9" eb="11">
      <t>センエン</t>
    </rPh>
    <rPh sb="11" eb="13">
      <t>イジョウ</t>
    </rPh>
    <rPh sb="14" eb="15">
      <t>マン</t>
    </rPh>
    <rPh sb="16" eb="17">
      <t>セン</t>
    </rPh>
    <rPh sb="17" eb="18">
      <t>エン</t>
    </rPh>
    <rPh sb="18" eb="20">
      <t>ミマン</t>
    </rPh>
    <phoneticPr fontId="1"/>
  </si>
  <si>
    <t>平均工賃月額2万3千円以上2万5千円未満</t>
    <rPh sb="0" eb="6">
      <t>ヘイキンコウチンゲツガク</t>
    </rPh>
    <rPh sb="7" eb="8">
      <t>マン</t>
    </rPh>
    <rPh sb="9" eb="10">
      <t>セン</t>
    </rPh>
    <rPh sb="10" eb="11">
      <t>エン</t>
    </rPh>
    <rPh sb="11" eb="13">
      <t>イジョウ</t>
    </rPh>
    <rPh sb="14" eb="15">
      <t>マン</t>
    </rPh>
    <rPh sb="16" eb="17">
      <t>セン</t>
    </rPh>
    <rPh sb="17" eb="18">
      <t>エン</t>
    </rPh>
    <rPh sb="18" eb="20">
      <t>ミマン</t>
    </rPh>
    <phoneticPr fontId="1"/>
  </si>
  <si>
    <t>平均工賃月額1万8千円以上2万3千円未満</t>
    <rPh sb="0" eb="6">
      <t>ヘイキンコウチンゲツガク</t>
    </rPh>
    <rPh sb="7" eb="8">
      <t>マン</t>
    </rPh>
    <rPh sb="9" eb="11">
      <t>センエン</t>
    </rPh>
    <rPh sb="11" eb="13">
      <t>イジョウ</t>
    </rPh>
    <rPh sb="14" eb="15">
      <t>マン</t>
    </rPh>
    <rPh sb="16" eb="17">
      <t>セン</t>
    </rPh>
    <rPh sb="17" eb="18">
      <t>エン</t>
    </rPh>
    <rPh sb="18" eb="20">
      <t>ミマン</t>
    </rPh>
    <phoneticPr fontId="1"/>
  </si>
  <si>
    <t>6：1
定員41人以上60人以下</t>
    <rPh sb="4" eb="6">
      <t>テイイン</t>
    </rPh>
    <rPh sb="8" eb="9">
      <t>ニン</t>
    </rPh>
    <rPh sb="9" eb="11">
      <t>イジョウ</t>
    </rPh>
    <rPh sb="13" eb="14">
      <t>ニン</t>
    </rPh>
    <rPh sb="14" eb="16">
      <t>イカ</t>
    </rPh>
    <phoneticPr fontId="1"/>
  </si>
  <si>
    <t>7.5：1
定員20人以下</t>
    <rPh sb="6" eb="8">
      <t>テイイン</t>
    </rPh>
    <rPh sb="10" eb="11">
      <t>ニン</t>
    </rPh>
    <rPh sb="11" eb="13">
      <t>イカ</t>
    </rPh>
    <phoneticPr fontId="1"/>
  </si>
  <si>
    <t>7.5：1
定員21人以上40人以下</t>
    <rPh sb="6" eb="8">
      <t>テイイン</t>
    </rPh>
    <rPh sb="10" eb="11">
      <t>ニン</t>
    </rPh>
    <rPh sb="11" eb="13">
      <t>イジョウ</t>
    </rPh>
    <rPh sb="15" eb="16">
      <t>ニン</t>
    </rPh>
    <rPh sb="16" eb="18">
      <t>イカ</t>
    </rPh>
    <phoneticPr fontId="1"/>
  </si>
  <si>
    <t>7.5：1
定員41人以上60人以下</t>
    <rPh sb="6" eb="8">
      <t>テイイン</t>
    </rPh>
    <rPh sb="10" eb="11">
      <t>ニン</t>
    </rPh>
    <rPh sb="11" eb="13">
      <t>イジョウ</t>
    </rPh>
    <rPh sb="15" eb="16">
      <t>ニン</t>
    </rPh>
    <rPh sb="16" eb="18">
      <t>イカ</t>
    </rPh>
    <phoneticPr fontId="1"/>
  </si>
  <si>
    <t>10：1
定員20人以下</t>
    <rPh sb="5" eb="7">
      <t>テイイン</t>
    </rPh>
    <rPh sb="9" eb="10">
      <t>ニン</t>
    </rPh>
    <rPh sb="10" eb="12">
      <t>イカ</t>
    </rPh>
    <phoneticPr fontId="1"/>
  </si>
  <si>
    <t>10：1
定員21人以上40人以下</t>
    <rPh sb="5" eb="7">
      <t>テイイン</t>
    </rPh>
    <rPh sb="9" eb="10">
      <t>ニン</t>
    </rPh>
    <rPh sb="10" eb="12">
      <t>イジョウ</t>
    </rPh>
    <rPh sb="14" eb="15">
      <t>ニン</t>
    </rPh>
    <rPh sb="15" eb="17">
      <t>イカ</t>
    </rPh>
    <phoneticPr fontId="1"/>
  </si>
  <si>
    <t>10：1
定員41人以上60人以下</t>
    <rPh sb="5" eb="7">
      <t>テイイン</t>
    </rPh>
    <rPh sb="9" eb="10">
      <t>ニン</t>
    </rPh>
    <rPh sb="10" eb="12">
      <t>イジョウ</t>
    </rPh>
    <rPh sb="14" eb="15">
      <t>ニン</t>
    </rPh>
    <rPh sb="15" eb="17">
      <t>イカ</t>
    </rPh>
    <phoneticPr fontId="1"/>
  </si>
  <si>
    <t>B型事業所ABC</t>
    <rPh sb="1" eb="2">
      <t>ガタ</t>
    </rPh>
    <rPh sb="2" eb="5">
      <t>ジギョウショ</t>
    </rPh>
    <phoneticPr fontId="1"/>
  </si>
  <si>
    <r>
      <t>令和6年度報酬改定前後で月額報酬区分が</t>
    </r>
    <r>
      <rPr>
        <b/>
        <sz val="12"/>
        <color rgb="FFFF0000"/>
        <rFont val="游ゴシック"/>
        <family val="3"/>
        <charset val="128"/>
        <scheme val="minor"/>
      </rPr>
      <t>上がっていない</t>
    </r>
    <r>
      <rPr>
        <sz val="11"/>
        <color theme="1"/>
        <rFont val="游ゴシック"/>
        <family val="2"/>
        <charset val="128"/>
        <scheme val="minor"/>
      </rPr>
      <t>場合</t>
    </r>
    <rPh sb="0" eb="2">
      <t>レイワ</t>
    </rPh>
    <rPh sb="3" eb="5">
      <t>ネンド</t>
    </rPh>
    <rPh sb="5" eb="7">
      <t>ホウシュウ</t>
    </rPh>
    <rPh sb="7" eb="9">
      <t>カイテイ</t>
    </rPh>
    <rPh sb="9" eb="11">
      <t>ゼンゴ</t>
    </rPh>
    <rPh sb="12" eb="18">
      <t>ゲツガクホウシュウクブン</t>
    </rPh>
    <rPh sb="19" eb="20">
      <t>ア</t>
    </rPh>
    <rPh sb="26" eb="28">
      <t>バアイ</t>
    </rPh>
    <phoneticPr fontId="1"/>
  </si>
  <si>
    <r>
      <t>令和6年度報酬改定前後で月額報酬区分が</t>
    </r>
    <r>
      <rPr>
        <b/>
        <sz val="12"/>
        <color rgb="FFFF0000"/>
        <rFont val="游ゴシック"/>
        <family val="3"/>
        <charset val="128"/>
        <scheme val="minor"/>
      </rPr>
      <t>上がっている</t>
    </r>
    <r>
      <rPr>
        <sz val="11"/>
        <color theme="1"/>
        <rFont val="游ゴシック"/>
        <family val="2"/>
        <charset val="128"/>
        <scheme val="minor"/>
      </rPr>
      <t>場合</t>
    </r>
    <rPh sb="0" eb="2">
      <t>レイワ</t>
    </rPh>
    <rPh sb="3" eb="5">
      <t>ネンド</t>
    </rPh>
    <rPh sb="5" eb="7">
      <t>ホウシュウ</t>
    </rPh>
    <rPh sb="7" eb="9">
      <t>カイテイ</t>
    </rPh>
    <rPh sb="9" eb="11">
      <t>ゼンゴ</t>
    </rPh>
    <rPh sb="12" eb="18">
      <t>ゲツガクホウシュウクブン</t>
    </rPh>
    <rPh sb="19" eb="20">
      <t>ア</t>
    </rPh>
    <rPh sb="25" eb="27">
      <t>バアイ</t>
    </rPh>
    <phoneticPr fontId="1"/>
  </si>
  <si>
    <t>（※「余剰金：生産活動収入 －（経費＋賃金総額）」の欄（赤の数字のセル）がマイナスである理由について、別途聞き取りさせていただく場合があります）</t>
    <rPh sb="51" eb="53">
      <t>ベット</t>
    </rPh>
    <rPh sb="53" eb="54">
      <t>キ</t>
    </rPh>
    <rPh sb="55" eb="56">
      <t>ト</t>
    </rPh>
    <rPh sb="64" eb="66">
      <t>バアイ</t>
    </rPh>
    <phoneticPr fontId="1"/>
  </si>
  <si>
    <t>令和8年度スコア点数</t>
    <rPh sb="0" eb="2">
      <t>レイワ</t>
    </rPh>
    <rPh sb="3" eb="5">
      <t>ネンド</t>
    </rPh>
    <rPh sb="8" eb="10">
      <t>テンスウ</t>
    </rPh>
    <phoneticPr fontId="1"/>
  </si>
  <si>
    <t>令和7年度開所日数</t>
    <rPh sb="0" eb="2">
      <t>レイワ</t>
    </rPh>
    <rPh sb="3" eb="5">
      <t>ネンド</t>
    </rPh>
    <rPh sb="5" eb="7">
      <t>カイショ</t>
    </rPh>
    <rPh sb="7" eb="9">
      <t>ニッスウ</t>
    </rPh>
    <phoneticPr fontId="1"/>
  </si>
  <si>
    <t>令和7年度延べ利用者数</t>
    <rPh sb="0" eb="2">
      <t>レイワ</t>
    </rPh>
    <rPh sb="3" eb="5">
      <t>ネンド</t>
    </rPh>
    <rPh sb="5" eb="6">
      <t>ノ</t>
    </rPh>
    <rPh sb="7" eb="10">
      <t>リヨウシャ</t>
    </rPh>
    <rPh sb="10" eb="11">
      <t>スウ</t>
    </rPh>
    <phoneticPr fontId="1"/>
  </si>
  <si>
    <t>令和7年度基本報酬区分</t>
    <rPh sb="0" eb="2">
      <t>レイワ</t>
    </rPh>
    <rPh sb="3" eb="5">
      <t>ネンド</t>
    </rPh>
    <rPh sb="5" eb="7">
      <t>キホン</t>
    </rPh>
    <rPh sb="7" eb="9">
      <t>ホウシュウ</t>
    </rPh>
    <rPh sb="9" eb="11">
      <t>クブン</t>
    </rPh>
    <phoneticPr fontId="1"/>
  </si>
  <si>
    <t>令和8年度　平均工賃月額</t>
    <rPh sb="0" eb="2">
      <t>レイワ</t>
    </rPh>
    <rPh sb="3" eb="5">
      <t>ネンド</t>
    </rPh>
    <rPh sb="6" eb="8">
      <t>ヘイキン</t>
    </rPh>
    <rPh sb="8" eb="10">
      <t>コウチン</t>
    </rPh>
    <rPh sb="10" eb="12">
      <t>ゲツガク</t>
    </rPh>
    <phoneticPr fontId="1"/>
  </si>
  <si>
    <t>令和7年度</t>
    <rPh sb="0" eb="2">
      <t>レイワ</t>
    </rPh>
    <rPh sb="3" eb="5">
      <t>ネンド</t>
    </rPh>
    <phoneticPr fontId="1"/>
  </si>
  <si>
    <t>令和6年度</t>
    <rPh sb="0" eb="2">
      <t>レイワ</t>
    </rPh>
    <rPh sb="3" eb="5">
      <t>ネンド</t>
    </rPh>
    <phoneticPr fontId="1"/>
  </si>
  <si>
    <t>令和5年度</t>
    <rPh sb="0" eb="2">
      <t>レイワ</t>
    </rPh>
    <rPh sb="3" eb="5">
      <t>ネンド</t>
    </rPh>
    <phoneticPr fontId="1"/>
  </si>
  <si>
    <t>令和７年度基本報酬区分</t>
    <rPh sb="0" eb="2">
      <t>レイワ</t>
    </rPh>
    <rPh sb="3" eb="5">
      <t>ネンド</t>
    </rPh>
    <rPh sb="5" eb="7">
      <t>キホン</t>
    </rPh>
    <rPh sb="7" eb="9">
      <t>ホウシュウ</t>
    </rPh>
    <rPh sb="9" eb="11">
      <t>クブン</t>
    </rPh>
    <phoneticPr fontId="1"/>
  </si>
  <si>
    <t>令和8年4月1日時点目標工賃達成指導員の配置有無</t>
    <rPh sb="0" eb="2">
      <t>レイワ</t>
    </rPh>
    <rPh sb="3" eb="4">
      <t>ネン</t>
    </rPh>
    <rPh sb="5" eb="6">
      <t>ガツ</t>
    </rPh>
    <rPh sb="7" eb="8">
      <t>ニチ</t>
    </rPh>
    <rPh sb="8" eb="10">
      <t>ジテン</t>
    </rPh>
    <rPh sb="22" eb="24">
      <t>ウム</t>
    </rPh>
    <phoneticPr fontId="1"/>
  </si>
  <si>
    <r>
      <t>令和8年報酬体系</t>
    </r>
    <r>
      <rPr>
        <b/>
        <sz val="9"/>
        <rFont val="游ゴシック"/>
        <family val="3"/>
        <charset val="128"/>
        <scheme val="minor"/>
      </rPr>
      <t>（従業員配置）</t>
    </r>
    <rPh sb="0" eb="2">
      <t>レイワ</t>
    </rPh>
    <rPh sb="3" eb="4">
      <t>ネン</t>
    </rPh>
    <rPh sb="4" eb="6">
      <t>ホウシュウ</t>
    </rPh>
    <rPh sb="6" eb="8">
      <t>タイケイ</t>
    </rPh>
    <rPh sb="9" eb="12">
      <t>ジュウギョウイン</t>
    </rPh>
    <rPh sb="12" eb="14">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</si>
</sst>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
      <b/>
      <sz val="12"/>
      <color rgb="FFFF0000"/>
      <name val="游ゴシック"/>
      <family val="3"/>
      <charset val="128"/>
      <scheme val="minor"/>
    </font>
    <font>
      <b/>
      <sz val="11"/>
      <color rgb="FFFF000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66">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32" xfId="0" applyFont="1" applyFill="1" applyBorder="1" applyAlignment="1">
      <alignment horizontal="center" vertical="center"/>
    </xf>
    <xf numFmtId="0" fontId="7" fillId="2" borderId="5" xfId="0" applyFont="1" applyFill="1" applyBorder="1" applyAlignment="1">
      <alignment horizontal="right" vertical="center"/>
    </xf>
    <xf numFmtId="49" fontId="0" fillId="0" borderId="0" xfId="0" applyNumberFormat="1">
      <alignment vertical="center"/>
    </xf>
    <xf numFmtId="0" fontId="43" fillId="0" borderId="0" xfId="0" applyFont="1">
      <alignment vertical="center"/>
    </xf>
    <xf numFmtId="49" fontId="0" fillId="0" borderId="0" xfId="0" applyNumberFormat="1" applyAlignment="1">
      <alignment horizontal="left" vertical="center"/>
    </xf>
    <xf numFmtId="178" fontId="43" fillId="0" borderId="33" xfId="0" applyNumberFormat="1" applyFont="1" applyBorder="1" applyAlignment="1">
      <alignment horizontal="right" shrinkToFit="1"/>
    </xf>
    <xf numFmtId="178" fontId="43" fillId="0" borderId="33" xfId="0" applyNumberFormat="1" applyFont="1" applyFill="1" applyBorder="1" applyAlignment="1">
      <alignment horizontal="right" shrinkToFit="1"/>
    </xf>
    <xf numFmtId="49" fontId="0" fillId="0" borderId="1" xfId="0" applyNumberFormat="1" applyBorder="1" applyAlignment="1">
      <alignment horizontal="left" vertical="center"/>
    </xf>
    <xf numFmtId="49" fontId="0" fillId="0" borderId="1" xfId="0" applyNumberFormat="1" applyBorder="1">
      <alignment vertical="center"/>
    </xf>
    <xf numFmtId="0" fontId="0" fillId="0" borderId="1" xfId="0" applyBorder="1">
      <alignment vertical="center"/>
    </xf>
    <xf numFmtId="49" fontId="0" fillId="0" borderId="0" xfId="0" applyNumberFormat="1" applyBorder="1">
      <alignment vertical="center"/>
    </xf>
    <xf numFmtId="0" fontId="0" fillId="0" borderId="0" xfId="0" applyBorder="1">
      <alignment vertical="center"/>
    </xf>
    <xf numFmtId="49" fontId="0" fillId="0" borderId="0" xfId="0" applyNumberFormat="1" applyBorder="1" applyAlignment="1">
      <alignment horizontal="left" vertical="center"/>
    </xf>
    <xf numFmtId="49" fontId="0" fillId="0" borderId="44" xfId="0" applyNumberFormat="1" applyBorder="1">
      <alignment vertical="center"/>
    </xf>
    <xf numFmtId="0" fontId="0" fillId="0" borderId="45" xfId="0" applyBorder="1">
      <alignment vertical="center"/>
    </xf>
    <xf numFmtId="49" fontId="0" fillId="0" borderId="21" xfId="0" applyNumberFormat="1" applyBorder="1">
      <alignment vertical="center"/>
    </xf>
    <xf numFmtId="49" fontId="0" fillId="0" borderId="22" xfId="0" applyNumberFormat="1" applyBorder="1">
      <alignment vertical="center"/>
    </xf>
    <xf numFmtId="0" fontId="0" fillId="0" borderId="37" xfId="0" applyBorder="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top" wrapText="1"/>
    </xf>
    <xf numFmtId="0" fontId="17" fillId="7" borderId="58" xfId="0" applyFont="1" applyFill="1" applyBorder="1" applyAlignment="1">
      <alignment horizontal="left" vertical="top" wrapText="1"/>
    </xf>
    <xf numFmtId="0" fontId="17" fillId="7" borderId="59" xfId="0" applyFont="1" applyFill="1" applyBorder="1" applyAlignment="1">
      <alignment horizontal="left" vertical="top"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55" fontId="2" fillId="7" borderId="20" xfId="0" applyNumberFormat="1"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49" fontId="0" fillId="0" borderId="1" xfId="0" applyNumberFormat="1" applyBorder="1" applyAlignment="1">
      <alignment vertical="center" wrapText="1"/>
    </xf>
    <xf numFmtId="0" fontId="0" fillId="0" borderId="85" xfId="0"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49" fontId="0" fillId="0" borderId="86" xfId="0" applyNumberFormat="1" applyBorder="1" applyAlignment="1">
      <alignment horizontal="center" vertical="center" wrapText="1"/>
    </xf>
    <xf numFmtId="49" fontId="0" fillId="0" borderId="87" xfId="0" applyNumberFormat="1" applyBorder="1" applyAlignment="1">
      <alignment horizontal="center" vertical="center" wrapText="1"/>
    </xf>
    <xf numFmtId="49" fontId="0" fillId="0" borderId="80" xfId="0" applyNumberFormat="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79" xfId="0" applyBorder="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44" fillId="0" borderId="0" xfId="0" applyFo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E5FF"/>
      <color rgb="FF00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213360</xdr:colOff>
          <xdr:row>22</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198120</xdr:colOff>
          <xdr:row>22</xdr:row>
          <xdr:rowOff>60960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opLeftCell="A43" zoomScale="107" zoomScaleNormal="50" workbookViewId="0">
      <selection activeCell="H43" sqref="H43"/>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51" t="s">
        <v>0</v>
      </c>
      <c r="B1" s="252"/>
      <c r="C1" s="253"/>
      <c r="D1" s="130"/>
      <c r="G1" s="131" t="s">
        <v>1</v>
      </c>
      <c r="H1" s="115"/>
    </row>
    <row r="2" spans="1:13" ht="29.4" thickBot="1">
      <c r="A2" s="254"/>
      <c r="B2" s="255"/>
      <c r="C2" s="256"/>
      <c r="D2" s="130"/>
      <c r="G2" s="132" t="s">
        <v>2</v>
      </c>
      <c r="H2" s="116"/>
    </row>
    <row r="3" spans="1:13" ht="32.25" customHeight="1" thickBot="1">
      <c r="G3" s="132" t="s">
        <v>3</v>
      </c>
      <c r="H3" s="117"/>
    </row>
    <row r="4" spans="1:13" ht="15" customHeight="1"/>
    <row r="5" spans="1:13" ht="32.25" customHeight="1">
      <c r="A5" s="257" t="s">
        <v>4</v>
      </c>
      <c r="B5" s="257"/>
      <c r="C5" s="257"/>
      <c r="D5" s="257"/>
      <c r="E5" s="257"/>
      <c r="F5" s="257"/>
      <c r="G5" s="257"/>
      <c r="H5" s="25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6" t="s">
        <v>9</v>
      </c>
      <c r="C12" s="227"/>
      <c r="D12" s="228"/>
      <c r="E12" s="229"/>
      <c r="F12" s="229"/>
      <c r="G12" s="230"/>
      <c r="M12" t="s">
        <v>10</v>
      </c>
    </row>
    <row r="13" spans="1:13" ht="19.5" customHeight="1">
      <c r="B13" s="226" t="s">
        <v>11</v>
      </c>
      <c r="C13" s="227"/>
      <c r="D13" s="231"/>
      <c r="E13" s="232"/>
      <c r="F13" s="232"/>
      <c r="G13" s="233"/>
    </row>
    <row r="14" spans="1:13">
      <c r="B14" s="226" t="s">
        <v>12</v>
      </c>
      <c r="C14" s="227"/>
      <c r="D14" s="231"/>
      <c r="E14" s="232"/>
      <c r="F14" s="232"/>
      <c r="G14" s="233"/>
      <c r="M14" t="s">
        <v>13</v>
      </c>
    </row>
    <row r="15" spans="1:13">
      <c r="B15" s="226" t="s">
        <v>14</v>
      </c>
      <c r="C15" s="227"/>
      <c r="D15" s="231"/>
      <c r="E15" s="232"/>
      <c r="F15" s="232"/>
      <c r="G15" s="233"/>
      <c r="M15" t="s">
        <v>15</v>
      </c>
    </row>
    <row r="16" spans="1:13">
      <c r="B16" s="226" t="s">
        <v>16</v>
      </c>
      <c r="C16" s="227"/>
      <c r="D16" s="231"/>
      <c r="E16" s="232"/>
      <c r="F16" s="232"/>
      <c r="G16" s="233"/>
      <c r="M16" t="s">
        <v>17</v>
      </c>
    </row>
    <row r="17" spans="1:13">
      <c r="B17" s="226" t="s">
        <v>18</v>
      </c>
      <c r="C17" s="227"/>
      <c r="D17" s="231"/>
      <c r="E17" s="232"/>
      <c r="F17" s="232"/>
      <c r="G17" s="233"/>
      <c r="H17" s="65"/>
      <c r="M17" t="s">
        <v>19</v>
      </c>
    </row>
    <row r="18" spans="1:13">
      <c r="B18" s="226" t="s">
        <v>309</v>
      </c>
      <c r="C18" s="227"/>
      <c r="D18" s="231"/>
      <c r="E18" s="232"/>
      <c r="F18" s="232"/>
      <c r="G18" s="233"/>
      <c r="H18" s="65"/>
    </row>
    <row r="19" spans="1:13">
      <c r="B19" s="224" t="s">
        <v>376</v>
      </c>
      <c r="C19" s="225"/>
      <c r="D19" s="264" t="s">
        <v>20</v>
      </c>
      <c r="E19" s="265"/>
      <c r="F19" s="150" t="s">
        <v>21</v>
      </c>
      <c r="G19" s="151" t="s">
        <v>22</v>
      </c>
      <c r="H19" s="64" t="s">
        <v>310</v>
      </c>
      <c r="M19" t="s">
        <v>24</v>
      </c>
    </row>
    <row r="20" spans="1:13">
      <c r="B20" s="224" t="s">
        <v>368</v>
      </c>
      <c r="C20" s="225"/>
      <c r="D20" s="234"/>
      <c r="E20" s="235"/>
      <c r="F20" s="235"/>
      <c r="G20" s="236"/>
      <c r="H20" s="64"/>
      <c r="M20" t="s">
        <v>25</v>
      </c>
    </row>
    <row r="21" spans="1:13">
      <c r="B21" s="258" t="s">
        <v>26</v>
      </c>
      <c r="C21" s="93" t="s">
        <v>373</v>
      </c>
      <c r="D21" s="234"/>
      <c r="E21" s="235"/>
      <c r="F21" s="235"/>
      <c r="G21" s="236"/>
      <c r="H21" s="16"/>
      <c r="M21" t="s">
        <v>27</v>
      </c>
    </row>
    <row r="22" spans="1:13">
      <c r="B22" s="259"/>
      <c r="C22" s="93" t="s">
        <v>374</v>
      </c>
      <c r="D22" s="237"/>
      <c r="E22" s="238"/>
      <c r="F22" s="238"/>
      <c r="G22" s="239"/>
      <c r="H22" s="16"/>
      <c r="M22" t="s">
        <v>28</v>
      </c>
    </row>
    <row r="23" spans="1:13" ht="18.600000000000001" thickBot="1">
      <c r="B23" s="260"/>
      <c r="C23" s="93" t="s">
        <v>375</v>
      </c>
      <c r="D23" s="240"/>
      <c r="E23" s="241"/>
      <c r="F23" s="241"/>
      <c r="G23" s="242"/>
      <c r="H23" s="16"/>
    </row>
    <row r="24" spans="1:13" ht="20.25" customHeight="1">
      <c r="B24" s="63"/>
      <c r="C24" s="63"/>
      <c r="D24" s="63"/>
      <c r="E24" s="64"/>
      <c r="F24" s="64"/>
      <c r="G24" s="64"/>
      <c r="M24" t="s">
        <v>29</v>
      </c>
    </row>
    <row r="25" spans="1:13" ht="19.8">
      <c r="A25" s="67" t="s">
        <v>30</v>
      </c>
      <c r="B25" s="64"/>
      <c r="C25" s="64"/>
      <c r="D25" s="64"/>
      <c r="E25" s="64"/>
      <c r="F25" s="64"/>
      <c r="G25" s="64"/>
      <c r="M25" t="s">
        <v>31</v>
      </c>
    </row>
    <row r="26" spans="1:13" ht="18.75" customHeight="1">
      <c r="A26" s="66"/>
      <c r="B26" s="72" t="s">
        <v>32</v>
      </c>
      <c r="C26" s="62"/>
      <c r="D26" s="62"/>
      <c r="E26" s="62"/>
      <c r="F26" s="95"/>
      <c r="G26" s="62"/>
      <c r="H26" s="62"/>
      <c r="I26" s="62"/>
    </row>
    <row r="27" spans="1:13" ht="18.75" customHeight="1">
      <c r="A27" s="66"/>
      <c r="B27" s="98" t="s">
        <v>33</v>
      </c>
      <c r="C27" s="62"/>
      <c r="D27" s="62"/>
      <c r="E27" s="62"/>
      <c r="F27" s="95"/>
      <c r="G27" s="62"/>
      <c r="H27" s="62"/>
      <c r="I27" s="62"/>
    </row>
    <row r="28" spans="1:13" ht="18.75" customHeight="1">
      <c r="A28" s="66"/>
      <c r="C28" s="62"/>
      <c r="D28" s="62"/>
      <c r="E28" s="62"/>
      <c r="F28" s="95"/>
      <c r="G28" s="62"/>
      <c r="H28" s="62"/>
      <c r="I28" s="62"/>
    </row>
    <row r="29" spans="1:13" ht="18.600000000000001" thickBot="1">
      <c r="B29" s="69"/>
      <c r="C29" s="127" t="s">
        <v>34</v>
      </c>
      <c r="D29" s="127" t="s">
        <v>35</v>
      </c>
      <c r="E29" s="217" t="s">
        <v>36</v>
      </c>
      <c r="F29" s="219"/>
      <c r="G29" s="122" t="s">
        <v>37</v>
      </c>
      <c r="I29" s="76"/>
      <c r="J29" s="75"/>
      <c r="K29" s="75"/>
      <c r="M29" t="s">
        <v>38</v>
      </c>
    </row>
    <row r="30" spans="1:13">
      <c r="B30" s="70" t="s">
        <v>39</v>
      </c>
      <c r="C30" s="108"/>
      <c r="D30" s="124"/>
      <c r="E30" s="261"/>
      <c r="F30" s="262"/>
      <c r="G30" s="109">
        <v>0</v>
      </c>
      <c r="I30" s="76"/>
      <c r="J30" s="75"/>
      <c r="K30" s="75"/>
    </row>
    <row r="31" spans="1:13">
      <c r="B31" s="70" t="s">
        <v>40</v>
      </c>
      <c r="C31" s="110"/>
      <c r="D31" s="125"/>
      <c r="E31" s="220"/>
      <c r="F31" s="221"/>
      <c r="G31" s="111">
        <v>0</v>
      </c>
      <c r="I31" s="76"/>
      <c r="J31" s="75"/>
      <c r="K31" s="75"/>
    </row>
    <row r="32" spans="1:13">
      <c r="B32" s="70" t="s">
        <v>41</v>
      </c>
      <c r="C32" s="110"/>
      <c r="D32" s="125"/>
      <c r="E32" s="220"/>
      <c r="F32" s="221"/>
      <c r="G32" s="111">
        <v>0</v>
      </c>
      <c r="I32" s="76"/>
      <c r="J32" s="75"/>
      <c r="K32" s="75"/>
    </row>
    <row r="33" spans="1:11">
      <c r="B33" s="70" t="s">
        <v>42</v>
      </c>
      <c r="C33" s="110"/>
      <c r="D33" s="125"/>
      <c r="E33" s="220"/>
      <c r="F33" s="221"/>
      <c r="G33" s="111">
        <v>0</v>
      </c>
      <c r="I33" s="76"/>
      <c r="J33" s="75"/>
      <c r="K33" s="75"/>
    </row>
    <row r="34" spans="1:11">
      <c r="B34" s="70" t="s">
        <v>43</v>
      </c>
      <c r="C34" s="110"/>
      <c r="D34" s="125"/>
      <c r="E34" s="220"/>
      <c r="F34" s="221"/>
      <c r="G34" s="111">
        <v>0</v>
      </c>
      <c r="I34" s="76"/>
      <c r="J34" s="75"/>
      <c r="K34" s="75"/>
    </row>
    <row r="35" spans="1:11" ht="18.600000000000001" thickBot="1">
      <c r="B35" s="70" t="s">
        <v>44</v>
      </c>
      <c r="C35" s="112"/>
      <c r="D35" s="126"/>
      <c r="E35" s="222"/>
      <c r="F35" s="223"/>
      <c r="G35" s="113">
        <v>0</v>
      </c>
      <c r="I35" s="76"/>
      <c r="J35" s="75"/>
      <c r="K35" s="75"/>
    </row>
    <row r="36" spans="1:11">
      <c r="B36" s="96"/>
      <c r="F36" s="107" t="s">
        <v>45</v>
      </c>
      <c r="G36" s="114">
        <f>SUM(G30:G35)</f>
        <v>0</v>
      </c>
      <c r="H36" t="s">
        <v>46</v>
      </c>
      <c r="I36" s="76"/>
      <c r="J36" s="75"/>
      <c r="K36" s="75"/>
    </row>
    <row r="37" spans="1:11" ht="11.25" customHeight="1">
      <c r="B37" s="94"/>
      <c r="C37" s="94"/>
      <c r="D37" s="94"/>
      <c r="E37" s="94"/>
      <c r="F37" s="94"/>
      <c r="G37" s="94"/>
      <c r="H37" s="94"/>
    </row>
    <row r="38" spans="1:11" ht="19.8">
      <c r="A38" s="67" t="s">
        <v>47</v>
      </c>
    </row>
    <row r="39" spans="1:11" ht="18.75" customHeight="1">
      <c r="A39" s="66"/>
      <c r="B39" s="72" t="s">
        <v>48</v>
      </c>
      <c r="C39" s="62"/>
      <c r="D39" s="62"/>
      <c r="E39" s="62"/>
      <c r="F39" s="95"/>
      <c r="G39" s="62"/>
      <c r="H39" s="62"/>
      <c r="I39" s="62"/>
    </row>
    <row r="40" spans="1:11" ht="18.75" customHeight="1">
      <c r="A40" s="66"/>
      <c r="B40" s="98" t="s">
        <v>49</v>
      </c>
      <c r="C40" s="62"/>
      <c r="D40" s="62"/>
      <c r="E40" s="62"/>
      <c r="F40" s="95"/>
      <c r="G40" s="62"/>
      <c r="H40" s="62"/>
      <c r="I40" s="62"/>
    </row>
    <row r="41" spans="1:11" ht="18.75" customHeight="1">
      <c r="A41" s="66"/>
      <c r="B41" s="98"/>
      <c r="C41" s="62"/>
      <c r="D41" s="62"/>
      <c r="E41" s="62"/>
      <c r="F41" s="95"/>
      <c r="G41" s="62"/>
      <c r="H41" s="62"/>
      <c r="I41" s="62"/>
    </row>
    <row r="42" spans="1:11" ht="18" customHeight="1" thickBot="1">
      <c r="A42" s="62"/>
      <c r="B42" s="139" t="s">
        <v>50</v>
      </c>
      <c r="C42" s="136" t="s">
        <v>51</v>
      </c>
      <c r="D42" s="217" t="s">
        <v>52</v>
      </c>
      <c r="E42" s="218"/>
      <c r="F42" s="219"/>
    </row>
    <row r="43" spans="1:11" ht="52.5" customHeight="1" thickBot="1">
      <c r="A43" s="62"/>
      <c r="B43" s="92" t="s">
        <v>53</v>
      </c>
      <c r="C43" s="89">
        <v>0</v>
      </c>
      <c r="D43" s="214" t="str">
        <f>IF(G36=C43,"２.生産活動内容の収入合計と一致しています
（問題なし）","２.生産活動内容の収入合計と不一致であるため、確認のうえ修正してください")</f>
        <v>２.生産活動内容の収入合計と一致しています
（問題なし）</v>
      </c>
      <c r="E43" s="215"/>
      <c r="F43" s="216"/>
    </row>
    <row r="44" spans="1:11" ht="19.5" customHeight="1">
      <c r="A44" s="62"/>
      <c r="B44" s="62"/>
      <c r="C44" s="62"/>
      <c r="D44" s="62"/>
      <c r="I44" s="62"/>
    </row>
    <row r="45" spans="1:11" ht="22.5" customHeight="1">
      <c r="A45" s="66" t="s">
        <v>54</v>
      </c>
      <c r="B45" s="62"/>
      <c r="C45" s="62"/>
      <c r="D45" s="62"/>
      <c r="E45" s="77"/>
      <c r="F45" s="77"/>
      <c r="G45" s="77"/>
      <c r="H45" s="77"/>
      <c r="I45" s="77"/>
      <c r="J45" s="77"/>
    </row>
    <row r="46" spans="1:11" ht="20.25" customHeight="1">
      <c r="A46" s="66"/>
      <c r="B46" s="72" t="s">
        <v>55</v>
      </c>
      <c r="C46" s="62"/>
      <c r="D46" s="62"/>
      <c r="E46" s="62"/>
      <c r="F46" s="95"/>
      <c r="G46" s="62"/>
      <c r="H46" s="62"/>
      <c r="I46" s="62"/>
    </row>
    <row r="47" spans="1:11" ht="20.25" customHeight="1">
      <c r="A47" s="66"/>
      <c r="B47" s="98" t="s">
        <v>56</v>
      </c>
      <c r="C47" s="62"/>
      <c r="D47" s="62"/>
      <c r="E47" s="62"/>
      <c r="F47" s="95"/>
      <c r="G47" s="62"/>
      <c r="H47" s="62"/>
      <c r="I47" s="62"/>
    </row>
    <row r="48" spans="1:11" ht="21" customHeight="1">
      <c r="A48" s="66"/>
      <c r="B48" s="135" t="s">
        <v>57</v>
      </c>
      <c r="C48" s="62"/>
      <c r="D48" s="62"/>
      <c r="E48" s="62"/>
      <c r="F48" s="95"/>
      <c r="G48" s="62"/>
      <c r="H48" s="62"/>
      <c r="I48" s="62"/>
    </row>
    <row r="49" spans="1:9" ht="21" customHeight="1">
      <c r="A49" s="66"/>
      <c r="B49" s="64" t="s">
        <v>58</v>
      </c>
      <c r="C49" s="62"/>
      <c r="D49" s="62"/>
      <c r="E49" s="62"/>
      <c r="F49" s="95"/>
      <c r="G49" s="62"/>
      <c r="H49" s="62"/>
      <c r="I49" s="62"/>
    </row>
    <row r="50" spans="1:9" ht="20.25" customHeight="1">
      <c r="A50" s="66"/>
      <c r="B50" s="64" t="s">
        <v>312</v>
      </c>
      <c r="C50" s="62"/>
      <c r="D50" s="62"/>
      <c r="E50" s="62"/>
      <c r="F50" s="95"/>
      <c r="G50" s="62"/>
      <c r="H50" s="62"/>
      <c r="I50" s="62"/>
    </row>
    <row r="51" spans="1:9" ht="18.600000000000001" thickBot="1">
      <c r="B51" s="137" t="s">
        <v>59</v>
      </c>
      <c r="C51" s="138" t="s">
        <v>60</v>
      </c>
      <c r="D51" s="210" t="s">
        <v>61</v>
      </c>
      <c r="E51" s="211"/>
      <c r="F51" s="137" t="s">
        <v>62</v>
      </c>
      <c r="G51" s="137" t="s">
        <v>63</v>
      </c>
      <c r="H51" s="137" t="s">
        <v>64</v>
      </c>
    </row>
    <row r="52" spans="1:9" ht="23.25" customHeight="1">
      <c r="B52" s="83">
        <v>0</v>
      </c>
      <c r="C52" s="91" t="e">
        <f>B52/C43</f>
        <v>#DIV/0!</v>
      </c>
      <c r="D52" s="212"/>
      <c r="E52" s="213"/>
      <c r="F52" s="134" t="s">
        <v>65</v>
      </c>
      <c r="G52" s="86"/>
      <c r="H52" s="80"/>
    </row>
    <row r="53" spans="1:9" ht="23.25" customHeight="1">
      <c r="B53" s="84">
        <v>0</v>
      </c>
      <c r="C53" s="91" t="e">
        <f>B53/C43</f>
        <v>#DIV/0!</v>
      </c>
      <c r="D53" s="199"/>
      <c r="E53" s="200"/>
      <c r="F53" s="87"/>
      <c r="G53" s="87"/>
      <c r="H53" s="81"/>
    </row>
    <row r="54" spans="1:9" ht="23.25" customHeight="1" thickBot="1">
      <c r="B54" s="85">
        <v>0</v>
      </c>
      <c r="C54" s="91" t="e">
        <f>B54/C43</f>
        <v>#DIV/0!</v>
      </c>
      <c r="D54" s="201"/>
      <c r="E54" s="202"/>
      <c r="F54" s="88"/>
      <c r="G54" s="88"/>
      <c r="H54" s="82"/>
    </row>
    <row r="55" spans="1:9" ht="19.8">
      <c r="B55" s="71"/>
      <c r="C55" t="s">
        <v>66</v>
      </c>
    </row>
    <row r="56" spans="1:9" ht="17.25" customHeight="1">
      <c r="B56" s="71"/>
    </row>
    <row r="57" spans="1:9" ht="19.8">
      <c r="A57" s="67" t="s">
        <v>67</v>
      </c>
    </row>
    <row r="58" spans="1:9" ht="21.75" customHeight="1">
      <c r="A58" s="62"/>
      <c r="B58" s="194" t="s">
        <v>50</v>
      </c>
      <c r="C58" s="195"/>
      <c r="D58" s="196"/>
      <c r="E58" s="136" t="s">
        <v>51</v>
      </c>
      <c r="F58" s="194" t="s">
        <v>68</v>
      </c>
      <c r="G58" s="195"/>
      <c r="H58" s="196"/>
    </row>
    <row r="59" spans="1:9" ht="22.5" customHeight="1">
      <c r="A59" s="62"/>
      <c r="B59" s="206" t="s">
        <v>69</v>
      </c>
      <c r="C59" s="207"/>
      <c r="D59" s="208"/>
      <c r="E59" s="79">
        <f>SUM(E61:E68)</f>
        <v>0</v>
      </c>
      <c r="F59" s="197" t="s">
        <v>70</v>
      </c>
      <c r="G59" s="197"/>
      <c r="H59" s="198"/>
    </row>
    <row r="60" spans="1:9" ht="24.75" customHeight="1" thickBot="1">
      <c r="A60" s="62"/>
      <c r="B60" s="203" t="s">
        <v>71</v>
      </c>
      <c r="C60" s="204"/>
      <c r="D60" s="209"/>
      <c r="E60" s="78"/>
      <c r="F60" s="192"/>
      <c r="G60" s="192"/>
      <c r="H60" s="193"/>
    </row>
    <row r="61" spans="1:9" ht="27" customHeight="1">
      <c r="A61" s="62"/>
      <c r="B61" s="203" t="s">
        <v>72</v>
      </c>
      <c r="C61" s="204"/>
      <c r="D61" s="205"/>
      <c r="E61" s="83">
        <v>0</v>
      </c>
      <c r="F61" s="243" t="s">
        <v>73</v>
      </c>
      <c r="G61" s="243"/>
      <c r="H61" s="244"/>
    </row>
    <row r="62" spans="1:9" ht="27" customHeight="1">
      <c r="A62" s="62"/>
      <c r="B62" s="120" t="s">
        <v>74</v>
      </c>
      <c r="C62" s="121"/>
      <c r="D62" s="121"/>
      <c r="E62" s="90">
        <v>0</v>
      </c>
      <c r="F62" s="243" t="s">
        <v>75</v>
      </c>
      <c r="G62" s="243"/>
      <c r="H62" s="244"/>
    </row>
    <row r="63" spans="1:9" ht="27" customHeight="1">
      <c r="A63" s="62"/>
      <c r="B63" s="189" t="s">
        <v>76</v>
      </c>
      <c r="C63" s="190"/>
      <c r="D63" s="191"/>
      <c r="E63" s="90">
        <v>0</v>
      </c>
      <c r="F63" s="243" t="s">
        <v>77</v>
      </c>
      <c r="G63" s="243"/>
      <c r="H63" s="244"/>
    </row>
    <row r="64" spans="1:9" ht="27" customHeight="1">
      <c r="A64" s="62"/>
      <c r="B64" s="189" t="s">
        <v>78</v>
      </c>
      <c r="C64" s="190"/>
      <c r="D64" s="191"/>
      <c r="E64" s="90">
        <v>0</v>
      </c>
      <c r="F64" s="263" t="s">
        <v>79</v>
      </c>
      <c r="G64" s="243"/>
      <c r="H64" s="244"/>
    </row>
    <row r="65" spans="1:9" ht="27" customHeight="1">
      <c r="A65" s="62"/>
      <c r="B65" s="203" t="s">
        <v>80</v>
      </c>
      <c r="C65" s="204"/>
      <c r="D65" s="205"/>
      <c r="E65" s="90">
        <v>0</v>
      </c>
      <c r="F65" s="243" t="s">
        <v>81</v>
      </c>
      <c r="G65" s="243"/>
      <c r="H65" s="244"/>
    </row>
    <row r="66" spans="1:9" ht="27" customHeight="1">
      <c r="A66" s="62"/>
      <c r="B66" s="203" t="s">
        <v>82</v>
      </c>
      <c r="C66" s="204"/>
      <c r="D66" s="205"/>
      <c r="E66" s="90">
        <v>0</v>
      </c>
      <c r="F66" s="243" t="s">
        <v>83</v>
      </c>
      <c r="G66" s="243"/>
      <c r="H66" s="244"/>
    </row>
    <row r="67" spans="1:9" ht="27" customHeight="1">
      <c r="A67" s="62"/>
      <c r="B67" s="203" t="s">
        <v>84</v>
      </c>
      <c r="C67" s="204"/>
      <c r="D67" s="205"/>
      <c r="E67" s="90">
        <v>0</v>
      </c>
      <c r="F67" s="243" t="s">
        <v>85</v>
      </c>
      <c r="G67" s="243"/>
      <c r="H67" s="244"/>
    </row>
    <row r="68" spans="1:9" ht="27" customHeight="1" thickBot="1">
      <c r="A68" s="62"/>
      <c r="B68" s="293" t="s">
        <v>86</v>
      </c>
      <c r="C68" s="294"/>
      <c r="D68" s="295"/>
      <c r="E68" s="128">
        <v>0</v>
      </c>
      <c r="F68" s="245" t="s">
        <v>87</v>
      </c>
      <c r="G68" s="246"/>
      <c r="H68" s="247"/>
    </row>
    <row r="69" spans="1:9" ht="39" customHeight="1" thickTop="1" thickBot="1">
      <c r="A69" s="62"/>
      <c r="B69" s="268" t="s">
        <v>88</v>
      </c>
      <c r="C69" s="269"/>
      <c r="D69" s="270"/>
      <c r="E69" s="129">
        <f>C43-E59</f>
        <v>0</v>
      </c>
      <c r="F69" s="197" t="s">
        <v>70</v>
      </c>
      <c r="G69" s="197"/>
      <c r="H69" s="198"/>
    </row>
    <row r="70" spans="1:9" ht="42.75" customHeight="1">
      <c r="A70" s="62"/>
      <c r="B70" s="271" t="s">
        <v>89</v>
      </c>
      <c r="C70" s="272"/>
      <c r="D70" s="273"/>
      <c r="E70" s="83">
        <v>0</v>
      </c>
      <c r="F70" s="249" t="s">
        <v>90</v>
      </c>
      <c r="G70" s="249"/>
      <c r="H70" s="250"/>
    </row>
    <row r="71" spans="1:9" ht="42.75" customHeight="1" thickBot="1">
      <c r="A71" s="62"/>
      <c r="B71" s="274" t="s">
        <v>91</v>
      </c>
      <c r="C71" s="275"/>
      <c r="D71" s="276"/>
      <c r="E71" s="119">
        <v>0</v>
      </c>
      <c r="F71" s="248"/>
      <c r="G71" s="249"/>
      <c r="H71" s="250"/>
    </row>
    <row r="72" spans="1:9" ht="28.5" customHeight="1" thickBot="1">
      <c r="A72" s="62"/>
      <c r="B72" s="277" t="s">
        <v>92</v>
      </c>
      <c r="C72" s="278"/>
      <c r="D72" s="279"/>
      <c r="E72" s="176">
        <f>C43-(E59+E70)</f>
        <v>0</v>
      </c>
      <c r="F72" s="285" t="s">
        <v>70</v>
      </c>
      <c r="G72" s="285"/>
      <c r="H72" s="286"/>
    </row>
    <row r="73" spans="1:9" ht="27.75" customHeight="1" thickTop="1">
      <c r="A73" s="62"/>
      <c r="B73" s="280" t="s">
        <v>93</v>
      </c>
      <c r="C73" s="281"/>
      <c r="D73" s="281"/>
      <c r="E73" s="83">
        <v>0</v>
      </c>
      <c r="F73" s="287" t="s">
        <v>94</v>
      </c>
      <c r="G73" s="288"/>
      <c r="H73" s="289"/>
    </row>
    <row r="74" spans="1:9" ht="27.75" customHeight="1" thickBot="1">
      <c r="A74" s="62"/>
      <c r="B74" s="296" t="s">
        <v>95</v>
      </c>
      <c r="C74" s="297"/>
      <c r="D74" s="297"/>
      <c r="E74" s="85">
        <v>0</v>
      </c>
      <c r="F74" s="290"/>
      <c r="G74" s="291"/>
      <c r="H74" s="292"/>
    </row>
    <row r="75" spans="1:9" ht="27" customHeight="1">
      <c r="A75" s="62"/>
      <c r="B75" s="62"/>
      <c r="C75" s="62"/>
      <c r="D75" s="62"/>
      <c r="E75" s="62"/>
      <c r="F75" s="62"/>
      <c r="G75" s="62"/>
      <c r="H75" s="62"/>
      <c r="I75" s="62"/>
    </row>
    <row r="76" spans="1:9" ht="20.399999999999999" thickBot="1">
      <c r="A76" s="174" t="s">
        <v>96</v>
      </c>
    </row>
    <row r="77" spans="1:9" ht="83.25" customHeight="1" thickBot="1">
      <c r="B77" s="282" t="s">
        <v>367</v>
      </c>
      <c r="C77" s="283"/>
      <c r="D77" s="283"/>
      <c r="E77" s="283"/>
      <c r="F77" s="283"/>
      <c r="G77" s="283"/>
      <c r="H77" s="284"/>
    </row>
    <row r="78" spans="1:9" ht="25.5" customHeight="1"/>
    <row r="79" spans="1:9" s="64" customFormat="1" ht="20.399999999999999" thickBot="1">
      <c r="A79" s="66" t="s">
        <v>97</v>
      </c>
      <c r="C79"/>
      <c r="D79"/>
      <c r="E79" s="66" t="s">
        <v>98</v>
      </c>
      <c r="F79"/>
      <c r="G79"/>
    </row>
    <row r="80" spans="1:9" ht="26.25" customHeight="1" thickBot="1">
      <c r="B80" s="266">
        <v>0</v>
      </c>
      <c r="C80" s="267"/>
      <c r="E80" s="104" t="s">
        <v>99</v>
      </c>
      <c r="F80" s="133">
        <v>0</v>
      </c>
    </row>
    <row r="81" spans="1:7" ht="26.25" customHeight="1" thickBot="1">
      <c r="B81" s="68"/>
      <c r="E81" s="104" t="s">
        <v>100</v>
      </c>
      <c r="F81" s="106">
        <v>0</v>
      </c>
    </row>
    <row r="82" spans="1:7" ht="26.25" customHeight="1">
      <c r="A82" s="66"/>
      <c r="E82" s="97" t="s">
        <v>45</v>
      </c>
      <c r="F82" s="105">
        <f>SUM(F80:F81)</f>
        <v>0</v>
      </c>
      <c r="G82" t="s">
        <v>101</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312420</xdr:colOff>
                    <xdr:row>20</xdr:row>
                    <xdr:rowOff>198120</xdr:rowOff>
                  </from>
                  <to>
                    <xdr:col>4</xdr:col>
                    <xdr:colOff>213360</xdr:colOff>
                    <xdr:row>22</xdr:row>
                    <xdr:rowOff>45720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選択肢プルダウン!$E$6:$E$13</xm:f>
          </x14:formula1>
          <xm:sqref>G19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2:6" ht="22.2">
      <c r="C2" s="361" t="s">
        <v>244</v>
      </c>
      <c r="D2" s="361"/>
      <c r="E2" s="361"/>
    </row>
    <row r="3" spans="2:6" ht="9" customHeight="1">
      <c r="C3" s="8"/>
      <c r="D3" s="8"/>
      <c r="E3" s="8"/>
    </row>
    <row r="4" spans="2:6">
      <c r="C4" s="17" t="s">
        <v>9</v>
      </c>
      <c r="D4" s="357"/>
      <c r="E4" s="357"/>
    </row>
    <row r="5" spans="2:6">
      <c r="C5" s="18" t="s">
        <v>12</v>
      </c>
      <c r="D5" s="357"/>
      <c r="E5" s="357"/>
    </row>
    <row r="6" spans="2:6">
      <c r="C6" s="19" t="s">
        <v>14</v>
      </c>
      <c r="D6" s="357"/>
      <c r="E6" s="357"/>
    </row>
    <row r="7" spans="2:6">
      <c r="C7" s="18" t="s">
        <v>11</v>
      </c>
      <c r="D7" s="357"/>
      <c r="E7" s="357"/>
    </row>
    <row r="8" spans="2:6">
      <c r="C8" s="18" t="s">
        <v>16</v>
      </c>
      <c r="D8" s="357"/>
      <c r="E8" s="357"/>
    </row>
    <row r="9" spans="2:6">
      <c r="C9" s="19" t="s">
        <v>245</v>
      </c>
      <c r="D9" s="357"/>
      <c r="E9" s="357"/>
      <c r="F9" s="16"/>
    </row>
    <row r="10" spans="2:6">
      <c r="C10" s="19" t="s">
        <v>246</v>
      </c>
      <c r="D10" s="357"/>
      <c r="E10" s="357"/>
    </row>
    <row r="11" spans="2:6">
      <c r="C11" s="19" t="s">
        <v>247</v>
      </c>
      <c r="D11" s="357"/>
      <c r="E11" s="357"/>
      <c r="F11" s="16"/>
    </row>
    <row r="12" spans="2:6">
      <c r="C12" s="19" t="s">
        <v>248</v>
      </c>
      <c r="D12" s="357"/>
      <c r="E12" s="357"/>
      <c r="F12" s="16"/>
    </row>
    <row r="13" spans="2:6" ht="12.75" customHeight="1">
      <c r="C13" s="6"/>
    </row>
    <row r="14" spans="2:6">
      <c r="B14" s="1" t="s">
        <v>249</v>
      </c>
    </row>
    <row r="15" spans="2:6">
      <c r="C15" s="20"/>
      <c r="D15" s="3" t="s">
        <v>36</v>
      </c>
      <c r="E15" s="3" t="s">
        <v>37</v>
      </c>
      <c r="F15" s="3" t="s">
        <v>250</v>
      </c>
    </row>
    <row r="16" spans="2:6">
      <c r="C16" s="19" t="s">
        <v>39</v>
      </c>
      <c r="D16" s="53"/>
      <c r="E16" s="5">
        <v>0</v>
      </c>
      <c r="F16" s="4">
        <v>0</v>
      </c>
    </row>
    <row r="17" spans="2:13">
      <c r="C17" s="19" t="s">
        <v>40</v>
      </c>
      <c r="D17" s="53"/>
      <c r="E17" s="5">
        <v>0</v>
      </c>
      <c r="F17" s="4">
        <v>0</v>
      </c>
    </row>
    <row r="18" spans="2:13">
      <c r="C18" s="19" t="s">
        <v>41</v>
      </c>
      <c r="D18" s="53"/>
      <c r="E18" s="4">
        <v>0</v>
      </c>
      <c r="F18" s="4">
        <v>0</v>
      </c>
    </row>
    <row r="19" spans="2:13">
      <c r="C19" s="19" t="s">
        <v>42</v>
      </c>
      <c r="D19" s="53"/>
      <c r="E19" s="5">
        <v>0</v>
      </c>
      <c r="F19" s="4">
        <v>0</v>
      </c>
    </row>
    <row r="20" spans="2:13">
      <c r="C20" s="19" t="s">
        <v>43</v>
      </c>
      <c r="D20" s="53"/>
      <c r="E20" s="4">
        <v>0</v>
      </c>
      <c r="F20" s="4">
        <v>0</v>
      </c>
    </row>
    <row r="21" spans="2:13" ht="70.5" customHeight="1">
      <c r="C21" s="358" t="s">
        <v>251</v>
      </c>
      <c r="D21" s="358"/>
      <c r="E21" s="358"/>
    </row>
    <row r="22" spans="2:13">
      <c r="B22" s="14" t="s">
        <v>252</v>
      </c>
      <c r="D22" s="15"/>
    </row>
    <row r="23" spans="2:13" ht="24.75" customHeight="1" thickBot="1">
      <c r="B23" s="7"/>
      <c r="C23" s="3" t="s">
        <v>50</v>
      </c>
      <c r="D23" s="54" t="s">
        <v>253</v>
      </c>
      <c r="E23" s="55" t="s">
        <v>254</v>
      </c>
      <c r="F23" s="3" t="s">
        <v>68</v>
      </c>
      <c r="M23" t="s">
        <v>255</v>
      </c>
    </row>
    <row r="24" spans="2:13" ht="22.5" customHeight="1">
      <c r="B24" s="359" t="s">
        <v>256</v>
      </c>
      <c r="C24" s="21" t="s">
        <v>53</v>
      </c>
      <c r="D24" s="27">
        <v>0</v>
      </c>
      <c r="E24" s="28"/>
      <c r="F24" s="23"/>
      <c r="M24" t="s">
        <v>257</v>
      </c>
    </row>
    <row r="25" spans="2:13" ht="22.5" customHeight="1">
      <c r="B25" s="360"/>
      <c r="C25" s="21" t="s">
        <v>258</v>
      </c>
      <c r="D25" s="29"/>
      <c r="E25" s="30">
        <v>0</v>
      </c>
      <c r="F25" s="23"/>
    </row>
    <row r="26" spans="2:13" ht="22.5" customHeight="1">
      <c r="B26" s="360"/>
      <c r="C26" s="21" t="s">
        <v>259</v>
      </c>
      <c r="D26" s="40">
        <v>0</v>
      </c>
      <c r="E26" s="30">
        <v>0</v>
      </c>
      <c r="F26" s="23" t="s">
        <v>260</v>
      </c>
    </row>
    <row r="27" spans="2:13" ht="22.5" customHeight="1">
      <c r="B27" s="352" t="s">
        <v>261</v>
      </c>
      <c r="C27" s="37" t="s">
        <v>262</v>
      </c>
      <c r="D27" s="36">
        <f>SUM(D30:D34,D35:D35)</f>
        <v>0</v>
      </c>
      <c r="E27" s="38">
        <f>SUM(E30:E35)</f>
        <v>0</v>
      </c>
      <c r="F27" s="26" t="s">
        <v>263</v>
      </c>
    </row>
    <row r="28" spans="2:13" ht="22.5" customHeight="1">
      <c r="B28" s="352"/>
      <c r="C28" s="22" t="s">
        <v>71</v>
      </c>
      <c r="D28" s="31"/>
      <c r="E28" s="32"/>
      <c r="F28" s="24"/>
    </row>
    <row r="29" spans="2:13" ht="22.5" customHeight="1">
      <c r="B29" s="352"/>
      <c r="C29" s="51" t="s">
        <v>264</v>
      </c>
      <c r="D29" s="33"/>
      <c r="E29" s="34"/>
      <c r="F29" s="52" t="s">
        <v>265</v>
      </c>
    </row>
    <row r="30" spans="2:13" ht="22.5" customHeight="1">
      <c r="B30" s="352"/>
      <c r="C30" s="22" t="s">
        <v>266</v>
      </c>
      <c r="D30" s="35"/>
      <c r="E30" s="34"/>
      <c r="F30" s="25"/>
    </row>
    <row r="31" spans="2:13" ht="22.5" customHeight="1">
      <c r="B31" s="352"/>
      <c r="C31" s="22" t="s">
        <v>267</v>
      </c>
      <c r="D31" s="36"/>
      <c r="E31" s="34"/>
      <c r="F31" s="25"/>
    </row>
    <row r="32" spans="2:13" ht="22.5" customHeight="1">
      <c r="B32" s="352"/>
      <c r="C32" s="22" t="s">
        <v>80</v>
      </c>
      <c r="D32" s="36"/>
      <c r="E32" s="34"/>
      <c r="F32" s="25"/>
    </row>
    <row r="33" spans="2:6" ht="22.5" customHeight="1">
      <c r="B33" s="352"/>
      <c r="C33" s="22" t="s">
        <v>268</v>
      </c>
      <c r="D33" s="36"/>
      <c r="E33" s="34"/>
      <c r="F33" s="25"/>
    </row>
    <row r="34" spans="2:6" ht="22.5" customHeight="1">
      <c r="B34" s="352"/>
      <c r="C34" s="22" t="s">
        <v>269</v>
      </c>
      <c r="D34" s="36"/>
      <c r="E34" s="34"/>
      <c r="F34" s="25"/>
    </row>
    <row r="35" spans="2:6" ht="22.5" customHeight="1">
      <c r="B35" s="352"/>
      <c r="C35" s="39" t="s">
        <v>86</v>
      </c>
      <c r="D35" s="40"/>
      <c r="E35" s="41"/>
      <c r="F35" s="23"/>
    </row>
    <row r="36" spans="2:6" ht="39" customHeight="1">
      <c r="C36" s="42" t="s">
        <v>270</v>
      </c>
      <c r="D36" s="43">
        <f>D24-D27</f>
        <v>0</v>
      </c>
      <c r="E36" s="44"/>
      <c r="F36" s="26" t="s">
        <v>271</v>
      </c>
    </row>
    <row r="37" spans="2:6" ht="57.75" customHeight="1">
      <c r="C37" s="42" t="s">
        <v>272</v>
      </c>
      <c r="D37" s="43">
        <v>0</v>
      </c>
      <c r="E37" s="44"/>
      <c r="F37" s="50" t="s">
        <v>273</v>
      </c>
    </row>
    <row r="38" spans="2:6" ht="28.5" customHeight="1">
      <c r="C38" s="37" t="s">
        <v>274</v>
      </c>
      <c r="D38" s="43">
        <f>D24-(D27+D37)</f>
        <v>0</v>
      </c>
      <c r="E38" s="44"/>
      <c r="F38" s="26" t="s">
        <v>263</v>
      </c>
    </row>
    <row r="39" spans="2:6" ht="22.5" customHeight="1">
      <c r="C39" s="37" t="s">
        <v>275</v>
      </c>
      <c r="D39" s="43">
        <v>0</v>
      </c>
      <c r="E39" s="45"/>
      <c r="F39" s="353" t="s">
        <v>276</v>
      </c>
    </row>
    <row r="40" spans="2:6" ht="22.5" customHeight="1">
      <c r="C40" s="37" t="s">
        <v>277</v>
      </c>
      <c r="D40" s="43">
        <v>0</v>
      </c>
      <c r="E40" s="45"/>
      <c r="F40" s="353"/>
    </row>
    <row r="41" spans="2:6" ht="22.5" customHeight="1" thickBot="1">
      <c r="C41" s="48" t="s">
        <v>278</v>
      </c>
      <c r="D41" s="46">
        <v>0</v>
      </c>
      <c r="E41" s="47"/>
      <c r="F41" s="353"/>
    </row>
    <row r="42" spans="2:6" ht="22.5" customHeight="1">
      <c r="C42" s="10"/>
      <c r="D42" s="11"/>
      <c r="E42" s="13"/>
      <c r="F42" s="12"/>
    </row>
    <row r="43" spans="2:6">
      <c r="B43" s="49" t="s">
        <v>279</v>
      </c>
    </row>
    <row r="44" spans="2:6" ht="83.25" customHeight="1">
      <c r="C44" s="354"/>
      <c r="D44" s="355"/>
      <c r="E44" s="355"/>
      <c r="F44" s="356"/>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1:6" ht="22.2">
      <c r="A2" s="363" t="s">
        <v>244</v>
      </c>
      <c r="B2" s="363"/>
      <c r="C2" s="363"/>
      <c r="D2" s="363"/>
      <c r="E2" s="363"/>
      <c r="F2" s="363"/>
    </row>
    <row r="3" spans="1:6" ht="9" customHeight="1">
      <c r="C3" s="8"/>
      <c r="D3" s="8"/>
      <c r="E3" s="8"/>
    </row>
    <row r="4" spans="1:6">
      <c r="C4" s="17" t="s">
        <v>9</v>
      </c>
      <c r="D4" s="362" t="s">
        <v>280</v>
      </c>
      <c r="E4" s="362"/>
    </row>
    <row r="5" spans="1:6">
      <c r="C5" s="18" t="s">
        <v>12</v>
      </c>
      <c r="D5" s="362" t="s">
        <v>281</v>
      </c>
      <c r="E5" s="362"/>
    </row>
    <row r="6" spans="1:6">
      <c r="C6" s="19" t="s">
        <v>14</v>
      </c>
      <c r="D6" s="364" t="s">
        <v>282</v>
      </c>
      <c r="E6" s="362"/>
    </row>
    <row r="7" spans="1:6">
      <c r="C7" s="18" t="s">
        <v>11</v>
      </c>
      <c r="D7" s="362">
        <v>12345678</v>
      </c>
      <c r="E7" s="362"/>
    </row>
    <row r="8" spans="1:6">
      <c r="C8" s="18" t="s">
        <v>16</v>
      </c>
      <c r="D8" s="364">
        <v>45017</v>
      </c>
      <c r="E8" s="362"/>
    </row>
    <row r="9" spans="1:6">
      <c r="C9" s="19" t="s">
        <v>245</v>
      </c>
      <c r="D9" s="362" t="s">
        <v>255</v>
      </c>
      <c r="E9" s="362"/>
      <c r="F9" s="16"/>
    </row>
    <row r="10" spans="1:6">
      <c r="C10" s="19" t="s">
        <v>246</v>
      </c>
      <c r="D10" s="362" t="s">
        <v>283</v>
      </c>
      <c r="E10" s="362"/>
    </row>
    <row r="11" spans="1:6">
      <c r="C11" s="19" t="s">
        <v>247</v>
      </c>
      <c r="D11" s="362" t="s">
        <v>284</v>
      </c>
      <c r="E11" s="362"/>
      <c r="F11" s="16"/>
    </row>
    <row r="12" spans="1:6">
      <c r="C12" s="19" t="s">
        <v>248</v>
      </c>
      <c r="D12" s="362" t="s">
        <v>285</v>
      </c>
      <c r="E12" s="362"/>
      <c r="F12" s="16"/>
    </row>
    <row r="13" spans="1:6" ht="12.75" customHeight="1">
      <c r="C13" s="6"/>
    </row>
    <row r="14" spans="1:6">
      <c r="B14" s="1" t="s">
        <v>286</v>
      </c>
    </row>
    <row r="15" spans="1:6">
      <c r="C15" s="20"/>
      <c r="D15" s="3" t="s">
        <v>36</v>
      </c>
      <c r="E15" s="3" t="s">
        <v>37</v>
      </c>
      <c r="F15" s="3" t="s">
        <v>250</v>
      </c>
    </row>
    <row r="16" spans="1:6">
      <c r="C16" s="19" t="s">
        <v>39</v>
      </c>
      <c r="D16" s="2" t="s">
        <v>287</v>
      </c>
      <c r="E16" s="5">
        <v>6000000</v>
      </c>
      <c r="F16" s="4">
        <v>1000000</v>
      </c>
    </row>
    <row r="17" spans="2:13">
      <c r="C17" s="19" t="s">
        <v>40</v>
      </c>
      <c r="D17" s="2" t="s">
        <v>288</v>
      </c>
      <c r="E17" s="5">
        <v>1000000</v>
      </c>
      <c r="F17" s="4">
        <v>300000</v>
      </c>
    </row>
    <row r="18" spans="2:13">
      <c r="C18" s="19" t="s">
        <v>41</v>
      </c>
      <c r="D18" s="53"/>
      <c r="E18" s="4">
        <v>0</v>
      </c>
      <c r="F18" s="4">
        <v>0</v>
      </c>
    </row>
    <row r="19" spans="2:13">
      <c r="C19" s="19" t="s">
        <v>42</v>
      </c>
      <c r="D19" s="53"/>
      <c r="E19" s="5">
        <v>0</v>
      </c>
      <c r="F19" s="4">
        <v>0</v>
      </c>
    </row>
    <row r="20" spans="2:13">
      <c r="C20" s="19" t="s">
        <v>43</v>
      </c>
      <c r="D20" s="53"/>
      <c r="E20" s="4">
        <v>0</v>
      </c>
      <c r="F20" s="4">
        <v>0</v>
      </c>
    </row>
    <row r="21" spans="2:13" ht="70.5" customHeight="1">
      <c r="C21" s="358" t="s">
        <v>251</v>
      </c>
      <c r="D21" s="358"/>
      <c r="E21" s="358"/>
    </row>
    <row r="22" spans="2:13">
      <c r="B22" s="14" t="s">
        <v>289</v>
      </c>
      <c r="D22" s="15"/>
    </row>
    <row r="23" spans="2:13" ht="24.75" customHeight="1" thickBot="1">
      <c r="B23" s="7"/>
      <c r="C23" s="3" t="s">
        <v>50</v>
      </c>
      <c r="D23" s="54" t="s">
        <v>253</v>
      </c>
      <c r="E23" s="55" t="s">
        <v>254</v>
      </c>
      <c r="F23" s="3" t="s">
        <v>68</v>
      </c>
      <c r="M23" t="s">
        <v>255</v>
      </c>
    </row>
    <row r="24" spans="2:13" ht="22.5" customHeight="1">
      <c r="B24" s="359" t="s">
        <v>256</v>
      </c>
      <c r="C24" s="21" t="s">
        <v>53</v>
      </c>
      <c r="D24" s="58">
        <v>8000000</v>
      </c>
      <c r="E24" s="28"/>
      <c r="F24" s="23"/>
      <c r="M24" t="s">
        <v>257</v>
      </c>
    </row>
    <row r="25" spans="2:13" ht="22.5" customHeight="1">
      <c r="B25" s="360"/>
      <c r="C25" s="21" t="s">
        <v>258</v>
      </c>
      <c r="D25" s="29"/>
      <c r="E25" s="59">
        <v>25135790</v>
      </c>
      <c r="F25" s="23"/>
    </row>
    <row r="26" spans="2:13" ht="22.5" customHeight="1">
      <c r="B26" s="360"/>
      <c r="C26" s="21" t="s">
        <v>259</v>
      </c>
      <c r="D26" s="60">
        <v>0</v>
      </c>
      <c r="E26" s="59">
        <v>3600000</v>
      </c>
      <c r="F26" s="23" t="s">
        <v>260</v>
      </c>
    </row>
    <row r="27" spans="2:13" ht="22.5" customHeight="1">
      <c r="B27" s="352" t="s">
        <v>261</v>
      </c>
      <c r="C27" s="37" t="s">
        <v>262</v>
      </c>
      <c r="D27" s="36">
        <v>1300000</v>
      </c>
      <c r="E27" s="38">
        <v>24750000</v>
      </c>
      <c r="F27" s="26" t="s">
        <v>263</v>
      </c>
    </row>
    <row r="28" spans="2:13" ht="22.5" customHeight="1">
      <c r="B28" s="352"/>
      <c r="C28" s="22" t="s">
        <v>71</v>
      </c>
      <c r="D28" s="31"/>
      <c r="E28" s="32"/>
      <c r="F28" s="24"/>
    </row>
    <row r="29" spans="2:13" ht="22.5" customHeight="1">
      <c r="B29" s="352"/>
      <c r="C29" s="51" t="s">
        <v>264</v>
      </c>
      <c r="D29" s="33"/>
      <c r="E29" s="34">
        <v>15000000</v>
      </c>
      <c r="F29" s="52" t="s">
        <v>265</v>
      </c>
    </row>
    <row r="30" spans="2:13" ht="22.5" customHeight="1">
      <c r="B30" s="352"/>
      <c r="C30" s="22" t="s">
        <v>266</v>
      </c>
      <c r="D30" s="35">
        <v>300000</v>
      </c>
      <c r="E30" s="34">
        <v>0</v>
      </c>
      <c r="F30" s="25"/>
    </row>
    <row r="31" spans="2:13" ht="22.5" customHeight="1">
      <c r="B31" s="352"/>
      <c r="C31" s="22" t="s">
        <v>267</v>
      </c>
      <c r="D31" s="36">
        <v>10000</v>
      </c>
      <c r="E31" s="34">
        <v>50000</v>
      </c>
      <c r="F31" s="25"/>
    </row>
    <row r="32" spans="2:13" ht="22.5" customHeight="1">
      <c r="B32" s="352"/>
      <c r="C32" s="22" t="s">
        <v>80</v>
      </c>
      <c r="D32" s="56">
        <v>50000</v>
      </c>
      <c r="E32" s="57">
        <v>300000</v>
      </c>
      <c r="F32" s="25"/>
    </row>
    <row r="33" spans="2:6" ht="22.5" customHeight="1">
      <c r="B33" s="352"/>
      <c r="C33" s="22" t="s">
        <v>268</v>
      </c>
      <c r="D33" s="36">
        <v>300000</v>
      </c>
      <c r="E33" s="34">
        <v>900000</v>
      </c>
      <c r="F33" s="25"/>
    </row>
    <row r="34" spans="2:6" ht="22.5" customHeight="1">
      <c r="B34" s="352"/>
      <c r="C34" s="22" t="s">
        <v>269</v>
      </c>
      <c r="D34" s="36">
        <v>500000</v>
      </c>
      <c r="E34" s="34">
        <v>2000000</v>
      </c>
      <c r="F34" s="25"/>
    </row>
    <row r="35" spans="2:6" ht="22.5" customHeight="1">
      <c r="B35" s="352"/>
      <c r="C35" s="39" t="s">
        <v>86</v>
      </c>
      <c r="D35" s="40">
        <v>800000</v>
      </c>
      <c r="E35" s="41">
        <v>6000000</v>
      </c>
      <c r="F35" s="23"/>
    </row>
    <row r="36" spans="2:6" ht="39" customHeight="1">
      <c r="C36" s="42" t="s">
        <v>270</v>
      </c>
      <c r="D36" s="43">
        <f>D24-D27</f>
        <v>6700000</v>
      </c>
      <c r="E36" s="44"/>
      <c r="F36" s="26" t="s">
        <v>271</v>
      </c>
    </row>
    <row r="37" spans="2:6" ht="57.75" customHeight="1">
      <c r="C37" s="42" t="s">
        <v>272</v>
      </c>
      <c r="D37" s="43">
        <v>6700000</v>
      </c>
      <c r="E37" s="44"/>
      <c r="F37" s="50" t="s">
        <v>273</v>
      </c>
    </row>
    <row r="38" spans="2:6" ht="28.5" customHeight="1">
      <c r="C38" s="37" t="s">
        <v>274</v>
      </c>
      <c r="D38" s="43">
        <f>D24-(D27+D37)</f>
        <v>0</v>
      </c>
      <c r="E38" s="44"/>
      <c r="F38" s="26" t="s">
        <v>263</v>
      </c>
    </row>
    <row r="39" spans="2:6" ht="22.5" customHeight="1">
      <c r="C39" s="37" t="s">
        <v>275</v>
      </c>
      <c r="D39" s="43">
        <v>0</v>
      </c>
      <c r="E39" s="45"/>
      <c r="F39" s="353" t="s">
        <v>276</v>
      </c>
    </row>
    <row r="40" spans="2:6" ht="22.5" customHeight="1">
      <c r="C40" s="37" t="s">
        <v>277</v>
      </c>
      <c r="D40" s="43">
        <v>0</v>
      </c>
      <c r="E40" s="45"/>
      <c r="F40" s="353"/>
    </row>
    <row r="41" spans="2:6" ht="22.5" customHeight="1" thickBot="1">
      <c r="C41" s="48" t="s">
        <v>278</v>
      </c>
      <c r="D41" s="46">
        <v>0</v>
      </c>
      <c r="E41" s="47"/>
      <c r="F41" s="353"/>
    </row>
    <row r="42" spans="2:6" ht="22.5" customHeight="1">
      <c r="C42" s="10"/>
      <c r="D42" s="11"/>
      <c r="E42" s="13"/>
      <c r="F42" s="12"/>
    </row>
    <row r="43" spans="2:6">
      <c r="B43" s="49" t="s">
        <v>279</v>
      </c>
    </row>
    <row r="44" spans="2:6" ht="83.25" customHeight="1">
      <c r="C44" s="354"/>
      <c r="D44" s="355"/>
      <c r="E44" s="355"/>
      <c r="F44" s="356"/>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69" zoomScaleNormal="70" zoomScaleSheetLayoutView="100" workbookViewId="0">
      <selection activeCell="D47" sqref="D47"/>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51" t="s">
        <v>0</v>
      </c>
      <c r="B1" s="252"/>
      <c r="C1" s="253"/>
      <c r="D1" s="130"/>
      <c r="G1" s="131" t="s">
        <v>1</v>
      </c>
      <c r="H1" s="115"/>
    </row>
    <row r="2" spans="1:13" ht="29.4" thickBot="1">
      <c r="A2" s="254"/>
      <c r="B2" s="255"/>
      <c r="C2" s="256"/>
      <c r="D2" s="130"/>
      <c r="G2" s="132" t="s">
        <v>2</v>
      </c>
      <c r="H2" s="116"/>
    </row>
    <row r="3" spans="1:13" ht="32.25" customHeight="1" thickBot="1">
      <c r="G3" s="132" t="s">
        <v>3</v>
      </c>
      <c r="H3" s="117"/>
    </row>
    <row r="4" spans="1:13" ht="15" customHeight="1"/>
    <row r="5" spans="1:13" ht="32.25" customHeight="1">
      <c r="A5" s="257" t="s">
        <v>4</v>
      </c>
      <c r="B5" s="257"/>
      <c r="C5" s="257"/>
      <c r="D5" s="257"/>
      <c r="E5" s="257"/>
      <c r="F5" s="257"/>
      <c r="G5" s="257"/>
      <c r="H5" s="25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6" t="s">
        <v>9</v>
      </c>
      <c r="C12" s="227"/>
      <c r="D12" s="228" t="s">
        <v>105</v>
      </c>
      <c r="E12" s="229"/>
      <c r="F12" s="229"/>
      <c r="G12" s="230"/>
      <c r="M12" t="s">
        <v>10</v>
      </c>
    </row>
    <row r="13" spans="1:13" ht="19.5" customHeight="1">
      <c r="B13" s="226" t="s">
        <v>11</v>
      </c>
      <c r="C13" s="227"/>
      <c r="D13" s="231">
        <v>1234567890</v>
      </c>
      <c r="E13" s="232"/>
      <c r="F13" s="232"/>
      <c r="G13" s="233"/>
    </row>
    <row r="14" spans="1:13">
      <c r="B14" s="226" t="s">
        <v>12</v>
      </c>
      <c r="C14" s="227"/>
      <c r="D14" s="231" t="s">
        <v>106</v>
      </c>
      <c r="E14" s="232"/>
      <c r="F14" s="232"/>
      <c r="G14" s="233"/>
      <c r="M14" t="s">
        <v>13</v>
      </c>
    </row>
    <row r="15" spans="1:13">
      <c r="B15" s="226" t="s">
        <v>14</v>
      </c>
      <c r="C15" s="227"/>
      <c r="D15" s="231" t="s">
        <v>107</v>
      </c>
      <c r="E15" s="232"/>
      <c r="F15" s="232"/>
      <c r="G15" s="233"/>
      <c r="M15" t="s">
        <v>15</v>
      </c>
    </row>
    <row r="16" spans="1:13">
      <c r="B16" s="226" t="s">
        <v>16</v>
      </c>
      <c r="C16" s="227"/>
      <c r="D16" s="298">
        <v>43922</v>
      </c>
      <c r="E16" s="232"/>
      <c r="F16" s="232"/>
      <c r="G16" s="233"/>
      <c r="M16" t="s">
        <v>17</v>
      </c>
    </row>
    <row r="17" spans="1:13">
      <c r="B17" s="226" t="s">
        <v>18</v>
      </c>
      <c r="C17" s="227"/>
      <c r="D17" s="231">
        <v>20</v>
      </c>
      <c r="E17" s="232"/>
      <c r="F17" s="232"/>
      <c r="G17" s="233"/>
      <c r="H17" s="65"/>
      <c r="M17" t="s">
        <v>19</v>
      </c>
    </row>
    <row r="18" spans="1:13">
      <c r="B18" s="226" t="s">
        <v>309</v>
      </c>
      <c r="C18" s="227"/>
      <c r="D18" s="231">
        <v>18</v>
      </c>
      <c r="E18" s="232"/>
      <c r="F18" s="232"/>
      <c r="G18" s="233"/>
      <c r="H18" s="65"/>
    </row>
    <row r="19" spans="1:13">
      <c r="B19" s="224" t="s">
        <v>376</v>
      </c>
      <c r="C19" s="225"/>
      <c r="D19" s="234" t="s">
        <v>20</v>
      </c>
      <c r="E19" s="235"/>
      <c r="F19" s="147" t="s">
        <v>21</v>
      </c>
      <c r="G19" s="151" t="s">
        <v>22</v>
      </c>
      <c r="H19" s="64" t="s">
        <v>310</v>
      </c>
      <c r="M19" t="s">
        <v>24</v>
      </c>
    </row>
    <row r="20" spans="1:13">
      <c r="B20" s="224" t="s">
        <v>368</v>
      </c>
      <c r="C20" s="225"/>
      <c r="D20" s="234" t="s">
        <v>108</v>
      </c>
      <c r="E20" s="235"/>
      <c r="F20" s="235"/>
      <c r="G20" s="236"/>
      <c r="H20" s="64"/>
      <c r="M20" t="s">
        <v>25</v>
      </c>
    </row>
    <row r="21" spans="1:13">
      <c r="B21" s="258" t="s">
        <v>26</v>
      </c>
      <c r="C21" s="172" t="s">
        <v>373</v>
      </c>
      <c r="D21" s="234"/>
      <c r="E21" s="235"/>
      <c r="F21" s="235"/>
      <c r="G21" s="236"/>
      <c r="H21" s="16"/>
      <c r="M21" t="s">
        <v>27</v>
      </c>
    </row>
    <row r="22" spans="1:13">
      <c r="B22" s="259"/>
      <c r="C22" s="172" t="s">
        <v>374</v>
      </c>
      <c r="D22" s="234"/>
      <c r="E22" s="235"/>
      <c r="F22" s="235"/>
      <c r="G22" s="236"/>
      <c r="H22" s="16"/>
      <c r="M22" t="s">
        <v>28</v>
      </c>
    </row>
    <row r="23" spans="1:13" ht="18.600000000000001" thickBot="1">
      <c r="B23" s="260"/>
      <c r="C23" s="172" t="s">
        <v>375</v>
      </c>
      <c r="D23" s="240"/>
      <c r="E23" s="241"/>
      <c r="F23" s="241"/>
      <c r="G23" s="242"/>
      <c r="H23" s="16"/>
    </row>
    <row r="24" spans="1:13" ht="20.25" customHeight="1">
      <c r="B24" s="63"/>
      <c r="C24" s="63"/>
      <c r="D24" s="63"/>
      <c r="E24" s="64"/>
      <c r="F24" s="64"/>
      <c r="G24" s="64"/>
      <c r="M24" t="s">
        <v>29</v>
      </c>
    </row>
    <row r="25" spans="1:13" ht="19.8">
      <c r="A25" s="67" t="s">
        <v>30</v>
      </c>
      <c r="B25" s="64"/>
      <c r="C25" s="64"/>
      <c r="D25" s="64"/>
      <c r="E25" s="64"/>
      <c r="F25" s="64"/>
      <c r="G25" s="64"/>
      <c r="M25" t="s">
        <v>31</v>
      </c>
    </row>
    <row r="26" spans="1:13" ht="18.75" customHeight="1">
      <c r="A26" s="66"/>
      <c r="B26" s="72" t="s">
        <v>32</v>
      </c>
      <c r="C26" s="62"/>
      <c r="D26" s="62"/>
      <c r="E26" s="62"/>
      <c r="F26" s="95"/>
      <c r="G26" s="62"/>
      <c r="H26" s="62"/>
      <c r="I26" s="62"/>
    </row>
    <row r="27" spans="1:13" ht="18.75" customHeight="1">
      <c r="A27" s="66"/>
      <c r="B27" s="98" t="s">
        <v>33</v>
      </c>
      <c r="C27" s="62"/>
      <c r="D27" s="62"/>
      <c r="E27" s="62"/>
      <c r="F27" s="95"/>
      <c r="G27" s="62"/>
      <c r="H27" s="62"/>
      <c r="I27" s="62"/>
    </row>
    <row r="28" spans="1:13" ht="18.75" customHeight="1">
      <c r="A28" s="66"/>
      <c r="C28" s="62"/>
      <c r="D28" s="62"/>
      <c r="E28" s="62"/>
      <c r="F28" s="95"/>
      <c r="G28" s="62"/>
      <c r="H28" s="62"/>
      <c r="I28" s="62"/>
    </row>
    <row r="29" spans="1:13" ht="18.600000000000001" thickBot="1">
      <c r="B29" s="69"/>
      <c r="C29" s="127" t="s">
        <v>34</v>
      </c>
      <c r="D29" s="127" t="s">
        <v>35</v>
      </c>
      <c r="E29" s="217" t="s">
        <v>36</v>
      </c>
      <c r="F29" s="219"/>
      <c r="G29" s="122" t="s">
        <v>37</v>
      </c>
      <c r="I29" s="76"/>
      <c r="J29" s="75"/>
      <c r="K29" s="75"/>
      <c r="M29" t="s">
        <v>38</v>
      </c>
    </row>
    <row r="30" spans="1:13">
      <c r="B30" s="70" t="s">
        <v>39</v>
      </c>
      <c r="C30" s="108" t="s">
        <v>109</v>
      </c>
      <c r="D30" s="124" t="s">
        <v>110</v>
      </c>
      <c r="E30" s="261" t="s">
        <v>111</v>
      </c>
      <c r="F30" s="262"/>
      <c r="G30" s="109">
        <v>9000000</v>
      </c>
      <c r="I30" s="76"/>
      <c r="J30" s="75"/>
      <c r="K30" s="75"/>
    </row>
    <row r="31" spans="1:13">
      <c r="B31" s="70" t="s">
        <v>40</v>
      </c>
      <c r="C31" s="110" t="s">
        <v>112</v>
      </c>
      <c r="D31" s="125"/>
      <c r="E31" s="220"/>
      <c r="F31" s="221"/>
      <c r="G31" s="111">
        <v>9000000</v>
      </c>
      <c r="I31" s="76"/>
      <c r="J31" s="75"/>
      <c r="K31" s="75"/>
    </row>
    <row r="32" spans="1:13">
      <c r="B32" s="70" t="s">
        <v>41</v>
      </c>
      <c r="C32" s="110" t="s">
        <v>113</v>
      </c>
      <c r="D32" s="125"/>
      <c r="E32" s="220"/>
      <c r="F32" s="221"/>
      <c r="G32" s="111">
        <v>3000000</v>
      </c>
      <c r="I32" s="76"/>
      <c r="J32" s="75"/>
      <c r="K32" s="75"/>
    </row>
    <row r="33" spans="1:11">
      <c r="B33" s="70" t="s">
        <v>42</v>
      </c>
      <c r="C33" s="110"/>
      <c r="D33" s="125"/>
      <c r="E33" s="220"/>
      <c r="F33" s="221"/>
      <c r="G33" s="111">
        <v>0</v>
      </c>
      <c r="I33" s="76"/>
      <c r="J33" s="75"/>
      <c r="K33" s="75"/>
    </row>
    <row r="34" spans="1:11">
      <c r="B34" s="70" t="s">
        <v>43</v>
      </c>
      <c r="C34" s="110"/>
      <c r="D34" s="125"/>
      <c r="E34" s="220"/>
      <c r="F34" s="221"/>
      <c r="G34" s="111">
        <v>0</v>
      </c>
      <c r="I34" s="76"/>
      <c r="J34" s="75"/>
      <c r="K34" s="75"/>
    </row>
    <row r="35" spans="1:11" ht="18.600000000000001" thickBot="1">
      <c r="B35" s="70" t="s">
        <v>44</v>
      </c>
      <c r="C35" s="112"/>
      <c r="D35" s="126"/>
      <c r="E35" s="222"/>
      <c r="F35" s="223"/>
      <c r="G35" s="113">
        <v>0</v>
      </c>
      <c r="I35" s="76"/>
      <c r="J35" s="75"/>
      <c r="K35" s="75"/>
    </row>
    <row r="36" spans="1:11">
      <c r="B36" s="96"/>
      <c r="F36" s="107" t="s">
        <v>45</v>
      </c>
      <c r="G36" s="114">
        <f>SUM(G30:G35)</f>
        <v>21000000</v>
      </c>
      <c r="H36" t="s">
        <v>46</v>
      </c>
      <c r="I36" s="76"/>
      <c r="J36" s="75"/>
      <c r="K36" s="75"/>
    </row>
    <row r="37" spans="1:11" ht="11.25" customHeight="1">
      <c r="B37" s="94"/>
      <c r="C37" s="94"/>
      <c r="D37" s="94"/>
      <c r="E37" s="94"/>
      <c r="F37" s="94"/>
      <c r="G37" s="94"/>
      <c r="H37" s="94"/>
    </row>
    <row r="38" spans="1:11" ht="19.8">
      <c r="A38" s="67" t="s">
        <v>47</v>
      </c>
    </row>
    <row r="39" spans="1:11" ht="18.75" customHeight="1">
      <c r="A39" s="66"/>
      <c r="B39" s="72" t="s">
        <v>48</v>
      </c>
      <c r="C39" s="62"/>
      <c r="D39" s="62"/>
      <c r="E39" s="62"/>
      <c r="F39" s="95"/>
      <c r="G39" s="62"/>
      <c r="H39" s="62"/>
      <c r="I39" s="62"/>
    </row>
    <row r="40" spans="1:11" ht="18.75" customHeight="1">
      <c r="A40" s="66"/>
      <c r="B40" s="365" t="s">
        <v>49</v>
      </c>
      <c r="C40" s="67"/>
      <c r="D40" s="62"/>
      <c r="E40" s="62"/>
      <c r="F40" s="95"/>
      <c r="G40" s="62"/>
      <c r="H40" s="62"/>
      <c r="I40" s="62"/>
    </row>
    <row r="41" spans="1:11" ht="18.75" customHeight="1">
      <c r="A41" s="66"/>
      <c r="B41" s="98"/>
      <c r="C41" s="62"/>
      <c r="D41" s="62"/>
      <c r="E41" s="62"/>
      <c r="F41" s="95"/>
      <c r="G41" s="62"/>
      <c r="H41" s="62"/>
      <c r="I41" s="62"/>
    </row>
    <row r="42" spans="1:11" ht="18" customHeight="1" thickBot="1">
      <c r="A42" s="62"/>
      <c r="B42" s="139" t="s">
        <v>50</v>
      </c>
      <c r="C42" s="136" t="s">
        <v>51</v>
      </c>
      <c r="D42" s="217" t="s">
        <v>52</v>
      </c>
      <c r="E42" s="218"/>
      <c r="F42" s="219"/>
    </row>
    <row r="43" spans="1:11" ht="52.5" customHeight="1" thickBot="1">
      <c r="A43" s="62"/>
      <c r="B43" s="92" t="s">
        <v>53</v>
      </c>
      <c r="C43" s="89">
        <v>21000000</v>
      </c>
      <c r="D43" s="214" t="str">
        <f>IF(G36=C43,"２.生産活動内容の収入合計と一致しています
（問題なし）","２.生産活動内容の収入合計と不一致であるため、確認のうえ修正してください")</f>
        <v>２.生産活動内容の収入合計と一致しています
（問題なし）</v>
      </c>
      <c r="E43" s="215"/>
      <c r="F43" s="216"/>
    </row>
    <row r="44" spans="1:11" ht="19.5" customHeight="1">
      <c r="A44" s="62"/>
      <c r="B44" s="62"/>
      <c r="C44" s="62"/>
      <c r="D44" s="62"/>
      <c r="I44" s="62"/>
    </row>
    <row r="45" spans="1:11" ht="22.5" customHeight="1">
      <c r="A45" s="66" t="s">
        <v>114</v>
      </c>
      <c r="B45" s="62"/>
      <c r="C45" s="62"/>
      <c r="D45" s="62"/>
      <c r="E45" s="77"/>
      <c r="F45" s="77"/>
      <c r="G45" s="77"/>
      <c r="H45" s="77"/>
      <c r="I45" s="77"/>
      <c r="J45" s="77"/>
    </row>
    <row r="46" spans="1:11" ht="20.25" customHeight="1">
      <c r="A46" s="66"/>
      <c r="B46" s="72" t="s">
        <v>55</v>
      </c>
      <c r="C46" s="62"/>
      <c r="D46" s="62"/>
      <c r="E46" s="62"/>
      <c r="F46" s="95"/>
      <c r="G46" s="62"/>
      <c r="H46" s="62"/>
      <c r="I46" s="62"/>
    </row>
    <row r="47" spans="1:11" ht="20.25" customHeight="1">
      <c r="A47" s="66"/>
      <c r="B47" s="98" t="s">
        <v>56</v>
      </c>
      <c r="C47" s="62"/>
      <c r="D47" s="62"/>
      <c r="E47" s="62"/>
      <c r="F47" s="95"/>
      <c r="G47" s="62"/>
      <c r="H47" s="62"/>
      <c r="I47" s="62"/>
    </row>
    <row r="48" spans="1:11" ht="21" customHeight="1">
      <c r="A48" s="66"/>
      <c r="B48" s="135" t="s">
        <v>57</v>
      </c>
      <c r="C48" s="62"/>
      <c r="D48" s="62"/>
      <c r="E48" s="62"/>
      <c r="F48" s="95"/>
      <c r="G48" s="62"/>
      <c r="H48" s="62"/>
      <c r="I48" s="62"/>
    </row>
    <row r="49" spans="1:9" ht="21" customHeight="1">
      <c r="A49" s="66"/>
      <c r="B49" s="64" t="s">
        <v>58</v>
      </c>
      <c r="C49" s="62"/>
      <c r="D49" s="62"/>
      <c r="E49" s="62"/>
      <c r="F49" s="95"/>
      <c r="G49" s="62"/>
      <c r="H49" s="62"/>
      <c r="I49" s="62"/>
    </row>
    <row r="50" spans="1:9" ht="20.25" customHeight="1">
      <c r="A50" s="66"/>
      <c r="B50" t="s">
        <v>312</v>
      </c>
      <c r="C50" s="62"/>
      <c r="D50" s="62"/>
      <c r="E50" s="62"/>
      <c r="F50" s="95"/>
      <c r="G50" s="62"/>
      <c r="H50" s="62"/>
      <c r="I50" s="62"/>
    </row>
    <row r="51" spans="1:9" ht="18.600000000000001" thickBot="1">
      <c r="B51" s="137" t="s">
        <v>59</v>
      </c>
      <c r="C51" s="138" t="s">
        <v>60</v>
      </c>
      <c r="D51" s="210" t="s">
        <v>61</v>
      </c>
      <c r="E51" s="211"/>
      <c r="F51" s="137" t="s">
        <v>115</v>
      </c>
      <c r="G51" s="137" t="s">
        <v>63</v>
      </c>
      <c r="H51" s="137" t="s">
        <v>64</v>
      </c>
    </row>
    <row r="52" spans="1:9" ht="23.25" customHeight="1">
      <c r="B52" s="83">
        <v>12000000</v>
      </c>
      <c r="C52" s="91">
        <f>B52/C43</f>
        <v>0.5714285714285714</v>
      </c>
      <c r="D52" s="212" t="s">
        <v>116</v>
      </c>
      <c r="E52" s="213"/>
      <c r="F52" s="134" t="s">
        <v>65</v>
      </c>
      <c r="G52" s="86" t="s">
        <v>117</v>
      </c>
      <c r="H52" s="80" t="s">
        <v>118</v>
      </c>
    </row>
    <row r="53" spans="1:9" ht="23.25" customHeight="1">
      <c r="B53" s="84">
        <v>6000000</v>
      </c>
      <c r="C53" s="91">
        <f>B53/C43</f>
        <v>0.2857142857142857</v>
      </c>
      <c r="D53" s="199" t="s">
        <v>119</v>
      </c>
      <c r="E53" s="200"/>
      <c r="F53" s="141" t="s">
        <v>65</v>
      </c>
      <c r="G53" s="87" t="s">
        <v>117</v>
      </c>
      <c r="H53" s="81" t="s">
        <v>117</v>
      </c>
    </row>
    <row r="54" spans="1:9" ht="23.25" customHeight="1">
      <c r="B54" s="85">
        <v>3000000</v>
      </c>
      <c r="C54" s="91">
        <f>B54/C43</f>
        <v>0.14285714285714285</v>
      </c>
      <c r="D54" s="201" t="s">
        <v>120</v>
      </c>
      <c r="E54" s="202"/>
      <c r="F54" s="142" t="s">
        <v>121</v>
      </c>
      <c r="G54" s="88" t="s">
        <v>117</v>
      </c>
      <c r="H54" s="82" t="s">
        <v>122</v>
      </c>
    </row>
    <row r="55" spans="1:9" ht="19.8">
      <c r="B55" s="71"/>
      <c r="C55" t="s">
        <v>66</v>
      </c>
    </row>
    <row r="56" spans="1:9" ht="17.25" customHeight="1">
      <c r="B56" s="71"/>
    </row>
    <row r="57" spans="1:9" ht="19.8">
      <c r="A57" s="67" t="s">
        <v>67</v>
      </c>
    </row>
    <row r="58" spans="1:9" ht="21.75" customHeight="1">
      <c r="A58" s="62"/>
      <c r="B58" s="194" t="s">
        <v>50</v>
      </c>
      <c r="C58" s="195"/>
      <c r="D58" s="196"/>
      <c r="E58" s="136" t="s">
        <v>51</v>
      </c>
      <c r="F58" s="194" t="s">
        <v>68</v>
      </c>
      <c r="G58" s="195"/>
      <c r="H58" s="196"/>
    </row>
    <row r="59" spans="1:9" ht="22.5" customHeight="1">
      <c r="A59" s="62"/>
      <c r="B59" s="206" t="s">
        <v>69</v>
      </c>
      <c r="C59" s="207"/>
      <c r="D59" s="208"/>
      <c r="E59" s="79">
        <f>SUM(E61:E68)</f>
        <v>3000000</v>
      </c>
      <c r="F59" s="197" t="s">
        <v>70</v>
      </c>
      <c r="G59" s="197"/>
      <c r="H59" s="198"/>
    </row>
    <row r="60" spans="1:9" ht="24.75" customHeight="1" thickBot="1">
      <c r="A60" s="62"/>
      <c r="B60" s="203" t="s">
        <v>71</v>
      </c>
      <c r="C60" s="204"/>
      <c r="D60" s="209"/>
      <c r="E60" s="78"/>
      <c r="F60" s="192"/>
      <c r="G60" s="192"/>
      <c r="H60" s="193"/>
    </row>
    <row r="61" spans="1:9" ht="27" customHeight="1">
      <c r="A61" s="62"/>
      <c r="B61" s="203" t="s">
        <v>72</v>
      </c>
      <c r="C61" s="204"/>
      <c r="D61" s="205"/>
      <c r="E61" s="83">
        <v>0</v>
      </c>
      <c r="F61" s="243" t="s">
        <v>73</v>
      </c>
      <c r="G61" s="243"/>
      <c r="H61" s="244"/>
    </row>
    <row r="62" spans="1:9" ht="27" customHeight="1">
      <c r="A62" s="62"/>
      <c r="B62" s="120" t="s">
        <v>74</v>
      </c>
      <c r="C62" s="121"/>
      <c r="D62" s="121"/>
      <c r="E62" s="90">
        <v>0</v>
      </c>
      <c r="F62" s="243" t="s">
        <v>75</v>
      </c>
      <c r="G62" s="243"/>
      <c r="H62" s="244"/>
    </row>
    <row r="63" spans="1:9" ht="27" customHeight="1">
      <c r="A63" s="62"/>
      <c r="B63" s="189" t="s">
        <v>76</v>
      </c>
      <c r="C63" s="190"/>
      <c r="D63" s="191"/>
      <c r="E63" s="90">
        <v>0</v>
      </c>
      <c r="F63" s="243" t="s">
        <v>77</v>
      </c>
      <c r="G63" s="243"/>
      <c r="H63" s="244"/>
    </row>
    <row r="64" spans="1:9" ht="27" customHeight="1">
      <c r="A64" s="62"/>
      <c r="B64" s="189" t="s">
        <v>78</v>
      </c>
      <c r="C64" s="190"/>
      <c r="D64" s="191"/>
      <c r="E64" s="90">
        <v>0</v>
      </c>
      <c r="F64" s="263" t="s">
        <v>79</v>
      </c>
      <c r="G64" s="243"/>
      <c r="H64" s="244"/>
    </row>
    <row r="65" spans="1:9" ht="27" customHeight="1">
      <c r="A65" s="62"/>
      <c r="B65" s="203" t="s">
        <v>80</v>
      </c>
      <c r="C65" s="204"/>
      <c r="D65" s="205"/>
      <c r="E65" s="90">
        <v>0</v>
      </c>
      <c r="F65" s="243" t="s">
        <v>81</v>
      </c>
      <c r="G65" s="243"/>
      <c r="H65" s="244"/>
    </row>
    <row r="66" spans="1:9" ht="27" customHeight="1">
      <c r="A66" s="62"/>
      <c r="B66" s="203" t="s">
        <v>82</v>
      </c>
      <c r="C66" s="204"/>
      <c r="D66" s="205"/>
      <c r="E66" s="90">
        <v>3000000</v>
      </c>
      <c r="F66" s="243" t="s">
        <v>83</v>
      </c>
      <c r="G66" s="243"/>
      <c r="H66" s="244"/>
    </row>
    <row r="67" spans="1:9" ht="27" customHeight="1">
      <c r="A67" s="62"/>
      <c r="B67" s="203" t="s">
        <v>84</v>
      </c>
      <c r="C67" s="204"/>
      <c r="D67" s="205"/>
      <c r="E67" s="90">
        <v>0</v>
      </c>
      <c r="F67" s="243" t="s">
        <v>85</v>
      </c>
      <c r="G67" s="243"/>
      <c r="H67" s="244"/>
    </row>
    <row r="68" spans="1:9" ht="27" customHeight="1" thickBot="1">
      <c r="A68" s="62"/>
      <c r="B68" s="293" t="s">
        <v>86</v>
      </c>
      <c r="C68" s="294"/>
      <c r="D68" s="295"/>
      <c r="E68" s="128">
        <v>0</v>
      </c>
      <c r="F68" s="245" t="s">
        <v>87</v>
      </c>
      <c r="G68" s="246"/>
      <c r="H68" s="247"/>
    </row>
    <row r="69" spans="1:9" ht="39" customHeight="1" thickTop="1" thickBot="1">
      <c r="A69" s="62"/>
      <c r="B69" s="268" t="s">
        <v>88</v>
      </c>
      <c r="C69" s="269"/>
      <c r="D69" s="270"/>
      <c r="E69" s="129">
        <f>C43-E59</f>
        <v>18000000</v>
      </c>
      <c r="F69" s="197" t="s">
        <v>70</v>
      </c>
      <c r="G69" s="197"/>
      <c r="H69" s="198"/>
    </row>
    <row r="70" spans="1:9" ht="42.75" customHeight="1">
      <c r="A70" s="62"/>
      <c r="B70" s="271" t="s">
        <v>89</v>
      </c>
      <c r="C70" s="272"/>
      <c r="D70" s="273"/>
      <c r="E70" s="83">
        <f>90000*18*12</f>
        <v>19440000</v>
      </c>
      <c r="F70" s="249" t="s">
        <v>90</v>
      </c>
      <c r="G70" s="249"/>
      <c r="H70" s="250"/>
    </row>
    <row r="71" spans="1:9" ht="42.75" customHeight="1" thickBot="1">
      <c r="A71" s="62"/>
      <c r="B71" s="274" t="s">
        <v>91</v>
      </c>
      <c r="C71" s="275"/>
      <c r="D71" s="276"/>
      <c r="E71" s="119">
        <v>0</v>
      </c>
      <c r="F71" s="248"/>
      <c r="G71" s="249"/>
      <c r="H71" s="250"/>
    </row>
    <row r="72" spans="1:9" ht="28.5" customHeight="1" thickBot="1">
      <c r="A72" s="62"/>
      <c r="B72" s="277" t="s">
        <v>92</v>
      </c>
      <c r="C72" s="278"/>
      <c r="D72" s="279"/>
      <c r="E72" s="177">
        <f>C43-(E59+E70)</f>
        <v>-1440000</v>
      </c>
      <c r="F72" s="285" t="s">
        <v>70</v>
      </c>
      <c r="G72" s="285"/>
      <c r="H72" s="286"/>
    </row>
    <row r="73" spans="1:9" ht="27.75" customHeight="1" thickTop="1">
      <c r="A73" s="62"/>
      <c r="B73" s="280" t="s">
        <v>93</v>
      </c>
      <c r="C73" s="281"/>
      <c r="D73" s="281"/>
      <c r="E73" s="83">
        <v>0</v>
      </c>
      <c r="F73" s="287" t="s">
        <v>94</v>
      </c>
      <c r="G73" s="288"/>
      <c r="H73" s="289"/>
    </row>
    <row r="74" spans="1:9" ht="27.75" customHeight="1" thickBot="1">
      <c r="A74" s="62"/>
      <c r="B74" s="296" t="s">
        <v>95</v>
      </c>
      <c r="C74" s="297"/>
      <c r="D74" s="297"/>
      <c r="E74" s="85">
        <v>0</v>
      </c>
      <c r="F74" s="290"/>
      <c r="G74" s="291"/>
      <c r="H74" s="292"/>
    </row>
    <row r="75" spans="1:9" ht="27" customHeight="1">
      <c r="A75" s="62"/>
      <c r="B75" s="62"/>
      <c r="C75" s="62"/>
      <c r="D75" s="62"/>
      <c r="E75" s="62"/>
      <c r="F75" s="62"/>
      <c r="G75" s="62"/>
      <c r="H75" s="62"/>
      <c r="I75" s="62"/>
    </row>
    <row r="76" spans="1:9" ht="20.399999999999999" thickBot="1">
      <c r="A76" s="174" t="s">
        <v>96</v>
      </c>
    </row>
    <row r="77" spans="1:9" ht="83.25" customHeight="1" thickBot="1">
      <c r="B77" s="282" t="s">
        <v>311</v>
      </c>
      <c r="C77" s="283"/>
      <c r="D77" s="283"/>
      <c r="E77" s="283"/>
      <c r="F77" s="283"/>
      <c r="G77" s="283"/>
      <c r="H77" s="284"/>
    </row>
    <row r="78" spans="1:9" ht="25.5" customHeight="1"/>
    <row r="79" spans="1:9" s="64" customFormat="1" ht="20.399999999999999" thickBot="1">
      <c r="A79" s="66" t="s">
        <v>97</v>
      </c>
      <c r="C79"/>
      <c r="D79"/>
      <c r="E79" s="66" t="s">
        <v>98</v>
      </c>
      <c r="F79"/>
      <c r="G79"/>
    </row>
    <row r="80" spans="1:9" ht="26.25" customHeight="1" thickBot="1">
      <c r="B80" s="266">
        <v>0</v>
      </c>
      <c r="C80" s="267"/>
      <c r="E80" s="104" t="s">
        <v>99</v>
      </c>
      <c r="F80" s="133">
        <v>0</v>
      </c>
    </row>
    <row r="81" spans="1:7" ht="26.25" customHeight="1" thickBot="1">
      <c r="B81" s="68"/>
      <c r="E81" s="104" t="s">
        <v>100</v>
      </c>
      <c r="F81" s="106">
        <v>0</v>
      </c>
    </row>
    <row r="82" spans="1:7" ht="26.25" customHeight="1">
      <c r="A82" s="66"/>
      <c r="E82" s="97" t="s">
        <v>45</v>
      </c>
      <c r="F82" s="105">
        <f>SUM(F80:F81)</f>
        <v>0</v>
      </c>
      <c r="G82" t="s">
        <v>101</v>
      </c>
    </row>
    <row r="83" spans="1:7" ht="19.5" customHeight="1">
      <c r="A83" s="66"/>
    </row>
    <row r="84" spans="1:7" s="1" customFormat="1" ht="19.5" customHeight="1">
      <c r="A84" s="1" t="s">
        <v>123</v>
      </c>
    </row>
    <row r="85" spans="1:7" s="1" customFormat="1" ht="19.5" customHeight="1">
      <c r="A85" s="1" t="s">
        <v>124</v>
      </c>
      <c r="C85" s="143">
        <f>C43/12</f>
        <v>1750000</v>
      </c>
    </row>
    <row r="86" spans="1:7" s="1" customFormat="1" ht="24" customHeight="1">
      <c r="A86" s="1" t="s">
        <v>125</v>
      </c>
      <c r="C86" s="143">
        <f>E59/12</f>
        <v>250000</v>
      </c>
      <c r="E86" s="144"/>
      <c r="F86" s="144"/>
      <c r="G86" s="145"/>
    </row>
    <row r="87" spans="1:7" s="1" customFormat="1">
      <c r="A87" s="1" t="s">
        <v>126</v>
      </c>
      <c r="C87" s="143">
        <f>E69/12</f>
        <v>1500000</v>
      </c>
    </row>
    <row r="88" spans="1:7" s="1" customFormat="1">
      <c r="A88" s="1" t="s">
        <v>127</v>
      </c>
      <c r="C88" s="143">
        <f>SUM(E70:E71)/12</f>
        <v>1620000</v>
      </c>
    </row>
    <row r="89" spans="1:7" s="1" customFormat="1">
      <c r="A89" s="1" t="s">
        <v>128</v>
      </c>
      <c r="C89" s="146">
        <f>C87/C88</f>
        <v>0.92592592592592593</v>
      </c>
    </row>
    <row r="90" spans="1:7" s="1" customFormat="1">
      <c r="A90" s="1" t="s">
        <v>129</v>
      </c>
      <c r="C90" s="143">
        <f>E72/12</f>
        <v>-120000</v>
      </c>
    </row>
    <row r="91" spans="1:7" s="1" customFormat="1">
      <c r="A91" s="1" t="s">
        <v>130</v>
      </c>
      <c r="C91" s="143">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312420</xdr:colOff>
                    <xdr:row>20</xdr:row>
                    <xdr:rowOff>198120</xdr:rowOff>
                  </from>
                  <to>
                    <xdr:col>4</xdr:col>
                    <xdr:colOff>198120</xdr:colOff>
                    <xdr:row>22</xdr:row>
                    <xdr:rowOff>60960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DBDD927E-76F8-467C-A6F6-C0C2C9EC80B1}">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4BF8-1EF6-4E61-8319-7DD7D813BF7C}">
  <sheetPr>
    <tabColor theme="9" tint="0.39997558519241921"/>
  </sheetPr>
  <dimension ref="A2:D18"/>
  <sheetViews>
    <sheetView topLeftCell="A10" workbookViewId="0">
      <selection activeCell="E16" sqref="E16"/>
    </sheetView>
  </sheetViews>
  <sheetFormatPr defaultRowHeight="18"/>
  <cols>
    <col min="2" max="2" width="8.796875" style="173"/>
    <col min="3" max="3" width="23.09765625" customWidth="1"/>
  </cols>
  <sheetData>
    <row r="2" spans="1:4">
      <c r="A2" t="s">
        <v>308</v>
      </c>
    </row>
    <row r="3" spans="1:4">
      <c r="B3" s="178" t="s">
        <v>197</v>
      </c>
      <c r="C3" s="178" t="s">
        <v>290</v>
      </c>
    </row>
    <row r="4" spans="1:4">
      <c r="B4" s="178" t="s">
        <v>200</v>
      </c>
      <c r="C4" s="178" t="s">
        <v>315</v>
      </c>
    </row>
    <row r="5" spans="1:4">
      <c r="B5" s="175"/>
      <c r="C5" s="175"/>
    </row>
    <row r="6" spans="1:4">
      <c r="B6" s="179" t="s">
        <v>198</v>
      </c>
      <c r="C6" s="180" t="s">
        <v>291</v>
      </c>
      <c r="D6" s="182"/>
    </row>
    <row r="7" spans="1:4">
      <c r="B7" s="179" t="s">
        <v>292</v>
      </c>
      <c r="C7" s="180" t="s">
        <v>293</v>
      </c>
      <c r="D7" s="182"/>
    </row>
    <row r="8" spans="1:4">
      <c r="B8" s="179" t="s">
        <v>205</v>
      </c>
      <c r="C8" s="180" t="s">
        <v>294</v>
      </c>
      <c r="D8" s="182"/>
    </row>
    <row r="9" spans="1:4">
      <c r="B9" s="179" t="s">
        <v>209</v>
      </c>
      <c r="C9" s="180" t="s">
        <v>295</v>
      </c>
      <c r="D9" s="182"/>
    </row>
    <row r="10" spans="1:4">
      <c r="B10" s="179" t="s">
        <v>213</v>
      </c>
      <c r="C10" s="180" t="s">
        <v>296</v>
      </c>
      <c r="D10" s="182"/>
    </row>
    <row r="12" spans="1:4">
      <c r="B12" s="179" t="s">
        <v>22</v>
      </c>
      <c r="C12" s="180" t="s">
        <v>301</v>
      </c>
    </row>
    <row r="13" spans="1:4">
      <c r="B13" s="179" t="s">
        <v>202</v>
      </c>
      <c r="C13" s="180" t="s">
        <v>302</v>
      </c>
    </row>
    <row r="14" spans="1:4">
      <c r="B14" s="179" t="s">
        <v>206</v>
      </c>
      <c r="C14" s="180" t="s">
        <v>303</v>
      </c>
    </row>
    <row r="15" spans="1:4">
      <c r="B15" s="179" t="s">
        <v>210</v>
      </c>
      <c r="C15" s="180" t="s">
        <v>304</v>
      </c>
    </row>
    <row r="16" spans="1:4">
      <c r="B16" s="179" t="s">
        <v>214</v>
      </c>
      <c r="C16" s="180" t="s">
        <v>305</v>
      </c>
    </row>
    <row r="17" spans="2:3">
      <c r="B17" s="179" t="s">
        <v>217</v>
      </c>
      <c r="C17" s="180" t="s">
        <v>306</v>
      </c>
    </row>
    <row r="18" spans="2:3">
      <c r="B18" s="179" t="s">
        <v>220</v>
      </c>
      <c r="C18" s="180" t="s">
        <v>307</v>
      </c>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view="pageBreakPreview" topLeftCell="A27" zoomScale="60" zoomScaleNormal="100" zoomScalePageLayoutView="90" workbookViewId="0">
      <selection activeCell="B51" sqref="B51"/>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9" t="s">
        <v>102</v>
      </c>
      <c r="B1" s="300"/>
      <c r="C1" s="301"/>
      <c r="D1" s="130"/>
      <c r="G1" s="131" t="s">
        <v>1</v>
      </c>
      <c r="H1" s="115"/>
    </row>
    <row r="2" spans="1:13" ht="29.4" thickBot="1">
      <c r="A2" s="302"/>
      <c r="B2" s="303"/>
      <c r="C2" s="304"/>
      <c r="D2" s="130"/>
      <c r="G2" s="132" t="s">
        <v>2</v>
      </c>
      <c r="H2" s="116"/>
    </row>
    <row r="3" spans="1:13" ht="32.25" customHeight="1" thickBot="1">
      <c r="G3" s="132" t="s">
        <v>3</v>
      </c>
      <c r="H3" s="117"/>
    </row>
    <row r="4" spans="1:13" ht="15" customHeight="1"/>
    <row r="5" spans="1:13" ht="32.25" customHeight="1">
      <c r="A5" s="305" t="s">
        <v>4</v>
      </c>
      <c r="B5" s="305"/>
      <c r="C5" s="305"/>
      <c r="D5" s="305"/>
      <c r="E5" s="305"/>
      <c r="F5" s="305"/>
      <c r="G5" s="305"/>
      <c r="H5" s="305"/>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6" t="s">
        <v>9</v>
      </c>
      <c r="C12" s="227"/>
      <c r="D12" s="306"/>
      <c r="E12" s="307"/>
      <c r="F12" s="307"/>
      <c r="G12" s="308"/>
      <c r="M12" t="s">
        <v>10</v>
      </c>
    </row>
    <row r="13" spans="1:13" ht="19.5" customHeight="1">
      <c r="B13" s="226" t="s">
        <v>11</v>
      </c>
      <c r="C13" s="227"/>
      <c r="D13" s="309"/>
      <c r="E13" s="310"/>
      <c r="F13" s="310"/>
      <c r="G13" s="311"/>
    </row>
    <row r="14" spans="1:13">
      <c r="B14" s="226" t="s">
        <v>12</v>
      </c>
      <c r="C14" s="227"/>
      <c r="D14" s="309"/>
      <c r="E14" s="310"/>
      <c r="F14" s="310"/>
      <c r="G14" s="311"/>
      <c r="M14" t="s">
        <v>13</v>
      </c>
    </row>
    <row r="15" spans="1:13">
      <c r="B15" s="226" t="s">
        <v>14</v>
      </c>
      <c r="C15" s="227"/>
      <c r="D15" s="309"/>
      <c r="E15" s="310"/>
      <c r="F15" s="310"/>
      <c r="G15" s="311"/>
      <c r="M15" t="s">
        <v>15</v>
      </c>
    </row>
    <row r="16" spans="1:13">
      <c r="B16" s="226" t="s">
        <v>16</v>
      </c>
      <c r="C16" s="227"/>
      <c r="D16" s="309"/>
      <c r="E16" s="310"/>
      <c r="F16" s="310"/>
      <c r="G16" s="311"/>
      <c r="M16" t="s">
        <v>17</v>
      </c>
    </row>
    <row r="17" spans="1:13">
      <c r="B17" s="226" t="s">
        <v>18</v>
      </c>
      <c r="C17" s="227"/>
      <c r="D17" s="309"/>
      <c r="E17" s="310"/>
      <c r="F17" s="310"/>
      <c r="G17" s="311"/>
      <c r="H17" s="65"/>
      <c r="M17" t="s">
        <v>19</v>
      </c>
    </row>
    <row r="18" spans="1:13">
      <c r="B18" s="226" t="s">
        <v>309</v>
      </c>
      <c r="C18" s="227"/>
      <c r="D18" s="309"/>
      <c r="E18" s="310"/>
      <c r="F18" s="310"/>
      <c r="G18" s="311"/>
      <c r="H18" s="65"/>
    </row>
    <row r="19" spans="1:13">
      <c r="B19" s="316" t="s">
        <v>371</v>
      </c>
      <c r="C19" s="317"/>
      <c r="D19" s="234" t="s">
        <v>20</v>
      </c>
      <c r="E19" s="318"/>
      <c r="F19" s="150" t="s">
        <v>21</v>
      </c>
      <c r="G19" s="148" t="s">
        <v>336</v>
      </c>
      <c r="H19" s="64" t="s">
        <v>313</v>
      </c>
      <c r="M19" t="s">
        <v>24</v>
      </c>
    </row>
    <row r="20" spans="1:13">
      <c r="B20" s="224" t="s">
        <v>370</v>
      </c>
      <c r="C20" s="312"/>
      <c r="D20" s="313"/>
      <c r="E20" s="314"/>
      <c r="F20" s="314"/>
      <c r="G20" s="315"/>
    </row>
    <row r="21" spans="1:13">
      <c r="B21" s="224" t="s">
        <v>369</v>
      </c>
      <c r="C21" s="312"/>
      <c r="D21" s="313"/>
      <c r="E21" s="314"/>
      <c r="F21" s="314"/>
      <c r="G21" s="315"/>
      <c r="I21" s="64"/>
    </row>
    <row r="22" spans="1:13">
      <c r="B22" s="224" t="s">
        <v>372</v>
      </c>
      <c r="C22" s="312"/>
      <c r="D22" s="313"/>
      <c r="E22" s="314"/>
      <c r="F22" s="314"/>
      <c r="G22" s="315"/>
      <c r="H22" s="64" t="s">
        <v>23</v>
      </c>
      <c r="J22" s="75"/>
    </row>
    <row r="23" spans="1:13">
      <c r="B23" s="316" t="s">
        <v>378</v>
      </c>
      <c r="C23" s="319"/>
      <c r="D23" s="313"/>
      <c r="E23" s="314"/>
      <c r="F23" s="314"/>
      <c r="G23" s="315"/>
      <c r="H23" s="64" t="s">
        <v>23</v>
      </c>
      <c r="J23" s="75"/>
    </row>
    <row r="24" spans="1:13" ht="18.600000000000001" thickBot="1">
      <c r="B24" s="320" t="s">
        <v>377</v>
      </c>
      <c r="C24" s="321"/>
      <c r="D24" s="322"/>
      <c r="E24" s="322"/>
      <c r="F24" s="322"/>
      <c r="G24" s="323"/>
      <c r="H24" s="64" t="s">
        <v>23</v>
      </c>
    </row>
    <row r="25" spans="1:13" ht="20.25" customHeight="1">
      <c r="B25" s="63"/>
      <c r="C25" s="63"/>
      <c r="D25" s="63"/>
      <c r="E25" s="64"/>
      <c r="F25" s="64"/>
      <c r="G25" s="64"/>
      <c r="M25" t="s">
        <v>29</v>
      </c>
    </row>
    <row r="26" spans="1:13" ht="19.8">
      <c r="A26" s="67" t="s">
        <v>30</v>
      </c>
      <c r="B26" s="64"/>
      <c r="C26" s="64"/>
      <c r="D26" s="64"/>
      <c r="E26" s="64"/>
      <c r="F26" s="64"/>
      <c r="G26" s="64"/>
      <c r="M26" t="s">
        <v>31</v>
      </c>
    </row>
    <row r="27" spans="1:13" ht="18.75" customHeight="1">
      <c r="A27" s="66"/>
      <c r="B27" s="72" t="s">
        <v>32</v>
      </c>
      <c r="C27" s="62"/>
      <c r="D27" s="62"/>
      <c r="E27" s="62"/>
      <c r="F27" s="95"/>
      <c r="G27" s="62"/>
      <c r="H27" s="62"/>
      <c r="I27" s="62"/>
    </row>
    <row r="28" spans="1:13" ht="18.75" customHeight="1">
      <c r="A28" s="66"/>
      <c r="B28" s="98" t="s">
        <v>33</v>
      </c>
      <c r="C28" s="62"/>
      <c r="D28" s="62"/>
      <c r="E28" s="62"/>
      <c r="F28" s="95"/>
      <c r="G28" s="62"/>
      <c r="H28" s="62"/>
      <c r="I28" s="62"/>
    </row>
    <row r="29" spans="1:13" ht="18.75" customHeight="1">
      <c r="A29" s="66"/>
      <c r="B29" s="64"/>
      <c r="C29" s="62"/>
      <c r="D29" s="62"/>
      <c r="E29" s="62"/>
      <c r="F29" s="95"/>
      <c r="G29" s="62"/>
      <c r="H29" s="62"/>
      <c r="I29" s="62"/>
    </row>
    <row r="30" spans="1:13" ht="18.600000000000001" thickBot="1">
      <c r="B30" s="69"/>
      <c r="C30" s="127" t="s">
        <v>34</v>
      </c>
      <c r="D30" s="127" t="s">
        <v>35</v>
      </c>
      <c r="E30" s="217" t="s">
        <v>36</v>
      </c>
      <c r="F30" s="219"/>
      <c r="G30" s="122" t="s">
        <v>37</v>
      </c>
      <c r="I30" s="76"/>
      <c r="J30" s="75"/>
      <c r="K30" s="75"/>
      <c r="M30" t="s">
        <v>38</v>
      </c>
    </row>
    <row r="31" spans="1:13">
      <c r="B31" s="70" t="s">
        <v>39</v>
      </c>
      <c r="C31" s="108"/>
      <c r="D31" s="124"/>
      <c r="E31" s="261"/>
      <c r="F31" s="262"/>
      <c r="G31" s="109">
        <v>0</v>
      </c>
      <c r="I31" s="76"/>
      <c r="J31" s="75"/>
      <c r="K31" s="75"/>
    </row>
    <row r="32" spans="1:13">
      <c r="B32" s="70" t="s">
        <v>40</v>
      </c>
      <c r="C32" s="110"/>
      <c r="D32" s="125"/>
      <c r="E32" s="220"/>
      <c r="F32" s="221"/>
      <c r="G32" s="111">
        <v>0</v>
      </c>
      <c r="I32" s="76"/>
      <c r="J32" s="75"/>
      <c r="K32" s="75"/>
    </row>
    <row r="33" spans="1:11">
      <c r="B33" s="70" t="s">
        <v>41</v>
      </c>
      <c r="C33" s="110"/>
      <c r="D33" s="125"/>
      <c r="E33" s="220"/>
      <c r="F33" s="221"/>
      <c r="G33" s="111">
        <v>0</v>
      </c>
      <c r="I33" s="76"/>
      <c r="J33" s="75"/>
      <c r="K33" s="75"/>
    </row>
    <row r="34" spans="1:11">
      <c r="B34" s="70" t="s">
        <v>42</v>
      </c>
      <c r="C34" s="110"/>
      <c r="D34" s="125"/>
      <c r="E34" s="220"/>
      <c r="F34" s="221"/>
      <c r="G34" s="111">
        <v>0</v>
      </c>
      <c r="I34" s="76"/>
      <c r="J34" s="75"/>
      <c r="K34" s="75"/>
    </row>
    <row r="35" spans="1:11">
      <c r="B35" s="70" t="s">
        <v>43</v>
      </c>
      <c r="C35" s="110"/>
      <c r="D35" s="125"/>
      <c r="E35" s="220"/>
      <c r="F35" s="221"/>
      <c r="G35" s="111">
        <v>0</v>
      </c>
      <c r="I35" s="76"/>
      <c r="J35" s="75"/>
      <c r="K35" s="75"/>
    </row>
    <row r="36" spans="1:11" ht="18.600000000000001" thickBot="1">
      <c r="B36" s="70" t="s">
        <v>44</v>
      </c>
      <c r="C36" s="112"/>
      <c r="D36" s="126"/>
      <c r="E36" s="222"/>
      <c r="F36" s="223"/>
      <c r="G36" s="113">
        <v>0</v>
      </c>
      <c r="I36" s="76"/>
      <c r="J36" s="75"/>
      <c r="K36" s="75"/>
    </row>
    <row r="37" spans="1:11">
      <c r="B37" s="96"/>
      <c r="F37" s="107" t="s">
        <v>45</v>
      </c>
      <c r="G37" s="114">
        <f>SUM(G31:G36)</f>
        <v>0</v>
      </c>
      <c r="H37" t="s">
        <v>46</v>
      </c>
      <c r="I37" s="76"/>
      <c r="J37" s="75"/>
      <c r="K37" s="75"/>
    </row>
    <row r="38" spans="1:11" ht="11.25" customHeight="1">
      <c r="B38" s="94"/>
      <c r="C38" s="94"/>
      <c r="D38" s="94"/>
      <c r="E38" s="94"/>
      <c r="F38" s="94"/>
      <c r="G38" s="94"/>
      <c r="H38" s="94"/>
    </row>
    <row r="39" spans="1:11" ht="19.8">
      <c r="A39" s="67" t="s">
        <v>47</v>
      </c>
    </row>
    <row r="40" spans="1:11" ht="18.75" customHeight="1">
      <c r="A40" s="66"/>
      <c r="B40" s="72" t="s">
        <v>48</v>
      </c>
      <c r="C40" s="62"/>
      <c r="D40" s="62"/>
      <c r="E40" s="62"/>
      <c r="F40" s="95"/>
      <c r="G40" s="62"/>
      <c r="H40" s="62"/>
      <c r="I40" s="62"/>
    </row>
    <row r="41" spans="1:11" ht="18.75" customHeight="1">
      <c r="A41" s="66"/>
      <c r="B41" s="98" t="s">
        <v>49</v>
      </c>
      <c r="C41" s="62"/>
      <c r="D41" s="62"/>
      <c r="E41" s="62"/>
      <c r="F41" s="95"/>
      <c r="G41" s="62"/>
      <c r="H41" s="62"/>
      <c r="I41" s="62"/>
    </row>
    <row r="42" spans="1:11" ht="18.75" customHeight="1">
      <c r="A42" s="66"/>
      <c r="B42" s="98"/>
      <c r="C42" s="62"/>
      <c r="D42" s="62"/>
      <c r="E42" s="62"/>
      <c r="F42" s="95"/>
      <c r="G42" s="62"/>
      <c r="H42" s="62"/>
      <c r="I42" s="62"/>
    </row>
    <row r="43" spans="1:11" ht="18" customHeight="1" thickBot="1">
      <c r="A43" s="62"/>
      <c r="B43" s="139" t="s">
        <v>50</v>
      </c>
      <c r="C43" s="136" t="s">
        <v>51</v>
      </c>
      <c r="D43" s="217" t="s">
        <v>52</v>
      </c>
      <c r="E43" s="218"/>
      <c r="F43" s="219"/>
    </row>
    <row r="44" spans="1:11" ht="52.5" customHeight="1" thickBot="1">
      <c r="A44" s="62"/>
      <c r="B44" s="92" t="s">
        <v>53</v>
      </c>
      <c r="C44" s="89">
        <v>0</v>
      </c>
      <c r="D44" s="214" t="str">
        <f>IF(G37=C44,"２.生産活動内容の収入合計と一致しています
（問題なし）","２.生産活動内容の収入合計と不一致であるため、確認のうえ修正してください")</f>
        <v>２.生産活動内容の収入合計と一致しています
（問題なし）</v>
      </c>
      <c r="E44" s="215"/>
      <c r="F44" s="216"/>
    </row>
    <row r="45" spans="1:11" ht="19.5" customHeight="1">
      <c r="A45" s="62"/>
      <c r="B45" s="62"/>
      <c r="C45" s="62"/>
      <c r="D45" s="62"/>
      <c r="I45" s="62"/>
    </row>
    <row r="46" spans="1:11" ht="22.5" customHeight="1">
      <c r="A46" s="66" t="s">
        <v>54</v>
      </c>
      <c r="B46" s="62"/>
      <c r="C46" s="62"/>
      <c r="D46" s="62"/>
      <c r="E46" s="77"/>
      <c r="F46" s="77"/>
      <c r="G46" s="77"/>
      <c r="H46" s="77"/>
      <c r="I46" s="77"/>
      <c r="J46" s="77"/>
    </row>
    <row r="47" spans="1:11" ht="20.25" customHeight="1">
      <c r="A47" s="66"/>
      <c r="B47" s="72" t="s">
        <v>55</v>
      </c>
      <c r="C47" s="62"/>
      <c r="D47" s="62"/>
      <c r="E47" s="62"/>
      <c r="F47" s="95"/>
      <c r="G47" s="62"/>
      <c r="H47" s="62"/>
      <c r="I47" s="62"/>
    </row>
    <row r="48" spans="1:11" ht="20.25" customHeight="1">
      <c r="A48" s="66"/>
      <c r="B48" s="98" t="s">
        <v>56</v>
      </c>
      <c r="C48" s="62"/>
      <c r="D48" s="62"/>
      <c r="E48" s="62"/>
      <c r="F48" s="95"/>
      <c r="G48" s="62"/>
      <c r="H48" s="62"/>
      <c r="I48" s="62"/>
    </row>
    <row r="49" spans="1:9" ht="21" customHeight="1">
      <c r="A49" s="66"/>
      <c r="B49" s="135" t="s">
        <v>57</v>
      </c>
      <c r="C49" s="62"/>
      <c r="D49" s="62"/>
      <c r="E49" s="62"/>
      <c r="F49" s="95"/>
      <c r="G49" s="62"/>
      <c r="H49" s="62"/>
      <c r="I49" s="62"/>
    </row>
    <row r="50" spans="1:9" ht="21" customHeight="1">
      <c r="A50" s="66"/>
      <c r="B50" s="64" t="s">
        <v>58</v>
      </c>
      <c r="C50" s="62"/>
      <c r="D50" s="62"/>
      <c r="E50" s="62"/>
      <c r="F50" s="95"/>
      <c r="G50" s="62"/>
      <c r="H50" s="62"/>
      <c r="I50" s="62"/>
    </row>
    <row r="51" spans="1:9" ht="20.25" customHeight="1">
      <c r="A51" s="66"/>
      <c r="B51" t="s">
        <v>312</v>
      </c>
      <c r="C51" s="62"/>
      <c r="D51" s="62"/>
      <c r="E51" s="62"/>
      <c r="F51" s="95"/>
      <c r="G51" s="62"/>
      <c r="H51" s="62"/>
      <c r="I51" s="62"/>
    </row>
    <row r="52" spans="1:9" ht="18.600000000000001" thickBot="1">
      <c r="B52" s="137" t="s">
        <v>59</v>
      </c>
      <c r="C52" s="138" t="s">
        <v>60</v>
      </c>
      <c r="D52" s="210" t="s">
        <v>61</v>
      </c>
      <c r="E52" s="211"/>
      <c r="F52" s="137" t="s">
        <v>62</v>
      </c>
      <c r="G52" s="137" t="s">
        <v>63</v>
      </c>
      <c r="H52" s="137" t="s">
        <v>64</v>
      </c>
    </row>
    <row r="53" spans="1:9" ht="23.25" customHeight="1">
      <c r="B53" s="83">
        <v>0</v>
      </c>
      <c r="C53" s="91" t="e">
        <f>B53/C44</f>
        <v>#DIV/0!</v>
      </c>
      <c r="D53" s="212"/>
      <c r="E53" s="213"/>
      <c r="F53" s="134"/>
      <c r="G53" s="86"/>
      <c r="H53" s="80"/>
    </row>
    <row r="54" spans="1:9" ht="23.25" customHeight="1">
      <c r="B54" s="84">
        <v>0</v>
      </c>
      <c r="C54" s="91" t="e">
        <f>B54/C44</f>
        <v>#DIV/0!</v>
      </c>
      <c r="D54" s="199"/>
      <c r="E54" s="200"/>
      <c r="F54" s="87"/>
      <c r="G54" s="87"/>
      <c r="H54" s="81"/>
    </row>
    <row r="55" spans="1:9" ht="23.25" customHeight="1" thickBot="1">
      <c r="B55" s="85">
        <v>0</v>
      </c>
      <c r="C55" s="91" t="e">
        <f>B55/C44</f>
        <v>#DIV/0!</v>
      </c>
      <c r="D55" s="201"/>
      <c r="E55" s="202"/>
      <c r="F55" s="88"/>
      <c r="G55" s="88"/>
      <c r="H55" s="82"/>
    </row>
    <row r="56" spans="1:9" ht="19.8">
      <c r="B56" s="71"/>
      <c r="C56" t="s">
        <v>66</v>
      </c>
    </row>
    <row r="57" spans="1:9" ht="17.25" customHeight="1">
      <c r="B57" s="71"/>
    </row>
    <row r="58" spans="1:9" ht="19.8">
      <c r="A58" s="67" t="s">
        <v>67</v>
      </c>
    </row>
    <row r="59" spans="1:9" ht="21.75" customHeight="1">
      <c r="A59" s="62"/>
      <c r="B59" s="194" t="s">
        <v>50</v>
      </c>
      <c r="C59" s="195"/>
      <c r="D59" s="196"/>
      <c r="E59" s="136" t="s">
        <v>51</v>
      </c>
      <c r="F59" s="194" t="s">
        <v>68</v>
      </c>
      <c r="G59" s="195"/>
      <c r="H59" s="196"/>
    </row>
    <row r="60" spans="1:9" ht="22.5" customHeight="1">
      <c r="A60" s="62"/>
      <c r="B60" s="206" t="s">
        <v>69</v>
      </c>
      <c r="C60" s="207"/>
      <c r="D60" s="208"/>
      <c r="E60" s="79">
        <f>SUM(E62:E69)</f>
        <v>0</v>
      </c>
      <c r="F60" s="197" t="s">
        <v>70</v>
      </c>
      <c r="G60" s="197"/>
      <c r="H60" s="198"/>
    </row>
    <row r="61" spans="1:9" ht="24.75" customHeight="1" thickBot="1">
      <c r="A61" s="62"/>
      <c r="B61" s="203" t="s">
        <v>71</v>
      </c>
      <c r="C61" s="204"/>
      <c r="D61" s="209"/>
      <c r="E61" s="78"/>
      <c r="F61" s="192"/>
      <c r="G61" s="192"/>
      <c r="H61" s="193"/>
    </row>
    <row r="62" spans="1:9" ht="27" customHeight="1">
      <c r="A62" s="62"/>
      <c r="B62" s="203" t="s">
        <v>72</v>
      </c>
      <c r="C62" s="204"/>
      <c r="D62" s="205"/>
      <c r="E62" s="83">
        <v>0</v>
      </c>
      <c r="F62" s="243" t="s">
        <v>73</v>
      </c>
      <c r="G62" s="243"/>
      <c r="H62" s="244"/>
    </row>
    <row r="63" spans="1:9" ht="27" customHeight="1">
      <c r="A63" s="62"/>
      <c r="B63" s="120" t="s">
        <v>74</v>
      </c>
      <c r="C63" s="121"/>
      <c r="D63" s="121"/>
      <c r="E63" s="90">
        <v>0</v>
      </c>
      <c r="F63" s="243" t="s">
        <v>75</v>
      </c>
      <c r="G63" s="243"/>
      <c r="H63" s="244"/>
    </row>
    <row r="64" spans="1:9" ht="27" customHeight="1">
      <c r="A64" s="62"/>
      <c r="B64" s="189" t="s">
        <v>76</v>
      </c>
      <c r="C64" s="190"/>
      <c r="D64" s="191"/>
      <c r="E64" s="90">
        <v>0</v>
      </c>
      <c r="F64" s="243" t="s">
        <v>77</v>
      </c>
      <c r="G64" s="243"/>
      <c r="H64" s="244"/>
    </row>
    <row r="65" spans="1:9" ht="27" customHeight="1">
      <c r="A65" s="62"/>
      <c r="B65" s="189" t="s">
        <v>78</v>
      </c>
      <c r="C65" s="190"/>
      <c r="D65" s="191"/>
      <c r="E65" s="90">
        <v>0</v>
      </c>
      <c r="F65" s="263" t="s">
        <v>79</v>
      </c>
      <c r="G65" s="243"/>
      <c r="H65" s="244"/>
    </row>
    <row r="66" spans="1:9" ht="27" customHeight="1">
      <c r="A66" s="62"/>
      <c r="B66" s="203" t="s">
        <v>80</v>
      </c>
      <c r="C66" s="204"/>
      <c r="D66" s="205"/>
      <c r="E66" s="90">
        <v>0</v>
      </c>
      <c r="F66" s="243" t="s">
        <v>81</v>
      </c>
      <c r="G66" s="243"/>
      <c r="H66" s="244"/>
    </row>
    <row r="67" spans="1:9" ht="27" customHeight="1">
      <c r="A67" s="62"/>
      <c r="B67" s="203" t="s">
        <v>82</v>
      </c>
      <c r="C67" s="204"/>
      <c r="D67" s="205"/>
      <c r="E67" s="90">
        <v>0</v>
      </c>
      <c r="F67" s="243" t="s">
        <v>83</v>
      </c>
      <c r="G67" s="243"/>
      <c r="H67" s="244"/>
    </row>
    <row r="68" spans="1:9" ht="27" customHeight="1">
      <c r="A68" s="62"/>
      <c r="B68" s="203" t="s">
        <v>84</v>
      </c>
      <c r="C68" s="204"/>
      <c r="D68" s="205"/>
      <c r="E68" s="90">
        <v>0</v>
      </c>
      <c r="F68" s="243" t="s">
        <v>85</v>
      </c>
      <c r="G68" s="243"/>
      <c r="H68" s="244"/>
    </row>
    <row r="69" spans="1:9" ht="27" customHeight="1" thickBot="1">
      <c r="A69" s="62"/>
      <c r="B69" s="293" t="s">
        <v>86</v>
      </c>
      <c r="C69" s="294"/>
      <c r="D69" s="295"/>
      <c r="E69" s="128">
        <v>0</v>
      </c>
      <c r="F69" s="245" t="s">
        <v>87</v>
      </c>
      <c r="G69" s="246"/>
      <c r="H69" s="247"/>
    </row>
    <row r="70" spans="1:9" ht="39" customHeight="1" thickTop="1" thickBot="1">
      <c r="A70" s="62"/>
      <c r="B70" s="268" t="s">
        <v>88</v>
      </c>
      <c r="C70" s="269"/>
      <c r="D70" s="270"/>
      <c r="E70" s="140">
        <f>C44-E60</f>
        <v>0</v>
      </c>
      <c r="F70" s="197" t="s">
        <v>70</v>
      </c>
      <c r="G70" s="197"/>
      <c r="H70" s="198"/>
    </row>
    <row r="71" spans="1:9" ht="42.75" customHeight="1" thickBot="1">
      <c r="A71" s="62"/>
      <c r="B71" s="271" t="s">
        <v>103</v>
      </c>
      <c r="C71" s="272"/>
      <c r="D71" s="272"/>
      <c r="E71" s="89">
        <v>0</v>
      </c>
      <c r="F71" s="249" t="s">
        <v>90</v>
      </c>
      <c r="G71" s="249"/>
      <c r="H71" s="250"/>
    </row>
    <row r="72" spans="1:9" ht="28.5" customHeight="1" thickBot="1">
      <c r="A72" s="62"/>
      <c r="B72" s="277" t="s">
        <v>104</v>
      </c>
      <c r="C72" s="278"/>
      <c r="D72" s="279"/>
      <c r="E72" s="176">
        <f>C44-(E60+E71)</f>
        <v>0</v>
      </c>
      <c r="F72" s="285" t="s">
        <v>70</v>
      </c>
      <c r="G72" s="285"/>
      <c r="H72" s="286"/>
    </row>
    <row r="73" spans="1:9" ht="27.75" customHeight="1" thickTop="1">
      <c r="A73" s="62"/>
      <c r="B73" s="280" t="s">
        <v>93</v>
      </c>
      <c r="C73" s="281"/>
      <c r="D73" s="281"/>
      <c r="E73" s="83">
        <v>0</v>
      </c>
      <c r="F73" s="287" t="s">
        <v>94</v>
      </c>
      <c r="G73" s="288"/>
      <c r="H73" s="289"/>
    </row>
    <row r="74" spans="1:9" ht="27.75" customHeight="1" thickBot="1">
      <c r="A74" s="62"/>
      <c r="B74" s="296" t="s">
        <v>95</v>
      </c>
      <c r="C74" s="297"/>
      <c r="D74" s="297"/>
      <c r="E74" s="85">
        <v>0</v>
      </c>
      <c r="F74" s="290"/>
      <c r="G74" s="291"/>
      <c r="H74" s="292"/>
    </row>
    <row r="75" spans="1:9" ht="27" customHeight="1">
      <c r="A75" s="62"/>
      <c r="B75" s="62"/>
      <c r="C75" s="62"/>
      <c r="D75" s="62"/>
      <c r="E75" s="62"/>
      <c r="F75" s="62"/>
      <c r="G75" s="62"/>
      <c r="H75" s="62"/>
      <c r="I75" s="62"/>
    </row>
    <row r="76" spans="1:9" ht="20.399999999999999" thickBot="1">
      <c r="A76" s="67" t="s">
        <v>96</v>
      </c>
    </row>
    <row r="77" spans="1:9" ht="83.25" customHeight="1" thickBot="1">
      <c r="B77" s="282" t="s">
        <v>311</v>
      </c>
      <c r="C77" s="283"/>
      <c r="D77" s="283"/>
      <c r="E77" s="283"/>
      <c r="F77" s="283"/>
      <c r="G77" s="283"/>
      <c r="H77" s="284"/>
    </row>
    <row r="78" spans="1:9" ht="25.5" customHeight="1"/>
    <row r="79" spans="1:9" s="64" customFormat="1" ht="20.399999999999999" thickBot="1">
      <c r="A79" s="66" t="s">
        <v>97</v>
      </c>
      <c r="C79"/>
      <c r="D79"/>
      <c r="E79"/>
      <c r="F79"/>
      <c r="G79"/>
    </row>
    <row r="80" spans="1:9" ht="26.25" customHeight="1" thickBot="1">
      <c r="B80" s="266">
        <v>0</v>
      </c>
      <c r="C80" s="267"/>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選択肢プルダウン!$F$6:$F$14</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tabSelected="1" view="pageBreakPreview" topLeftCell="A44" zoomScaleNormal="70" zoomScaleSheetLayoutView="100" workbookViewId="0">
      <selection activeCell="F53" sqref="F53"/>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9" t="s">
        <v>102</v>
      </c>
      <c r="B1" s="300"/>
      <c r="C1" s="301"/>
      <c r="D1" s="130"/>
      <c r="G1" s="131" t="s">
        <v>1</v>
      </c>
      <c r="H1" s="115"/>
    </row>
    <row r="2" spans="1:13" ht="29.4" thickBot="1">
      <c r="A2" s="302"/>
      <c r="B2" s="303"/>
      <c r="C2" s="304"/>
      <c r="D2" s="130"/>
      <c r="G2" s="132" t="s">
        <v>2</v>
      </c>
      <c r="H2" s="116"/>
    </row>
    <row r="3" spans="1:13" ht="32.25" customHeight="1" thickBot="1">
      <c r="G3" s="132" t="s">
        <v>3</v>
      </c>
      <c r="H3" s="117"/>
    </row>
    <row r="4" spans="1:13" ht="15" customHeight="1"/>
    <row r="5" spans="1:13" ht="32.25" customHeight="1">
      <c r="A5" s="305" t="s">
        <v>131</v>
      </c>
      <c r="B5" s="305"/>
      <c r="C5" s="305"/>
      <c r="D5" s="305"/>
      <c r="E5" s="305"/>
      <c r="F5" s="305"/>
      <c r="G5" s="305"/>
      <c r="H5" s="305"/>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6" t="s">
        <v>9</v>
      </c>
      <c r="C12" s="227"/>
      <c r="D12" s="228" t="s">
        <v>105</v>
      </c>
      <c r="E12" s="229"/>
      <c r="F12" s="229"/>
      <c r="G12" s="230"/>
      <c r="M12" t="s">
        <v>10</v>
      </c>
    </row>
    <row r="13" spans="1:13" ht="19.5" customHeight="1">
      <c r="B13" s="226" t="s">
        <v>11</v>
      </c>
      <c r="C13" s="227"/>
      <c r="D13" s="231">
        <v>1234567890</v>
      </c>
      <c r="E13" s="232"/>
      <c r="F13" s="232"/>
      <c r="G13" s="233"/>
    </row>
    <row r="14" spans="1:13">
      <c r="B14" s="226" t="s">
        <v>12</v>
      </c>
      <c r="C14" s="227"/>
      <c r="D14" s="231" t="s">
        <v>364</v>
      </c>
      <c r="E14" s="232"/>
      <c r="F14" s="232"/>
      <c r="G14" s="233"/>
      <c r="M14" t="s">
        <v>13</v>
      </c>
    </row>
    <row r="15" spans="1:13">
      <c r="B15" s="226" t="s">
        <v>14</v>
      </c>
      <c r="C15" s="227"/>
      <c r="D15" s="231" t="s">
        <v>107</v>
      </c>
      <c r="E15" s="232"/>
      <c r="F15" s="232"/>
      <c r="G15" s="233"/>
      <c r="M15" t="s">
        <v>15</v>
      </c>
    </row>
    <row r="16" spans="1:13">
      <c r="B16" s="226" t="s">
        <v>16</v>
      </c>
      <c r="C16" s="227"/>
      <c r="D16" s="298">
        <v>43922</v>
      </c>
      <c r="E16" s="232"/>
      <c r="F16" s="232"/>
      <c r="G16" s="233"/>
      <c r="M16" t="s">
        <v>17</v>
      </c>
    </row>
    <row r="17" spans="1:13">
      <c r="B17" s="226" t="s">
        <v>18</v>
      </c>
      <c r="C17" s="227"/>
      <c r="D17" s="231">
        <v>20</v>
      </c>
      <c r="E17" s="232"/>
      <c r="F17" s="232"/>
      <c r="G17" s="233"/>
      <c r="H17" s="65"/>
      <c r="M17" t="s">
        <v>19</v>
      </c>
    </row>
    <row r="18" spans="1:13">
      <c r="B18" s="226" t="s">
        <v>309</v>
      </c>
      <c r="C18" s="227"/>
      <c r="D18" s="231">
        <v>18</v>
      </c>
      <c r="E18" s="232"/>
      <c r="F18" s="232"/>
      <c r="G18" s="233"/>
      <c r="H18" s="65"/>
    </row>
    <row r="19" spans="1:13">
      <c r="B19" s="316" t="s">
        <v>371</v>
      </c>
      <c r="C19" s="317"/>
      <c r="D19" s="234" t="s">
        <v>20</v>
      </c>
      <c r="E19" s="318"/>
      <c r="F19" s="150" t="s">
        <v>21</v>
      </c>
      <c r="G19" s="171" t="s">
        <v>22</v>
      </c>
      <c r="H19" s="64" t="s">
        <v>313</v>
      </c>
      <c r="M19" t="s">
        <v>24</v>
      </c>
    </row>
    <row r="20" spans="1:13">
      <c r="B20" s="224" t="s">
        <v>370</v>
      </c>
      <c r="C20" s="312"/>
      <c r="D20" s="324"/>
      <c r="E20" s="325"/>
      <c r="F20" s="325"/>
      <c r="G20" s="326"/>
    </row>
    <row r="21" spans="1:13">
      <c r="B21" s="224" t="s">
        <v>369</v>
      </c>
      <c r="C21" s="312"/>
      <c r="D21" s="313"/>
      <c r="E21" s="314"/>
      <c r="F21" s="314"/>
      <c r="G21" s="315"/>
      <c r="I21" s="64"/>
    </row>
    <row r="22" spans="1:13">
      <c r="B22" s="224" t="s">
        <v>372</v>
      </c>
      <c r="C22" s="312"/>
      <c r="D22" s="313"/>
      <c r="E22" s="314"/>
      <c r="F22" s="314"/>
      <c r="G22" s="315"/>
      <c r="H22" s="64" t="s">
        <v>23</v>
      </c>
      <c r="J22" s="75"/>
    </row>
    <row r="23" spans="1:13">
      <c r="B23" s="316" t="s">
        <v>378</v>
      </c>
      <c r="C23" s="319"/>
      <c r="D23" s="313"/>
      <c r="E23" s="314"/>
      <c r="F23" s="314"/>
      <c r="G23" s="315"/>
      <c r="H23" s="64" t="s">
        <v>23</v>
      </c>
      <c r="J23" s="75"/>
    </row>
    <row r="24" spans="1:13" ht="18.600000000000001" thickBot="1">
      <c r="B24" s="320" t="s">
        <v>377</v>
      </c>
      <c r="C24" s="321"/>
      <c r="D24" s="322"/>
      <c r="E24" s="322"/>
      <c r="F24" s="322"/>
      <c r="G24" s="323"/>
      <c r="H24" s="64" t="s">
        <v>23</v>
      </c>
    </row>
    <row r="25" spans="1:13" ht="20.25" customHeight="1">
      <c r="B25" s="63"/>
      <c r="C25" s="63"/>
      <c r="D25" s="63"/>
      <c r="E25" s="64"/>
      <c r="F25" s="64"/>
      <c r="G25" s="64"/>
      <c r="M25" t="s">
        <v>29</v>
      </c>
    </row>
    <row r="26" spans="1:13" ht="19.8">
      <c r="A26" s="67" t="s">
        <v>30</v>
      </c>
      <c r="B26" s="64"/>
      <c r="C26" s="64"/>
      <c r="D26" s="64"/>
      <c r="E26" s="64"/>
      <c r="F26" s="64"/>
      <c r="G26" s="64"/>
      <c r="M26" t="s">
        <v>31</v>
      </c>
    </row>
    <row r="27" spans="1:13" ht="18.75" customHeight="1">
      <c r="A27" s="66"/>
      <c r="B27" s="72" t="s">
        <v>32</v>
      </c>
      <c r="C27" s="62"/>
      <c r="D27" s="62"/>
      <c r="E27" s="62"/>
      <c r="F27" s="95"/>
      <c r="G27" s="62"/>
      <c r="H27" s="62"/>
      <c r="I27" s="62"/>
    </row>
    <row r="28" spans="1:13" ht="18.75" customHeight="1">
      <c r="A28" s="66"/>
      <c r="B28" s="98" t="s">
        <v>33</v>
      </c>
      <c r="C28" s="62"/>
      <c r="D28" s="62"/>
      <c r="E28" s="62"/>
      <c r="F28" s="95"/>
      <c r="G28" s="62"/>
      <c r="H28" s="62"/>
      <c r="I28" s="62"/>
    </row>
    <row r="29" spans="1:13" ht="18.75" customHeight="1">
      <c r="A29" s="66"/>
      <c r="B29" s="64"/>
      <c r="C29" s="62"/>
      <c r="D29" s="62"/>
      <c r="E29" s="62"/>
      <c r="F29" s="95"/>
      <c r="G29" s="62"/>
      <c r="H29" s="62"/>
      <c r="I29" s="62"/>
    </row>
    <row r="30" spans="1:13" ht="18.600000000000001" thickBot="1">
      <c r="B30" s="69"/>
      <c r="C30" s="127" t="s">
        <v>34</v>
      </c>
      <c r="D30" s="127" t="s">
        <v>35</v>
      </c>
      <c r="E30" s="217" t="s">
        <v>36</v>
      </c>
      <c r="F30" s="219"/>
      <c r="G30" s="122" t="s">
        <v>37</v>
      </c>
      <c r="I30" s="76"/>
      <c r="J30" s="75"/>
      <c r="K30" s="75"/>
      <c r="M30" t="s">
        <v>38</v>
      </c>
    </row>
    <row r="31" spans="1:13">
      <c r="B31" s="70" t="s">
        <v>39</v>
      </c>
      <c r="C31" s="108" t="s">
        <v>109</v>
      </c>
      <c r="D31" s="124" t="s">
        <v>110</v>
      </c>
      <c r="E31" s="261" t="s">
        <v>111</v>
      </c>
      <c r="F31" s="262"/>
      <c r="G31" s="109">
        <v>4500000</v>
      </c>
      <c r="I31" s="76"/>
      <c r="J31" s="75"/>
      <c r="K31" s="75"/>
    </row>
    <row r="32" spans="1:13">
      <c r="B32" s="70" t="s">
        <v>40</v>
      </c>
      <c r="C32" s="110" t="s">
        <v>112</v>
      </c>
      <c r="D32" s="125"/>
      <c r="E32" s="220"/>
      <c r="F32" s="221"/>
      <c r="G32" s="111">
        <v>1500000</v>
      </c>
      <c r="I32" s="76"/>
      <c r="J32" s="75"/>
      <c r="K32" s="75"/>
    </row>
    <row r="33" spans="1:11">
      <c r="B33" s="70" t="s">
        <v>41</v>
      </c>
      <c r="C33" s="110" t="s">
        <v>113</v>
      </c>
      <c r="D33" s="125"/>
      <c r="E33" s="220"/>
      <c r="F33" s="221"/>
      <c r="G33" s="111">
        <v>1500000</v>
      </c>
      <c r="I33" s="76"/>
      <c r="J33" s="75"/>
      <c r="K33" s="75"/>
    </row>
    <row r="34" spans="1:11">
      <c r="B34" s="70" t="s">
        <v>42</v>
      </c>
      <c r="C34" s="110"/>
      <c r="D34" s="125"/>
      <c r="E34" s="220"/>
      <c r="F34" s="221"/>
      <c r="G34" s="111">
        <v>0</v>
      </c>
      <c r="I34" s="76"/>
      <c r="J34" s="75"/>
      <c r="K34" s="75"/>
    </row>
    <row r="35" spans="1:11">
      <c r="B35" s="70" t="s">
        <v>43</v>
      </c>
      <c r="C35" s="110"/>
      <c r="D35" s="125"/>
      <c r="E35" s="220"/>
      <c r="F35" s="221"/>
      <c r="G35" s="111">
        <v>0</v>
      </c>
      <c r="I35" s="76"/>
      <c r="J35" s="75"/>
      <c r="K35" s="75"/>
    </row>
    <row r="36" spans="1:11" ht="18.600000000000001" thickBot="1">
      <c r="B36" s="70" t="s">
        <v>44</v>
      </c>
      <c r="C36" s="112"/>
      <c r="D36" s="126"/>
      <c r="E36" s="222"/>
      <c r="F36" s="223"/>
      <c r="G36" s="113">
        <v>0</v>
      </c>
      <c r="I36" s="76"/>
      <c r="J36" s="75"/>
      <c r="K36" s="75"/>
    </row>
    <row r="37" spans="1:11">
      <c r="B37" s="96"/>
      <c r="F37" s="107" t="s">
        <v>45</v>
      </c>
      <c r="G37" s="114">
        <f>SUM(G31:G36)</f>
        <v>7500000</v>
      </c>
      <c r="H37" t="s">
        <v>46</v>
      </c>
      <c r="I37" s="76"/>
      <c r="J37" s="75"/>
      <c r="K37" s="75"/>
    </row>
    <row r="38" spans="1:11" ht="11.25" customHeight="1">
      <c r="B38" s="94"/>
      <c r="C38" s="94"/>
      <c r="D38" s="94"/>
      <c r="E38" s="94"/>
      <c r="F38" s="94"/>
      <c r="G38" s="94"/>
      <c r="H38" s="94"/>
    </row>
    <row r="39" spans="1:11" ht="19.8">
      <c r="A39" s="67" t="s">
        <v>47</v>
      </c>
    </row>
    <row r="40" spans="1:11" ht="18.75" customHeight="1">
      <c r="A40" s="66"/>
      <c r="B40" s="72" t="s">
        <v>48</v>
      </c>
      <c r="C40" s="62"/>
      <c r="D40" s="62"/>
      <c r="E40" s="62"/>
      <c r="F40" s="95"/>
      <c r="G40" s="62"/>
      <c r="H40" s="62"/>
      <c r="I40" s="62"/>
    </row>
    <row r="41" spans="1:11" ht="18.75" customHeight="1">
      <c r="A41" s="66"/>
      <c r="B41" s="98" t="s">
        <v>49</v>
      </c>
      <c r="C41" s="62"/>
      <c r="D41" s="62"/>
      <c r="E41" s="62"/>
      <c r="F41" s="95"/>
      <c r="G41" s="62"/>
      <c r="H41" s="62"/>
      <c r="I41" s="62"/>
    </row>
    <row r="42" spans="1:11" ht="18.75" customHeight="1">
      <c r="A42" s="66"/>
      <c r="B42" s="98"/>
      <c r="C42" s="62"/>
      <c r="D42" s="62"/>
      <c r="E42" s="62"/>
      <c r="F42" s="95"/>
      <c r="G42" s="62"/>
      <c r="H42" s="62"/>
      <c r="I42" s="62"/>
    </row>
    <row r="43" spans="1:11" ht="18" customHeight="1" thickBot="1">
      <c r="A43" s="62"/>
      <c r="B43" s="139" t="s">
        <v>50</v>
      </c>
      <c r="C43" s="136" t="s">
        <v>51</v>
      </c>
      <c r="D43" s="217" t="s">
        <v>52</v>
      </c>
      <c r="E43" s="218"/>
      <c r="F43" s="219"/>
    </row>
    <row r="44" spans="1:11" ht="52.5" customHeight="1" thickBot="1">
      <c r="A44" s="62"/>
      <c r="B44" s="92" t="s">
        <v>53</v>
      </c>
      <c r="C44" s="89">
        <v>7500000</v>
      </c>
      <c r="D44" s="214" t="str">
        <f>IF(G37=C44,"２.生産活動内容の収入合計と一致しています
（問題なし）","２.生産活動内容の収入合計と不一致であるため、確認のうえ修正してください")</f>
        <v>２.生産活動内容の収入合計と一致しています
（問題なし）</v>
      </c>
      <c r="E44" s="215"/>
      <c r="F44" s="216"/>
    </row>
    <row r="45" spans="1:11" ht="19.5" customHeight="1">
      <c r="A45" s="62"/>
      <c r="B45" s="62"/>
      <c r="C45" s="62"/>
      <c r="D45" s="62"/>
      <c r="I45" s="62"/>
    </row>
    <row r="46" spans="1:11" ht="22.5" customHeight="1">
      <c r="A46" s="66" t="s">
        <v>54</v>
      </c>
      <c r="B46" s="62"/>
      <c r="C46" s="62"/>
      <c r="D46" s="62"/>
      <c r="E46" s="77"/>
      <c r="F46" s="77"/>
      <c r="G46" s="77"/>
      <c r="H46" s="77"/>
      <c r="I46" s="77"/>
      <c r="J46" s="77"/>
    </row>
    <row r="47" spans="1:11" ht="20.25" customHeight="1">
      <c r="A47" s="66"/>
      <c r="B47" s="72" t="s">
        <v>55</v>
      </c>
      <c r="C47" s="62"/>
      <c r="D47" s="62"/>
      <c r="E47" s="62"/>
      <c r="F47" s="95"/>
      <c r="G47" s="62"/>
      <c r="H47" s="62"/>
      <c r="I47" s="62"/>
    </row>
    <row r="48" spans="1:11" ht="20.25" customHeight="1">
      <c r="A48" s="66"/>
      <c r="B48" s="98" t="s">
        <v>56</v>
      </c>
      <c r="C48" s="62"/>
      <c r="D48" s="62"/>
      <c r="E48" s="62"/>
      <c r="F48" s="95"/>
      <c r="G48" s="62"/>
      <c r="H48" s="62"/>
      <c r="I48" s="62"/>
    </row>
    <row r="49" spans="1:9" ht="21" customHeight="1">
      <c r="A49" s="66"/>
      <c r="B49" s="135" t="s">
        <v>57</v>
      </c>
      <c r="C49" s="62"/>
      <c r="D49" s="62"/>
      <c r="E49" s="62"/>
      <c r="F49" s="95"/>
      <c r="G49" s="62"/>
      <c r="H49" s="62"/>
      <c r="I49" s="62"/>
    </row>
    <row r="50" spans="1:9" ht="21" customHeight="1">
      <c r="A50" s="66"/>
      <c r="B50" s="64" t="s">
        <v>58</v>
      </c>
      <c r="C50" s="62"/>
      <c r="D50" s="62"/>
      <c r="E50" s="62"/>
      <c r="F50" s="95"/>
      <c r="G50" s="62"/>
      <c r="H50" s="62"/>
      <c r="I50" s="62"/>
    </row>
    <row r="51" spans="1:9" ht="20.25" customHeight="1">
      <c r="A51" s="66"/>
      <c r="B51" t="s">
        <v>312</v>
      </c>
      <c r="C51" s="62"/>
      <c r="D51" s="62"/>
      <c r="E51" s="62"/>
      <c r="F51" s="95"/>
      <c r="G51" s="62"/>
      <c r="H51" s="62"/>
      <c r="I51" s="62"/>
    </row>
    <row r="52" spans="1:9" ht="18.600000000000001" thickBot="1">
      <c r="B52" s="137" t="s">
        <v>59</v>
      </c>
      <c r="C52" s="138" t="s">
        <v>60</v>
      </c>
      <c r="D52" s="210" t="s">
        <v>61</v>
      </c>
      <c r="E52" s="211"/>
      <c r="F52" s="137" t="s">
        <v>62</v>
      </c>
      <c r="G52" s="137" t="s">
        <v>63</v>
      </c>
      <c r="H52" s="137" t="s">
        <v>64</v>
      </c>
    </row>
    <row r="53" spans="1:9" ht="23.25" customHeight="1">
      <c r="B53" s="83">
        <v>6000000</v>
      </c>
      <c r="C53" s="91">
        <f>B53/C44</f>
        <v>0.8</v>
      </c>
      <c r="D53" s="212" t="s">
        <v>116</v>
      </c>
      <c r="E53" s="213"/>
      <c r="F53" s="134" t="s">
        <v>65</v>
      </c>
      <c r="G53" s="86" t="s">
        <v>117</v>
      </c>
      <c r="H53" s="80" t="s">
        <v>118</v>
      </c>
    </row>
    <row r="54" spans="1:9" ht="23.25" customHeight="1">
      <c r="B54" s="84">
        <v>3000000</v>
      </c>
      <c r="C54" s="91">
        <f>B54/C44</f>
        <v>0.4</v>
      </c>
      <c r="D54" s="199" t="s">
        <v>119</v>
      </c>
      <c r="E54" s="200"/>
      <c r="F54" s="141" t="s">
        <v>65</v>
      </c>
      <c r="G54" s="87" t="s">
        <v>117</v>
      </c>
      <c r="H54" s="81" t="s">
        <v>117</v>
      </c>
    </row>
    <row r="55" spans="1:9" ht="23.25" customHeight="1" thickBot="1">
      <c r="B55" s="85">
        <v>1500000</v>
      </c>
      <c r="C55" s="91">
        <f>B55/C44</f>
        <v>0.2</v>
      </c>
      <c r="D55" s="201" t="s">
        <v>120</v>
      </c>
      <c r="E55" s="202"/>
      <c r="F55" s="142" t="s">
        <v>121</v>
      </c>
      <c r="G55" s="88" t="s">
        <v>117</v>
      </c>
      <c r="H55" s="82" t="s">
        <v>122</v>
      </c>
    </row>
    <row r="56" spans="1:9" ht="19.8">
      <c r="B56" s="71"/>
      <c r="C56" t="s">
        <v>66</v>
      </c>
    </row>
    <row r="57" spans="1:9" ht="17.25" customHeight="1">
      <c r="B57" s="71"/>
    </row>
    <row r="58" spans="1:9" ht="19.8">
      <c r="A58" s="67" t="s">
        <v>67</v>
      </c>
    </row>
    <row r="59" spans="1:9" ht="21.75" customHeight="1">
      <c r="A59" s="62"/>
      <c r="B59" s="194" t="s">
        <v>50</v>
      </c>
      <c r="C59" s="195"/>
      <c r="D59" s="196"/>
      <c r="E59" s="136" t="s">
        <v>51</v>
      </c>
      <c r="F59" s="194" t="s">
        <v>68</v>
      </c>
      <c r="G59" s="195"/>
      <c r="H59" s="196"/>
    </row>
    <row r="60" spans="1:9" ht="22.5" customHeight="1">
      <c r="A60" s="62"/>
      <c r="B60" s="206" t="s">
        <v>69</v>
      </c>
      <c r="C60" s="207"/>
      <c r="D60" s="208"/>
      <c r="E60" s="79">
        <f>SUM(E62:E69)</f>
        <v>4500000</v>
      </c>
      <c r="F60" s="197" t="s">
        <v>70</v>
      </c>
      <c r="G60" s="197"/>
      <c r="H60" s="198"/>
    </row>
    <row r="61" spans="1:9" ht="24.75" customHeight="1" thickBot="1">
      <c r="A61" s="62"/>
      <c r="B61" s="203" t="s">
        <v>71</v>
      </c>
      <c r="C61" s="204"/>
      <c r="D61" s="209"/>
      <c r="E61" s="78"/>
      <c r="F61" s="192"/>
      <c r="G61" s="192"/>
      <c r="H61" s="193"/>
    </row>
    <row r="62" spans="1:9" ht="27" customHeight="1">
      <c r="A62" s="62"/>
      <c r="B62" s="203" t="s">
        <v>72</v>
      </c>
      <c r="C62" s="204"/>
      <c r="D62" s="205"/>
      <c r="E62" s="83">
        <v>0</v>
      </c>
      <c r="F62" s="243" t="s">
        <v>73</v>
      </c>
      <c r="G62" s="243"/>
      <c r="H62" s="244"/>
    </row>
    <row r="63" spans="1:9" ht="27" customHeight="1">
      <c r="A63" s="62"/>
      <c r="B63" s="120" t="s">
        <v>74</v>
      </c>
      <c r="C63" s="121"/>
      <c r="D63" s="121"/>
      <c r="E63" s="90">
        <v>0</v>
      </c>
      <c r="F63" s="243" t="s">
        <v>75</v>
      </c>
      <c r="G63" s="243"/>
      <c r="H63" s="244"/>
    </row>
    <row r="64" spans="1:9" ht="27" customHeight="1">
      <c r="A64" s="62"/>
      <c r="B64" s="189" t="s">
        <v>76</v>
      </c>
      <c r="C64" s="190"/>
      <c r="D64" s="191"/>
      <c r="E64" s="90">
        <v>1500000</v>
      </c>
      <c r="F64" s="243" t="s">
        <v>77</v>
      </c>
      <c r="G64" s="243"/>
      <c r="H64" s="244"/>
    </row>
    <row r="65" spans="1:9" ht="27" customHeight="1">
      <c r="A65" s="62"/>
      <c r="B65" s="189" t="s">
        <v>78</v>
      </c>
      <c r="C65" s="190"/>
      <c r="D65" s="191"/>
      <c r="E65" s="90">
        <v>0</v>
      </c>
      <c r="F65" s="263" t="s">
        <v>79</v>
      </c>
      <c r="G65" s="243"/>
      <c r="H65" s="244"/>
    </row>
    <row r="66" spans="1:9" ht="27" customHeight="1">
      <c r="A66" s="62"/>
      <c r="B66" s="203" t="s">
        <v>80</v>
      </c>
      <c r="C66" s="204"/>
      <c r="D66" s="205"/>
      <c r="E66" s="90">
        <v>0</v>
      </c>
      <c r="F66" s="243" t="s">
        <v>81</v>
      </c>
      <c r="G66" s="243"/>
      <c r="H66" s="244"/>
    </row>
    <row r="67" spans="1:9" ht="27" customHeight="1">
      <c r="A67" s="62"/>
      <c r="B67" s="203" t="s">
        <v>82</v>
      </c>
      <c r="C67" s="204"/>
      <c r="D67" s="205"/>
      <c r="E67" s="90">
        <v>3000000</v>
      </c>
      <c r="F67" s="243" t="s">
        <v>83</v>
      </c>
      <c r="G67" s="243"/>
      <c r="H67" s="244"/>
    </row>
    <row r="68" spans="1:9" ht="27" customHeight="1">
      <c r="A68" s="62"/>
      <c r="B68" s="203" t="s">
        <v>84</v>
      </c>
      <c r="C68" s="204"/>
      <c r="D68" s="205"/>
      <c r="E68" s="90">
        <v>0</v>
      </c>
      <c r="F68" s="243" t="s">
        <v>85</v>
      </c>
      <c r="G68" s="243"/>
      <c r="H68" s="244"/>
    </row>
    <row r="69" spans="1:9" ht="27" customHeight="1" thickBot="1">
      <c r="A69" s="62"/>
      <c r="B69" s="293" t="s">
        <v>86</v>
      </c>
      <c r="C69" s="294"/>
      <c r="D69" s="295"/>
      <c r="E69" s="128">
        <v>0</v>
      </c>
      <c r="F69" s="245" t="s">
        <v>87</v>
      </c>
      <c r="G69" s="246"/>
      <c r="H69" s="247"/>
    </row>
    <row r="70" spans="1:9" ht="39" customHeight="1" thickTop="1" thickBot="1">
      <c r="A70" s="62"/>
      <c r="B70" s="268" t="s">
        <v>88</v>
      </c>
      <c r="C70" s="269"/>
      <c r="D70" s="270"/>
      <c r="E70" s="140">
        <f>C44-E60</f>
        <v>3000000</v>
      </c>
      <c r="F70" s="197" t="s">
        <v>70</v>
      </c>
      <c r="G70" s="197"/>
      <c r="H70" s="198"/>
    </row>
    <row r="71" spans="1:9" ht="42.75" customHeight="1" thickBot="1">
      <c r="A71" s="62"/>
      <c r="B71" s="271" t="s">
        <v>103</v>
      </c>
      <c r="C71" s="272"/>
      <c r="D71" s="272"/>
      <c r="E71" s="89">
        <f>25000*18*12</f>
        <v>5400000</v>
      </c>
      <c r="F71" s="249" t="s">
        <v>90</v>
      </c>
      <c r="G71" s="249"/>
      <c r="H71" s="250"/>
    </row>
    <row r="72" spans="1:9" ht="28.5" customHeight="1" thickBot="1">
      <c r="A72" s="62"/>
      <c r="B72" s="277" t="s">
        <v>104</v>
      </c>
      <c r="C72" s="278"/>
      <c r="D72" s="279"/>
      <c r="E72" s="176">
        <f>C44-(E60+E71)</f>
        <v>-2400000</v>
      </c>
      <c r="F72" s="285" t="s">
        <v>70</v>
      </c>
      <c r="G72" s="285"/>
      <c r="H72" s="286"/>
    </row>
    <row r="73" spans="1:9" ht="27.75" customHeight="1" thickTop="1">
      <c r="A73" s="62"/>
      <c r="B73" s="280" t="s">
        <v>93</v>
      </c>
      <c r="C73" s="281"/>
      <c r="D73" s="281"/>
      <c r="E73" s="83">
        <v>0</v>
      </c>
      <c r="F73" s="287" t="s">
        <v>94</v>
      </c>
      <c r="G73" s="288"/>
      <c r="H73" s="289"/>
    </row>
    <row r="74" spans="1:9" ht="27.75" customHeight="1" thickBot="1">
      <c r="A74" s="62"/>
      <c r="B74" s="296" t="s">
        <v>95</v>
      </c>
      <c r="C74" s="297"/>
      <c r="D74" s="297"/>
      <c r="E74" s="85">
        <v>0</v>
      </c>
      <c r="F74" s="290"/>
      <c r="G74" s="291"/>
      <c r="H74" s="292"/>
    </row>
    <row r="75" spans="1:9" ht="27" customHeight="1">
      <c r="A75" s="62"/>
      <c r="B75" s="62"/>
      <c r="C75" s="62"/>
      <c r="D75" s="62"/>
      <c r="E75" s="62"/>
      <c r="F75" s="62"/>
      <c r="G75" s="62"/>
      <c r="H75" s="62"/>
      <c r="I75" s="62"/>
    </row>
    <row r="76" spans="1:9" ht="20.399999999999999" thickBot="1">
      <c r="A76" s="174" t="s">
        <v>96</v>
      </c>
      <c r="B76" s="16"/>
    </row>
    <row r="77" spans="1:9" ht="83.25" customHeight="1" thickBot="1">
      <c r="B77" s="282" t="s">
        <v>311</v>
      </c>
      <c r="C77" s="283"/>
      <c r="D77" s="283"/>
      <c r="E77" s="283"/>
      <c r="F77" s="283"/>
      <c r="G77" s="283"/>
      <c r="H77" s="284"/>
    </row>
    <row r="78" spans="1:9" ht="25.5" customHeight="1"/>
    <row r="79" spans="1:9" s="64" customFormat="1" ht="20.399999999999999" thickBot="1">
      <c r="A79" s="66" t="s">
        <v>97</v>
      </c>
      <c r="C79"/>
      <c r="D79"/>
      <c r="E79"/>
      <c r="F79"/>
      <c r="G79"/>
    </row>
    <row r="80" spans="1:9" ht="26.25" customHeight="1" thickBot="1">
      <c r="B80" s="266">
        <v>0</v>
      </c>
      <c r="C80" s="267"/>
    </row>
    <row r="81" spans="1:7" ht="26.25" customHeight="1">
      <c r="B81" s="68"/>
    </row>
    <row r="82" spans="1:7" s="1" customFormat="1" ht="19.5" customHeight="1">
      <c r="A82" s="1" t="s">
        <v>123</v>
      </c>
    </row>
    <row r="83" spans="1:7" s="1" customFormat="1" ht="19.5" customHeight="1">
      <c r="A83" s="1" t="s">
        <v>124</v>
      </c>
      <c r="C83" s="143">
        <f>C44/12</f>
        <v>625000</v>
      </c>
    </row>
    <row r="84" spans="1:7" s="1" customFormat="1" ht="24" customHeight="1">
      <c r="A84" s="1" t="s">
        <v>125</v>
      </c>
      <c r="C84" s="143">
        <f>E60/12</f>
        <v>375000</v>
      </c>
      <c r="E84" s="144"/>
      <c r="F84" s="144"/>
      <c r="G84" s="145"/>
    </row>
    <row r="85" spans="1:7" s="1" customFormat="1">
      <c r="A85" s="1" t="s">
        <v>126</v>
      </c>
      <c r="C85" s="143">
        <f>E70/12</f>
        <v>250000</v>
      </c>
    </row>
    <row r="86" spans="1:7" s="1" customFormat="1">
      <c r="A86" s="1" t="s">
        <v>127</v>
      </c>
      <c r="C86" s="143">
        <f>SUM(E71)/12</f>
        <v>450000</v>
      </c>
    </row>
    <row r="87" spans="1:7" s="1" customFormat="1">
      <c r="A87" s="1" t="s">
        <v>128</v>
      </c>
      <c r="C87" s="146">
        <f>C85/C86</f>
        <v>0.55555555555555558</v>
      </c>
    </row>
    <row r="88" spans="1:7" s="1" customFormat="1">
      <c r="A88" s="1" t="s">
        <v>129</v>
      </c>
      <c r="C88" s="143">
        <f>E72/12</f>
        <v>-200000</v>
      </c>
    </row>
    <row r="89" spans="1:7" s="1" customFormat="1">
      <c r="A89" s="1" t="s">
        <v>130</v>
      </c>
      <c r="C89" s="143">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80FE593B-1790-41E2-9A90-11A68CE3BA79}">
          <x14:formula1>
            <xm:f>選択肢プルダウン!$F$6:$F$14</xm:f>
          </x14:formula1>
          <xm:sqref>G19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B230-34F8-4FF2-A3E9-94B892CFB33C}">
  <sheetPr>
    <tabColor theme="5" tint="0.59999389629810485"/>
  </sheetPr>
  <dimension ref="A2:D25"/>
  <sheetViews>
    <sheetView zoomScaleNormal="100" workbookViewId="0">
      <selection activeCell="B22" sqref="B22"/>
    </sheetView>
  </sheetViews>
  <sheetFormatPr defaultRowHeight="18"/>
  <cols>
    <col min="1" max="1" width="14.09765625" customWidth="1"/>
    <col min="2" max="2" width="35.59765625" customWidth="1"/>
    <col min="3" max="3" width="25.5" customWidth="1"/>
    <col min="4" max="4" width="12.5" customWidth="1"/>
  </cols>
  <sheetData>
    <row r="2" spans="1:4">
      <c r="B2" t="s">
        <v>308</v>
      </c>
      <c r="D2" s="173"/>
    </row>
    <row r="3" spans="1:4">
      <c r="A3" s="178" t="s">
        <v>197</v>
      </c>
      <c r="B3" s="327" t="s">
        <v>319</v>
      </c>
      <c r="C3" s="178" t="s">
        <v>316</v>
      </c>
    </row>
    <row r="4" spans="1:4">
      <c r="A4" s="178" t="s">
        <v>200</v>
      </c>
      <c r="B4" s="327"/>
      <c r="C4" s="178" t="s">
        <v>321</v>
      </c>
    </row>
    <row r="5" spans="1:4">
      <c r="A5" s="178" t="s">
        <v>204</v>
      </c>
      <c r="B5" s="327"/>
      <c r="C5" s="178" t="s">
        <v>317</v>
      </c>
    </row>
    <row r="6" spans="1:4">
      <c r="A6" s="178" t="s">
        <v>208</v>
      </c>
      <c r="B6" s="327" t="s">
        <v>320</v>
      </c>
      <c r="C6" s="178" t="s">
        <v>316</v>
      </c>
    </row>
    <row r="7" spans="1:4">
      <c r="A7" s="178" t="s">
        <v>212</v>
      </c>
      <c r="B7" s="327"/>
      <c r="C7" s="178" t="s">
        <v>321</v>
      </c>
    </row>
    <row r="8" spans="1:4">
      <c r="A8" s="178" t="s">
        <v>314</v>
      </c>
      <c r="B8" s="327"/>
      <c r="C8" s="178" t="s">
        <v>317</v>
      </c>
    </row>
    <row r="9" spans="1:4">
      <c r="A9" s="178" t="s">
        <v>219</v>
      </c>
      <c r="B9" s="178" t="s">
        <v>318</v>
      </c>
      <c r="D9" s="175"/>
    </row>
    <row r="10" spans="1:4">
      <c r="A10" s="183"/>
      <c r="B10" s="183"/>
      <c r="D10" s="175"/>
    </row>
    <row r="11" spans="1:4">
      <c r="A11" s="179" t="s">
        <v>198</v>
      </c>
      <c r="B11" s="180" t="s">
        <v>291</v>
      </c>
    </row>
    <row r="12" spans="1:4">
      <c r="A12" s="179" t="s">
        <v>292</v>
      </c>
      <c r="B12" s="180" t="s">
        <v>293</v>
      </c>
    </row>
    <row r="13" spans="1:4">
      <c r="A13" s="179" t="s">
        <v>205</v>
      </c>
      <c r="B13" s="180" t="s">
        <v>294</v>
      </c>
    </row>
    <row r="14" spans="1:4">
      <c r="A14" s="179" t="s">
        <v>209</v>
      </c>
      <c r="B14" s="180" t="s">
        <v>295</v>
      </c>
    </row>
    <row r="15" spans="1:4">
      <c r="A15" s="179" t="s">
        <v>213</v>
      </c>
      <c r="B15" s="180" t="s">
        <v>296</v>
      </c>
    </row>
    <row r="16" spans="1:4">
      <c r="C16" s="182"/>
      <c r="D16" s="181"/>
    </row>
    <row r="17" spans="1:2" ht="18" customHeight="1">
      <c r="A17" s="179" t="s">
        <v>22</v>
      </c>
      <c r="B17" s="180" t="s">
        <v>323</v>
      </c>
    </row>
    <row r="18" spans="1:2">
      <c r="A18" s="179" t="s">
        <v>202</v>
      </c>
      <c r="B18" s="180" t="s">
        <v>329</v>
      </c>
    </row>
    <row r="19" spans="1:2">
      <c r="A19" s="179" t="s">
        <v>206</v>
      </c>
      <c r="B19" s="180" t="s">
        <v>342</v>
      </c>
    </row>
    <row r="20" spans="1:2">
      <c r="A20" s="179" t="s">
        <v>210</v>
      </c>
      <c r="B20" s="180" t="s">
        <v>330</v>
      </c>
    </row>
    <row r="21" spans="1:2">
      <c r="A21" s="179" t="s">
        <v>214</v>
      </c>
      <c r="B21" s="180" t="s">
        <v>333</v>
      </c>
    </row>
    <row r="22" spans="1:2">
      <c r="A22" s="179" t="s">
        <v>217</v>
      </c>
      <c r="B22" s="180" t="s">
        <v>331</v>
      </c>
    </row>
    <row r="23" spans="1:2">
      <c r="A23" s="179" t="s">
        <v>220</v>
      </c>
      <c r="B23" s="180" t="s">
        <v>334</v>
      </c>
    </row>
    <row r="24" spans="1:2">
      <c r="A24" s="179" t="s">
        <v>222</v>
      </c>
      <c r="B24" s="180" t="s">
        <v>332</v>
      </c>
    </row>
    <row r="25" spans="1:2">
      <c r="A25" s="179" t="s">
        <v>336</v>
      </c>
      <c r="B25" s="180"/>
    </row>
  </sheetData>
  <mergeCells count="2">
    <mergeCell ref="B3:B5"/>
    <mergeCell ref="B6:B8"/>
  </mergeCells>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6E6E-C874-46BA-BE14-BF0F317CCA7E}">
  <sheetPr>
    <tabColor theme="5" tint="0.59999389629810485"/>
  </sheetPr>
  <dimension ref="A2:F214"/>
  <sheetViews>
    <sheetView topLeftCell="A54" zoomScaleNormal="100" workbookViewId="0">
      <selection activeCell="C26" sqref="C26:C38"/>
    </sheetView>
  </sheetViews>
  <sheetFormatPr defaultRowHeight="18"/>
  <cols>
    <col min="1" max="1" width="14.09765625" customWidth="1"/>
    <col min="2" max="2" width="35.59765625" customWidth="1"/>
    <col min="3" max="3" width="25.5" customWidth="1"/>
    <col min="4" max="4" width="12.5" customWidth="1"/>
  </cols>
  <sheetData>
    <row r="2" spans="1:4">
      <c r="B2" t="s">
        <v>308</v>
      </c>
      <c r="D2" s="173"/>
    </row>
    <row r="3" spans="1:4">
      <c r="A3" s="178" t="s">
        <v>197</v>
      </c>
      <c r="B3" s="327" t="s">
        <v>319</v>
      </c>
      <c r="C3" s="178" t="s">
        <v>316</v>
      </c>
    </row>
    <row r="4" spans="1:4">
      <c r="A4" s="178" t="s">
        <v>200</v>
      </c>
      <c r="B4" s="327"/>
      <c r="C4" s="178" t="s">
        <v>321</v>
      </c>
    </row>
    <row r="5" spans="1:4">
      <c r="A5" s="178" t="s">
        <v>204</v>
      </c>
      <c r="B5" s="327"/>
      <c r="C5" s="178" t="s">
        <v>317</v>
      </c>
    </row>
    <row r="6" spans="1:4">
      <c r="A6" s="178" t="s">
        <v>208</v>
      </c>
      <c r="B6" s="327" t="s">
        <v>320</v>
      </c>
      <c r="C6" s="178" t="s">
        <v>316</v>
      </c>
    </row>
    <row r="7" spans="1:4">
      <c r="A7" s="178" t="s">
        <v>212</v>
      </c>
      <c r="B7" s="327"/>
      <c r="C7" s="178" t="s">
        <v>321</v>
      </c>
    </row>
    <row r="8" spans="1:4">
      <c r="A8" s="178" t="s">
        <v>314</v>
      </c>
      <c r="B8" s="327"/>
      <c r="C8" s="178" t="s">
        <v>317</v>
      </c>
    </row>
    <row r="9" spans="1:4">
      <c r="A9" s="178" t="s">
        <v>219</v>
      </c>
      <c r="B9" s="178" t="s">
        <v>318</v>
      </c>
      <c r="D9" s="175"/>
    </row>
    <row r="10" spans="1:4">
      <c r="A10" s="183"/>
      <c r="B10" s="183"/>
      <c r="D10" s="175"/>
    </row>
    <row r="11" spans="1:4">
      <c r="A11" s="179" t="s">
        <v>198</v>
      </c>
      <c r="B11" s="180" t="s">
        <v>291</v>
      </c>
    </row>
    <row r="12" spans="1:4">
      <c r="A12" s="179" t="s">
        <v>292</v>
      </c>
      <c r="B12" s="180" t="s">
        <v>293</v>
      </c>
    </row>
    <row r="13" spans="1:4">
      <c r="A13" s="179" t="s">
        <v>205</v>
      </c>
      <c r="B13" s="180" t="s">
        <v>294</v>
      </c>
    </row>
    <row r="14" spans="1:4">
      <c r="A14" s="179" t="s">
        <v>209</v>
      </c>
      <c r="B14" s="180" t="s">
        <v>295</v>
      </c>
    </row>
    <row r="15" spans="1:4">
      <c r="A15" s="179" t="s">
        <v>213</v>
      </c>
      <c r="B15" s="180" t="s">
        <v>296</v>
      </c>
    </row>
    <row r="16" spans="1:4" ht="18.600000000000001" thickBot="1">
      <c r="C16" s="182"/>
      <c r="D16" s="181"/>
    </row>
    <row r="17" spans="1:6" ht="18" customHeight="1">
      <c r="A17" s="184" t="s">
        <v>22</v>
      </c>
      <c r="B17" s="185" t="s">
        <v>323</v>
      </c>
      <c r="C17" s="328" t="s">
        <v>365</v>
      </c>
      <c r="D17" s="331" t="s">
        <v>351</v>
      </c>
    </row>
    <row r="18" spans="1:6">
      <c r="A18" s="186" t="s">
        <v>202</v>
      </c>
      <c r="B18" s="180" t="s">
        <v>329</v>
      </c>
      <c r="C18" s="329"/>
      <c r="D18" s="332"/>
    </row>
    <row r="19" spans="1:6">
      <c r="A19" s="186" t="s">
        <v>206</v>
      </c>
      <c r="B19" s="180" t="s">
        <v>342</v>
      </c>
      <c r="C19" s="329"/>
      <c r="D19" s="332"/>
    </row>
    <row r="20" spans="1:6">
      <c r="A20" s="186" t="s">
        <v>210</v>
      </c>
      <c r="B20" s="180" t="s">
        <v>330</v>
      </c>
      <c r="C20" s="329"/>
      <c r="D20" s="332"/>
    </row>
    <row r="21" spans="1:6">
      <c r="A21" s="186" t="s">
        <v>214</v>
      </c>
      <c r="B21" s="180" t="s">
        <v>333</v>
      </c>
      <c r="C21" s="329"/>
      <c r="D21" s="332"/>
    </row>
    <row r="22" spans="1:6">
      <c r="A22" s="186" t="s">
        <v>217</v>
      </c>
      <c r="B22" s="180" t="s">
        <v>331</v>
      </c>
      <c r="C22" s="329"/>
      <c r="D22" s="332"/>
    </row>
    <row r="23" spans="1:6">
      <c r="A23" s="186" t="s">
        <v>220</v>
      </c>
      <c r="B23" s="180" t="s">
        <v>334</v>
      </c>
      <c r="C23" s="329"/>
      <c r="D23" s="332"/>
    </row>
    <row r="24" spans="1:6">
      <c r="A24" s="186" t="s">
        <v>222</v>
      </c>
      <c r="B24" s="180" t="s">
        <v>332</v>
      </c>
      <c r="C24" s="329"/>
      <c r="D24" s="332"/>
    </row>
    <row r="25" spans="1:6">
      <c r="A25" s="186" t="s">
        <v>336</v>
      </c>
      <c r="B25" s="180"/>
      <c r="C25" s="330"/>
      <c r="D25" s="332"/>
    </row>
    <row r="26" spans="1:6" ht="18" customHeight="1">
      <c r="A26" s="186" t="s">
        <v>297</v>
      </c>
      <c r="B26" s="180" t="s">
        <v>337</v>
      </c>
      <c r="C26" s="334" t="s">
        <v>366</v>
      </c>
      <c r="D26" s="332"/>
      <c r="F26" s="1"/>
    </row>
    <row r="27" spans="1:6">
      <c r="A27" s="186" t="s">
        <v>324</v>
      </c>
      <c r="B27" s="180" t="s">
        <v>338</v>
      </c>
      <c r="C27" s="335"/>
      <c r="D27" s="332"/>
      <c r="F27" s="1"/>
    </row>
    <row r="28" spans="1:6">
      <c r="A28" s="186" t="s">
        <v>298</v>
      </c>
      <c r="B28" s="180" t="s">
        <v>339</v>
      </c>
      <c r="C28" s="335"/>
      <c r="D28" s="332"/>
      <c r="F28" s="1"/>
    </row>
    <row r="29" spans="1:6">
      <c r="A29" s="186" t="s">
        <v>325</v>
      </c>
      <c r="B29" s="180" t="s">
        <v>340</v>
      </c>
      <c r="C29" s="335"/>
      <c r="D29" s="332"/>
      <c r="F29" s="1"/>
    </row>
    <row r="30" spans="1:6">
      <c r="A30" s="186" t="s">
        <v>299</v>
      </c>
      <c r="B30" s="180" t="s">
        <v>341</v>
      </c>
      <c r="C30" s="335"/>
      <c r="D30" s="332"/>
      <c r="F30" s="1"/>
    </row>
    <row r="31" spans="1:6">
      <c r="A31" s="186" t="s">
        <v>326</v>
      </c>
      <c r="B31" s="180" t="s">
        <v>353</v>
      </c>
      <c r="C31" s="335"/>
      <c r="D31" s="332"/>
      <c r="F31" s="1"/>
    </row>
    <row r="32" spans="1:6">
      <c r="A32" s="186" t="s">
        <v>343</v>
      </c>
      <c r="B32" s="180" t="s">
        <v>344</v>
      </c>
      <c r="C32" s="335"/>
      <c r="D32" s="332"/>
      <c r="F32" s="1"/>
    </row>
    <row r="33" spans="1:6">
      <c r="A33" s="186" t="s">
        <v>347</v>
      </c>
      <c r="B33" s="180" t="s">
        <v>348</v>
      </c>
      <c r="C33" s="335"/>
      <c r="D33" s="332"/>
      <c r="F33" s="1"/>
    </row>
    <row r="34" spans="1:6">
      <c r="A34" s="186" t="s">
        <v>346</v>
      </c>
      <c r="B34" s="180" t="s">
        <v>349</v>
      </c>
      <c r="C34" s="335"/>
      <c r="D34" s="332"/>
      <c r="F34" s="1"/>
    </row>
    <row r="35" spans="1:6">
      <c r="A35" s="186" t="s">
        <v>328</v>
      </c>
      <c r="B35" s="180" t="s">
        <v>350</v>
      </c>
      <c r="C35" s="335"/>
      <c r="D35" s="332"/>
      <c r="F35" s="1"/>
    </row>
    <row r="36" spans="1:6">
      <c r="A36" s="186" t="s">
        <v>300</v>
      </c>
      <c r="B36" s="180" t="s">
        <v>334</v>
      </c>
      <c r="C36" s="335"/>
      <c r="D36" s="332"/>
      <c r="F36" s="1"/>
    </row>
    <row r="37" spans="1:6">
      <c r="A37" s="186" t="s">
        <v>322</v>
      </c>
      <c r="B37" s="180" t="s">
        <v>332</v>
      </c>
      <c r="C37" s="335"/>
      <c r="D37" s="332"/>
      <c r="F37" s="1"/>
    </row>
    <row r="38" spans="1:6" ht="18.600000000000001" thickBot="1">
      <c r="A38" s="187" t="s">
        <v>335</v>
      </c>
      <c r="B38" s="188"/>
      <c r="C38" s="336"/>
      <c r="D38" s="333"/>
      <c r="F38" s="1"/>
    </row>
    <row r="39" spans="1:6" ht="18" customHeight="1">
      <c r="A39" s="184" t="s">
        <v>22</v>
      </c>
      <c r="B39" s="185" t="s">
        <v>323</v>
      </c>
      <c r="C39" s="328" t="s">
        <v>365</v>
      </c>
      <c r="D39" s="331" t="s">
        <v>352</v>
      </c>
    </row>
    <row r="40" spans="1:6">
      <c r="A40" s="186" t="s">
        <v>202</v>
      </c>
      <c r="B40" s="180" t="s">
        <v>329</v>
      </c>
      <c r="C40" s="329"/>
      <c r="D40" s="332"/>
    </row>
    <row r="41" spans="1:6">
      <c r="A41" s="186" t="s">
        <v>206</v>
      </c>
      <c r="B41" s="180" t="s">
        <v>342</v>
      </c>
      <c r="C41" s="329"/>
      <c r="D41" s="332"/>
    </row>
    <row r="42" spans="1:6">
      <c r="A42" s="186" t="s">
        <v>210</v>
      </c>
      <c r="B42" s="180" t="s">
        <v>330</v>
      </c>
      <c r="C42" s="329"/>
      <c r="D42" s="332"/>
    </row>
    <row r="43" spans="1:6">
      <c r="A43" s="186" t="s">
        <v>214</v>
      </c>
      <c r="B43" s="180" t="s">
        <v>333</v>
      </c>
      <c r="C43" s="329"/>
      <c r="D43" s="332"/>
    </row>
    <row r="44" spans="1:6">
      <c r="A44" s="186" t="s">
        <v>217</v>
      </c>
      <c r="B44" s="180" t="s">
        <v>331</v>
      </c>
      <c r="C44" s="329"/>
      <c r="D44" s="332"/>
    </row>
    <row r="45" spans="1:6">
      <c r="A45" s="186" t="s">
        <v>220</v>
      </c>
      <c r="B45" s="180" t="s">
        <v>334</v>
      </c>
      <c r="C45" s="329"/>
      <c r="D45" s="332"/>
    </row>
    <row r="46" spans="1:6">
      <c r="A46" s="186" t="s">
        <v>222</v>
      </c>
      <c r="B46" s="180" t="s">
        <v>332</v>
      </c>
      <c r="C46" s="329"/>
      <c r="D46" s="332"/>
    </row>
    <row r="47" spans="1:6">
      <c r="A47" s="186" t="s">
        <v>336</v>
      </c>
      <c r="B47" s="180"/>
      <c r="C47" s="330"/>
      <c r="D47" s="332"/>
    </row>
    <row r="48" spans="1:6" ht="18" customHeight="1">
      <c r="A48" s="186" t="s">
        <v>297</v>
      </c>
      <c r="B48" s="180" t="s">
        <v>337</v>
      </c>
      <c r="C48" s="334" t="s">
        <v>366</v>
      </c>
      <c r="D48" s="332"/>
    </row>
    <row r="49" spans="1:4">
      <c r="A49" s="186" t="s">
        <v>324</v>
      </c>
      <c r="B49" s="180" t="s">
        <v>338</v>
      </c>
      <c r="C49" s="335"/>
      <c r="D49" s="332"/>
    </row>
    <row r="50" spans="1:4">
      <c r="A50" s="186" t="s">
        <v>298</v>
      </c>
      <c r="B50" s="180" t="s">
        <v>339</v>
      </c>
      <c r="C50" s="335"/>
      <c r="D50" s="332"/>
    </row>
    <row r="51" spans="1:4">
      <c r="A51" s="186" t="s">
        <v>325</v>
      </c>
      <c r="B51" s="180" t="s">
        <v>340</v>
      </c>
      <c r="C51" s="335"/>
      <c r="D51" s="332"/>
    </row>
    <row r="52" spans="1:4">
      <c r="A52" s="186" t="s">
        <v>299</v>
      </c>
      <c r="B52" s="180" t="s">
        <v>341</v>
      </c>
      <c r="C52" s="335"/>
      <c r="D52" s="332"/>
    </row>
    <row r="53" spans="1:4">
      <c r="A53" s="186" t="s">
        <v>326</v>
      </c>
      <c r="B53" s="180" t="s">
        <v>353</v>
      </c>
      <c r="C53" s="335"/>
      <c r="D53" s="332"/>
    </row>
    <row r="54" spans="1:4">
      <c r="A54" s="186" t="s">
        <v>327</v>
      </c>
      <c r="B54" s="180" t="s">
        <v>354</v>
      </c>
      <c r="C54" s="335"/>
      <c r="D54" s="332"/>
    </row>
    <row r="55" spans="1:4">
      <c r="A55" s="186" t="s">
        <v>214</v>
      </c>
      <c r="B55" s="180" t="s">
        <v>355</v>
      </c>
      <c r="C55" s="335"/>
      <c r="D55" s="332"/>
    </row>
    <row r="56" spans="1:4">
      <c r="A56" s="186" t="s">
        <v>345</v>
      </c>
      <c r="B56" s="180" t="s">
        <v>356</v>
      </c>
      <c r="C56" s="335"/>
      <c r="D56" s="332"/>
    </row>
    <row r="57" spans="1:4">
      <c r="A57" s="186" t="s">
        <v>328</v>
      </c>
      <c r="B57" s="180" t="s">
        <v>350</v>
      </c>
      <c r="C57" s="335"/>
      <c r="D57" s="332"/>
    </row>
    <row r="58" spans="1:4">
      <c r="A58" s="186" t="s">
        <v>300</v>
      </c>
      <c r="B58" s="180" t="s">
        <v>334</v>
      </c>
      <c r="C58" s="335"/>
      <c r="D58" s="332"/>
    </row>
    <row r="59" spans="1:4">
      <c r="A59" s="186" t="s">
        <v>322</v>
      </c>
      <c r="B59" s="180" t="s">
        <v>332</v>
      </c>
      <c r="C59" s="335"/>
      <c r="D59" s="332"/>
    </row>
    <row r="60" spans="1:4" ht="18.600000000000001" thickBot="1">
      <c r="A60" s="187" t="s">
        <v>335</v>
      </c>
      <c r="B60" s="188"/>
      <c r="C60" s="336"/>
      <c r="D60" s="333"/>
    </row>
    <row r="61" spans="1:4" ht="18" customHeight="1">
      <c r="A61" s="184" t="s">
        <v>22</v>
      </c>
      <c r="B61" s="185" t="s">
        <v>323</v>
      </c>
      <c r="C61" s="328" t="s">
        <v>365</v>
      </c>
      <c r="D61" s="331" t="s">
        <v>357</v>
      </c>
    </row>
    <row r="62" spans="1:4">
      <c r="A62" s="186" t="s">
        <v>202</v>
      </c>
      <c r="B62" s="180" t="s">
        <v>329</v>
      </c>
      <c r="C62" s="329"/>
      <c r="D62" s="332"/>
    </row>
    <row r="63" spans="1:4">
      <c r="A63" s="186" t="s">
        <v>206</v>
      </c>
      <c r="B63" s="180" t="s">
        <v>342</v>
      </c>
      <c r="C63" s="329"/>
      <c r="D63" s="332"/>
    </row>
    <row r="64" spans="1:4">
      <c r="A64" s="186" t="s">
        <v>210</v>
      </c>
      <c r="B64" s="180" t="s">
        <v>330</v>
      </c>
      <c r="C64" s="329"/>
      <c r="D64" s="332"/>
    </row>
    <row r="65" spans="1:4">
      <c r="A65" s="186" t="s">
        <v>214</v>
      </c>
      <c r="B65" s="180" t="s">
        <v>333</v>
      </c>
      <c r="C65" s="329"/>
      <c r="D65" s="332"/>
    </row>
    <row r="66" spans="1:4">
      <c r="A66" s="186" t="s">
        <v>217</v>
      </c>
      <c r="B66" s="180" t="s">
        <v>331</v>
      </c>
      <c r="C66" s="329"/>
      <c r="D66" s="332"/>
    </row>
    <row r="67" spans="1:4">
      <c r="A67" s="186" t="s">
        <v>220</v>
      </c>
      <c r="B67" s="180" t="s">
        <v>334</v>
      </c>
      <c r="C67" s="329"/>
      <c r="D67" s="332"/>
    </row>
    <row r="68" spans="1:4">
      <c r="A68" s="186" t="s">
        <v>222</v>
      </c>
      <c r="B68" s="180" t="s">
        <v>332</v>
      </c>
      <c r="C68" s="329"/>
      <c r="D68" s="332"/>
    </row>
    <row r="69" spans="1:4">
      <c r="A69" s="186" t="s">
        <v>336</v>
      </c>
      <c r="B69" s="180"/>
      <c r="C69" s="330"/>
      <c r="D69" s="332"/>
    </row>
    <row r="70" spans="1:4" ht="18" customHeight="1">
      <c r="A70" s="186" t="s">
        <v>297</v>
      </c>
      <c r="B70" s="180" t="s">
        <v>337</v>
      </c>
      <c r="C70" s="334" t="s">
        <v>366</v>
      </c>
      <c r="D70" s="332"/>
    </row>
    <row r="71" spans="1:4">
      <c r="A71" s="186" t="s">
        <v>324</v>
      </c>
      <c r="B71" s="180" t="s">
        <v>338</v>
      </c>
      <c r="C71" s="335"/>
      <c r="D71" s="332"/>
    </row>
    <row r="72" spans="1:4">
      <c r="A72" s="186" t="s">
        <v>298</v>
      </c>
      <c r="B72" s="180" t="s">
        <v>339</v>
      </c>
      <c r="C72" s="335"/>
      <c r="D72" s="332"/>
    </row>
    <row r="73" spans="1:4">
      <c r="A73" s="186" t="s">
        <v>325</v>
      </c>
      <c r="B73" s="180" t="s">
        <v>340</v>
      </c>
      <c r="C73" s="335"/>
      <c r="D73" s="332"/>
    </row>
    <row r="74" spans="1:4">
      <c r="A74" s="186" t="s">
        <v>299</v>
      </c>
      <c r="B74" s="180" t="s">
        <v>341</v>
      </c>
      <c r="C74" s="335"/>
      <c r="D74" s="332"/>
    </row>
    <row r="75" spans="1:4">
      <c r="A75" s="186" t="s">
        <v>326</v>
      </c>
      <c r="B75" s="180" t="s">
        <v>353</v>
      </c>
      <c r="C75" s="335"/>
      <c r="D75" s="332"/>
    </row>
    <row r="76" spans="1:4">
      <c r="A76" s="186" t="s">
        <v>327</v>
      </c>
      <c r="B76" s="180" t="s">
        <v>354</v>
      </c>
      <c r="C76" s="335"/>
      <c r="D76" s="332"/>
    </row>
    <row r="77" spans="1:4">
      <c r="A77" s="186" t="s">
        <v>214</v>
      </c>
      <c r="B77" s="180" t="s">
        <v>355</v>
      </c>
      <c r="C77" s="335"/>
      <c r="D77" s="332"/>
    </row>
    <row r="78" spans="1:4">
      <c r="A78" s="186" t="s">
        <v>345</v>
      </c>
      <c r="B78" s="180" t="s">
        <v>356</v>
      </c>
      <c r="C78" s="335"/>
      <c r="D78" s="332"/>
    </row>
    <row r="79" spans="1:4">
      <c r="A79" s="186" t="s">
        <v>328</v>
      </c>
      <c r="B79" s="180" t="s">
        <v>350</v>
      </c>
      <c r="C79" s="335"/>
      <c r="D79" s="332"/>
    </row>
    <row r="80" spans="1:4">
      <c r="A80" s="186" t="s">
        <v>300</v>
      </c>
      <c r="B80" s="180" t="s">
        <v>334</v>
      </c>
      <c r="C80" s="335"/>
      <c r="D80" s="332"/>
    </row>
    <row r="81" spans="1:6">
      <c r="A81" s="186" t="s">
        <v>322</v>
      </c>
      <c r="B81" s="180" t="s">
        <v>332</v>
      </c>
      <c r="C81" s="335"/>
      <c r="D81" s="332"/>
    </row>
    <row r="82" spans="1:6" ht="18.600000000000001" thickBot="1">
      <c r="A82" s="187" t="s">
        <v>335</v>
      </c>
      <c r="B82" s="188"/>
      <c r="C82" s="336"/>
      <c r="D82" s="333"/>
    </row>
    <row r="83" spans="1:6" ht="18" customHeight="1">
      <c r="A83" s="184" t="s">
        <v>22</v>
      </c>
      <c r="B83" s="185" t="s">
        <v>323</v>
      </c>
      <c r="C83" s="328" t="s">
        <v>365</v>
      </c>
      <c r="D83" s="331" t="s">
        <v>358</v>
      </c>
    </row>
    <row r="84" spans="1:6">
      <c r="A84" s="186" t="s">
        <v>202</v>
      </c>
      <c r="B84" s="180" t="s">
        <v>329</v>
      </c>
      <c r="C84" s="329"/>
      <c r="D84" s="332"/>
    </row>
    <row r="85" spans="1:6">
      <c r="A85" s="186" t="s">
        <v>206</v>
      </c>
      <c r="B85" s="180" t="s">
        <v>342</v>
      </c>
      <c r="C85" s="329"/>
      <c r="D85" s="332"/>
    </row>
    <row r="86" spans="1:6">
      <c r="A86" s="186" t="s">
        <v>210</v>
      </c>
      <c r="B86" s="180" t="s">
        <v>330</v>
      </c>
      <c r="C86" s="329"/>
      <c r="D86" s="332"/>
    </row>
    <row r="87" spans="1:6">
      <c r="A87" s="186" t="s">
        <v>214</v>
      </c>
      <c r="B87" s="180" t="s">
        <v>333</v>
      </c>
      <c r="C87" s="329"/>
      <c r="D87" s="332"/>
    </row>
    <row r="88" spans="1:6">
      <c r="A88" s="186" t="s">
        <v>217</v>
      </c>
      <c r="B88" s="180" t="s">
        <v>331</v>
      </c>
      <c r="C88" s="329"/>
      <c r="D88" s="332"/>
    </row>
    <row r="89" spans="1:6">
      <c r="A89" s="186" t="s">
        <v>220</v>
      </c>
      <c r="B89" s="180" t="s">
        <v>334</v>
      </c>
      <c r="C89" s="329"/>
      <c r="D89" s="332"/>
    </row>
    <row r="90" spans="1:6">
      <c r="A90" s="186" t="s">
        <v>222</v>
      </c>
      <c r="B90" s="180" t="s">
        <v>332</v>
      </c>
      <c r="C90" s="329"/>
      <c r="D90" s="332"/>
    </row>
    <row r="91" spans="1:6">
      <c r="A91" s="186" t="s">
        <v>336</v>
      </c>
      <c r="B91" s="180"/>
      <c r="C91" s="330"/>
      <c r="D91" s="332"/>
    </row>
    <row r="92" spans="1:6" ht="18" customHeight="1">
      <c r="A92" s="186" t="s">
        <v>297</v>
      </c>
      <c r="B92" s="180" t="s">
        <v>337</v>
      </c>
      <c r="C92" s="334" t="s">
        <v>366</v>
      </c>
      <c r="D92" s="332"/>
      <c r="F92" s="1"/>
    </row>
    <row r="93" spans="1:6">
      <c r="A93" s="186" t="s">
        <v>324</v>
      </c>
      <c r="B93" s="180" t="s">
        <v>338</v>
      </c>
      <c r="C93" s="335"/>
      <c r="D93" s="332"/>
      <c r="F93" s="1"/>
    </row>
    <row r="94" spans="1:6">
      <c r="A94" s="186" t="s">
        <v>298</v>
      </c>
      <c r="B94" s="180" t="s">
        <v>339</v>
      </c>
      <c r="C94" s="335"/>
      <c r="D94" s="332"/>
      <c r="F94" s="1"/>
    </row>
    <row r="95" spans="1:6">
      <c r="A95" s="186" t="s">
        <v>325</v>
      </c>
      <c r="B95" s="180" t="s">
        <v>340</v>
      </c>
      <c r="C95" s="335"/>
      <c r="D95" s="332"/>
      <c r="F95" s="1"/>
    </row>
    <row r="96" spans="1:6">
      <c r="A96" s="186" t="s">
        <v>299</v>
      </c>
      <c r="B96" s="180" t="s">
        <v>341</v>
      </c>
      <c r="C96" s="335"/>
      <c r="D96" s="332"/>
      <c r="F96" s="1"/>
    </row>
    <row r="97" spans="1:6">
      <c r="A97" s="186" t="s">
        <v>326</v>
      </c>
      <c r="B97" s="180" t="s">
        <v>330</v>
      </c>
      <c r="C97" s="335"/>
      <c r="D97" s="332"/>
      <c r="F97" s="1"/>
    </row>
    <row r="98" spans="1:6">
      <c r="A98" s="186" t="s">
        <v>343</v>
      </c>
      <c r="B98" s="180" t="s">
        <v>344</v>
      </c>
      <c r="C98" s="335"/>
      <c r="D98" s="332"/>
      <c r="F98" s="1"/>
    </row>
    <row r="99" spans="1:6">
      <c r="A99" s="186" t="s">
        <v>347</v>
      </c>
      <c r="B99" s="180" t="s">
        <v>348</v>
      </c>
      <c r="C99" s="335"/>
      <c r="D99" s="332"/>
      <c r="F99" s="1"/>
    </row>
    <row r="100" spans="1:6">
      <c r="A100" s="186" t="s">
        <v>346</v>
      </c>
      <c r="B100" s="180" t="s">
        <v>349</v>
      </c>
      <c r="C100" s="335"/>
      <c r="D100" s="332"/>
      <c r="F100" s="1"/>
    </row>
    <row r="101" spans="1:6">
      <c r="A101" s="186" t="s">
        <v>328</v>
      </c>
      <c r="B101" s="180" t="s">
        <v>350</v>
      </c>
      <c r="C101" s="335"/>
      <c r="D101" s="332"/>
      <c r="F101" s="1"/>
    </row>
    <row r="102" spans="1:6">
      <c r="A102" s="186" t="s">
        <v>300</v>
      </c>
      <c r="B102" s="180" t="s">
        <v>334</v>
      </c>
      <c r="C102" s="335"/>
      <c r="D102" s="332"/>
      <c r="F102" s="1"/>
    </row>
    <row r="103" spans="1:6">
      <c r="A103" s="186" t="s">
        <v>322</v>
      </c>
      <c r="B103" s="180" t="s">
        <v>332</v>
      </c>
      <c r="C103" s="335"/>
      <c r="D103" s="332"/>
      <c r="F103" s="1"/>
    </row>
    <row r="104" spans="1:6" ht="18.600000000000001" thickBot="1">
      <c r="A104" s="187" t="s">
        <v>335</v>
      </c>
      <c r="B104" s="188"/>
      <c r="C104" s="336"/>
      <c r="D104" s="333"/>
      <c r="F104" s="1"/>
    </row>
    <row r="105" spans="1:6" ht="18" customHeight="1">
      <c r="A105" s="184" t="s">
        <v>22</v>
      </c>
      <c r="B105" s="185" t="s">
        <v>323</v>
      </c>
      <c r="C105" s="328" t="s">
        <v>365</v>
      </c>
      <c r="D105" s="331" t="s">
        <v>359</v>
      </c>
    </row>
    <row r="106" spans="1:6">
      <c r="A106" s="186" t="s">
        <v>202</v>
      </c>
      <c r="B106" s="180" t="s">
        <v>329</v>
      </c>
      <c r="C106" s="329"/>
      <c r="D106" s="332"/>
    </row>
    <row r="107" spans="1:6">
      <c r="A107" s="186" t="s">
        <v>206</v>
      </c>
      <c r="B107" s="180" t="s">
        <v>342</v>
      </c>
      <c r="C107" s="329"/>
      <c r="D107" s="332"/>
    </row>
    <row r="108" spans="1:6">
      <c r="A108" s="186" t="s">
        <v>210</v>
      </c>
      <c r="B108" s="180" t="s">
        <v>330</v>
      </c>
      <c r="C108" s="329"/>
      <c r="D108" s="332"/>
    </row>
    <row r="109" spans="1:6">
      <c r="A109" s="186" t="s">
        <v>214</v>
      </c>
      <c r="B109" s="180" t="s">
        <v>333</v>
      </c>
      <c r="C109" s="329"/>
      <c r="D109" s="332"/>
    </row>
    <row r="110" spans="1:6">
      <c r="A110" s="186" t="s">
        <v>217</v>
      </c>
      <c r="B110" s="180" t="s">
        <v>331</v>
      </c>
      <c r="C110" s="329"/>
      <c r="D110" s="332"/>
    </row>
    <row r="111" spans="1:6">
      <c r="A111" s="186" t="s">
        <v>220</v>
      </c>
      <c r="B111" s="180" t="s">
        <v>334</v>
      </c>
      <c r="C111" s="329"/>
      <c r="D111" s="332"/>
    </row>
    <row r="112" spans="1:6">
      <c r="A112" s="186" t="s">
        <v>222</v>
      </c>
      <c r="B112" s="180" t="s">
        <v>332</v>
      </c>
      <c r="C112" s="329"/>
      <c r="D112" s="332"/>
    </row>
    <row r="113" spans="1:4">
      <c r="A113" s="186" t="s">
        <v>336</v>
      </c>
      <c r="B113" s="180"/>
      <c r="C113" s="330"/>
      <c r="D113" s="332"/>
    </row>
    <row r="114" spans="1:4" ht="18" customHeight="1">
      <c r="A114" s="186" t="s">
        <v>297</v>
      </c>
      <c r="B114" s="180" t="s">
        <v>337</v>
      </c>
      <c r="C114" s="334" t="s">
        <v>366</v>
      </c>
      <c r="D114" s="332"/>
    </row>
    <row r="115" spans="1:4">
      <c r="A115" s="186" t="s">
        <v>324</v>
      </c>
      <c r="B115" s="180" t="s">
        <v>338</v>
      </c>
      <c r="C115" s="335"/>
      <c r="D115" s="332"/>
    </row>
    <row r="116" spans="1:4">
      <c r="A116" s="186" t="s">
        <v>298</v>
      </c>
      <c r="B116" s="180" t="s">
        <v>339</v>
      </c>
      <c r="C116" s="335"/>
      <c r="D116" s="332"/>
    </row>
    <row r="117" spans="1:4">
      <c r="A117" s="186" t="s">
        <v>325</v>
      </c>
      <c r="B117" s="180" t="s">
        <v>340</v>
      </c>
      <c r="C117" s="335"/>
      <c r="D117" s="332"/>
    </row>
    <row r="118" spans="1:4">
      <c r="A118" s="186" t="s">
        <v>299</v>
      </c>
      <c r="B118" s="180" t="s">
        <v>341</v>
      </c>
      <c r="C118" s="335"/>
      <c r="D118" s="332"/>
    </row>
    <row r="119" spans="1:4">
      <c r="A119" s="186" t="s">
        <v>326</v>
      </c>
      <c r="B119" s="180" t="s">
        <v>353</v>
      </c>
      <c r="C119" s="335"/>
      <c r="D119" s="332"/>
    </row>
    <row r="120" spans="1:4">
      <c r="A120" s="186" t="s">
        <v>327</v>
      </c>
      <c r="B120" s="180" t="s">
        <v>354</v>
      </c>
      <c r="C120" s="335"/>
      <c r="D120" s="332"/>
    </row>
    <row r="121" spans="1:4">
      <c r="A121" s="186" t="s">
        <v>214</v>
      </c>
      <c r="B121" s="180" t="s">
        <v>355</v>
      </c>
      <c r="C121" s="335"/>
      <c r="D121" s="332"/>
    </row>
    <row r="122" spans="1:4">
      <c r="A122" s="186" t="s">
        <v>345</v>
      </c>
      <c r="B122" s="180" t="s">
        <v>356</v>
      </c>
      <c r="C122" s="335"/>
      <c r="D122" s="332"/>
    </row>
    <row r="123" spans="1:4">
      <c r="A123" s="186" t="s">
        <v>328</v>
      </c>
      <c r="B123" s="180" t="s">
        <v>350</v>
      </c>
      <c r="C123" s="335"/>
      <c r="D123" s="332"/>
    </row>
    <row r="124" spans="1:4">
      <c r="A124" s="186" t="s">
        <v>300</v>
      </c>
      <c r="B124" s="180" t="s">
        <v>334</v>
      </c>
      <c r="C124" s="335"/>
      <c r="D124" s="332"/>
    </row>
    <row r="125" spans="1:4">
      <c r="A125" s="186" t="s">
        <v>322</v>
      </c>
      <c r="B125" s="180" t="s">
        <v>332</v>
      </c>
      <c r="C125" s="335"/>
      <c r="D125" s="332"/>
    </row>
    <row r="126" spans="1:4" ht="18.600000000000001" thickBot="1">
      <c r="A126" s="187" t="s">
        <v>335</v>
      </c>
      <c r="B126" s="188"/>
      <c r="C126" s="336"/>
      <c r="D126" s="333"/>
    </row>
    <row r="127" spans="1:4" ht="18" customHeight="1">
      <c r="A127" s="184" t="s">
        <v>22</v>
      </c>
      <c r="B127" s="185" t="s">
        <v>323</v>
      </c>
      <c r="C127" s="328" t="s">
        <v>365</v>
      </c>
      <c r="D127" s="331" t="s">
        <v>360</v>
      </c>
    </row>
    <row r="128" spans="1:4">
      <c r="A128" s="186" t="s">
        <v>202</v>
      </c>
      <c r="B128" s="180" t="s">
        <v>329</v>
      </c>
      <c r="C128" s="329"/>
      <c r="D128" s="332"/>
    </row>
    <row r="129" spans="1:4">
      <c r="A129" s="186" t="s">
        <v>206</v>
      </c>
      <c r="B129" s="180" t="s">
        <v>342</v>
      </c>
      <c r="C129" s="329"/>
      <c r="D129" s="332"/>
    </row>
    <row r="130" spans="1:4">
      <c r="A130" s="186" t="s">
        <v>210</v>
      </c>
      <c r="B130" s="180" t="s">
        <v>330</v>
      </c>
      <c r="C130" s="329"/>
      <c r="D130" s="332"/>
    </row>
    <row r="131" spans="1:4">
      <c r="A131" s="186" t="s">
        <v>214</v>
      </c>
      <c r="B131" s="180" t="s">
        <v>333</v>
      </c>
      <c r="C131" s="329"/>
      <c r="D131" s="332"/>
    </row>
    <row r="132" spans="1:4">
      <c r="A132" s="186" t="s">
        <v>217</v>
      </c>
      <c r="B132" s="180" t="s">
        <v>331</v>
      </c>
      <c r="C132" s="329"/>
      <c r="D132" s="332"/>
    </row>
    <row r="133" spans="1:4">
      <c r="A133" s="186" t="s">
        <v>220</v>
      </c>
      <c r="B133" s="180" t="s">
        <v>334</v>
      </c>
      <c r="C133" s="329"/>
      <c r="D133" s="332"/>
    </row>
    <row r="134" spans="1:4">
      <c r="A134" s="186" t="s">
        <v>222</v>
      </c>
      <c r="B134" s="180" t="s">
        <v>332</v>
      </c>
      <c r="C134" s="329"/>
      <c r="D134" s="332"/>
    </row>
    <row r="135" spans="1:4">
      <c r="A135" s="186" t="s">
        <v>336</v>
      </c>
      <c r="B135" s="180"/>
      <c r="C135" s="330"/>
      <c r="D135" s="332"/>
    </row>
    <row r="136" spans="1:4" ht="18" customHeight="1">
      <c r="A136" s="186" t="s">
        <v>297</v>
      </c>
      <c r="B136" s="180" t="s">
        <v>337</v>
      </c>
      <c r="C136" s="334" t="s">
        <v>366</v>
      </c>
      <c r="D136" s="332"/>
    </row>
    <row r="137" spans="1:4">
      <c r="A137" s="186" t="s">
        <v>324</v>
      </c>
      <c r="B137" s="180" t="s">
        <v>338</v>
      </c>
      <c r="C137" s="335"/>
      <c r="D137" s="332"/>
    </row>
    <row r="138" spans="1:4">
      <c r="A138" s="186" t="s">
        <v>298</v>
      </c>
      <c r="B138" s="180" t="s">
        <v>339</v>
      </c>
      <c r="C138" s="335"/>
      <c r="D138" s="332"/>
    </row>
    <row r="139" spans="1:4">
      <c r="A139" s="186" t="s">
        <v>325</v>
      </c>
      <c r="B139" s="180" t="s">
        <v>340</v>
      </c>
      <c r="C139" s="335"/>
      <c r="D139" s="332"/>
    </row>
    <row r="140" spans="1:4">
      <c r="A140" s="186" t="s">
        <v>299</v>
      </c>
      <c r="B140" s="180" t="s">
        <v>341</v>
      </c>
      <c r="C140" s="335"/>
      <c r="D140" s="332"/>
    </row>
    <row r="141" spans="1:4">
      <c r="A141" s="186" t="s">
        <v>326</v>
      </c>
      <c r="B141" s="180" t="s">
        <v>353</v>
      </c>
      <c r="C141" s="335"/>
      <c r="D141" s="332"/>
    </row>
    <row r="142" spans="1:4">
      <c r="A142" s="186" t="s">
        <v>327</v>
      </c>
      <c r="B142" s="180" t="s">
        <v>354</v>
      </c>
      <c r="C142" s="335"/>
      <c r="D142" s="332"/>
    </row>
    <row r="143" spans="1:4">
      <c r="A143" s="186" t="s">
        <v>214</v>
      </c>
      <c r="B143" s="180" t="s">
        <v>355</v>
      </c>
      <c r="C143" s="335"/>
      <c r="D143" s="332"/>
    </row>
    <row r="144" spans="1:4">
      <c r="A144" s="186" t="s">
        <v>345</v>
      </c>
      <c r="B144" s="180" t="s">
        <v>356</v>
      </c>
      <c r="C144" s="335"/>
      <c r="D144" s="332"/>
    </row>
    <row r="145" spans="1:6">
      <c r="A145" s="186" t="s">
        <v>328</v>
      </c>
      <c r="B145" s="180" t="s">
        <v>350</v>
      </c>
      <c r="C145" s="335"/>
      <c r="D145" s="332"/>
    </row>
    <row r="146" spans="1:6">
      <c r="A146" s="186" t="s">
        <v>300</v>
      </c>
      <c r="B146" s="180" t="s">
        <v>334</v>
      </c>
      <c r="C146" s="335"/>
      <c r="D146" s="332"/>
    </row>
    <row r="147" spans="1:6">
      <c r="A147" s="186" t="s">
        <v>322</v>
      </c>
      <c r="B147" s="180" t="s">
        <v>332</v>
      </c>
      <c r="C147" s="335"/>
      <c r="D147" s="332"/>
    </row>
    <row r="148" spans="1:6" ht="18.600000000000001" thickBot="1">
      <c r="A148" s="187" t="s">
        <v>335</v>
      </c>
      <c r="B148" s="188"/>
      <c r="C148" s="336"/>
      <c r="D148" s="333"/>
    </row>
    <row r="149" spans="1:6" ht="18" customHeight="1">
      <c r="A149" s="184" t="s">
        <v>22</v>
      </c>
      <c r="B149" s="185" t="s">
        <v>323</v>
      </c>
      <c r="C149" s="328" t="s">
        <v>365</v>
      </c>
      <c r="D149" s="331" t="s">
        <v>361</v>
      </c>
    </row>
    <row r="150" spans="1:6">
      <c r="A150" s="186" t="s">
        <v>202</v>
      </c>
      <c r="B150" s="180" t="s">
        <v>329</v>
      </c>
      <c r="C150" s="329"/>
      <c r="D150" s="332"/>
    </row>
    <row r="151" spans="1:6">
      <c r="A151" s="186" t="s">
        <v>206</v>
      </c>
      <c r="B151" s="180" t="s">
        <v>342</v>
      </c>
      <c r="C151" s="329"/>
      <c r="D151" s="332"/>
    </row>
    <row r="152" spans="1:6">
      <c r="A152" s="186" t="s">
        <v>210</v>
      </c>
      <c r="B152" s="180" t="s">
        <v>330</v>
      </c>
      <c r="C152" s="329"/>
      <c r="D152" s="332"/>
    </row>
    <row r="153" spans="1:6">
      <c r="A153" s="186" t="s">
        <v>214</v>
      </c>
      <c r="B153" s="180" t="s">
        <v>333</v>
      </c>
      <c r="C153" s="329"/>
      <c r="D153" s="332"/>
    </row>
    <row r="154" spans="1:6">
      <c r="A154" s="186" t="s">
        <v>217</v>
      </c>
      <c r="B154" s="180" t="s">
        <v>331</v>
      </c>
      <c r="C154" s="329"/>
      <c r="D154" s="332"/>
    </row>
    <row r="155" spans="1:6">
      <c r="A155" s="186" t="s">
        <v>220</v>
      </c>
      <c r="B155" s="180" t="s">
        <v>334</v>
      </c>
      <c r="C155" s="329"/>
      <c r="D155" s="332"/>
    </row>
    <row r="156" spans="1:6">
      <c r="A156" s="186" t="s">
        <v>222</v>
      </c>
      <c r="B156" s="180" t="s">
        <v>332</v>
      </c>
      <c r="C156" s="329"/>
      <c r="D156" s="332"/>
    </row>
    <row r="157" spans="1:6">
      <c r="A157" s="186" t="s">
        <v>336</v>
      </c>
      <c r="B157" s="180"/>
      <c r="C157" s="330"/>
      <c r="D157" s="332"/>
    </row>
    <row r="158" spans="1:6" ht="18" customHeight="1">
      <c r="A158" s="186" t="s">
        <v>297</v>
      </c>
      <c r="B158" s="180" t="s">
        <v>337</v>
      </c>
      <c r="C158" s="334" t="s">
        <v>366</v>
      </c>
      <c r="D158" s="332"/>
      <c r="F158" s="1"/>
    </row>
    <row r="159" spans="1:6">
      <c r="A159" s="186" t="s">
        <v>324</v>
      </c>
      <c r="B159" s="180" t="s">
        <v>338</v>
      </c>
      <c r="C159" s="335"/>
      <c r="D159" s="332"/>
      <c r="F159" s="1"/>
    </row>
    <row r="160" spans="1:6">
      <c r="A160" s="186" t="s">
        <v>298</v>
      </c>
      <c r="B160" s="180" t="s">
        <v>339</v>
      </c>
      <c r="C160" s="335"/>
      <c r="D160" s="332"/>
      <c r="F160" s="1"/>
    </row>
    <row r="161" spans="1:6">
      <c r="A161" s="186" t="s">
        <v>325</v>
      </c>
      <c r="B161" s="180" t="s">
        <v>340</v>
      </c>
      <c r="C161" s="335"/>
      <c r="D161" s="332"/>
      <c r="F161" s="1"/>
    </row>
    <row r="162" spans="1:6">
      <c r="A162" s="186" t="s">
        <v>299</v>
      </c>
      <c r="B162" s="180" t="s">
        <v>341</v>
      </c>
      <c r="C162" s="335"/>
      <c r="D162" s="332"/>
      <c r="F162" s="1"/>
    </row>
    <row r="163" spans="1:6">
      <c r="A163" s="186" t="s">
        <v>326</v>
      </c>
      <c r="B163" s="180" t="s">
        <v>353</v>
      </c>
      <c r="C163" s="335"/>
      <c r="D163" s="332"/>
      <c r="F163" s="1"/>
    </row>
    <row r="164" spans="1:6">
      <c r="A164" s="186" t="s">
        <v>343</v>
      </c>
      <c r="B164" s="180" t="s">
        <v>344</v>
      </c>
      <c r="C164" s="335"/>
      <c r="D164" s="332"/>
      <c r="F164" s="1"/>
    </row>
    <row r="165" spans="1:6">
      <c r="A165" s="186" t="s">
        <v>347</v>
      </c>
      <c r="B165" s="180" t="s">
        <v>348</v>
      </c>
      <c r="C165" s="335"/>
      <c r="D165" s="332"/>
      <c r="F165" s="1"/>
    </row>
    <row r="166" spans="1:6">
      <c r="A166" s="186" t="s">
        <v>346</v>
      </c>
      <c r="B166" s="180" t="s">
        <v>349</v>
      </c>
      <c r="C166" s="335"/>
      <c r="D166" s="332"/>
      <c r="F166" s="1"/>
    </row>
    <row r="167" spans="1:6">
      <c r="A167" s="186" t="s">
        <v>328</v>
      </c>
      <c r="B167" s="180" t="s">
        <v>350</v>
      </c>
      <c r="C167" s="335"/>
      <c r="D167" s="332"/>
      <c r="F167" s="1"/>
    </row>
    <row r="168" spans="1:6">
      <c r="A168" s="186" t="s">
        <v>300</v>
      </c>
      <c r="B168" s="180" t="s">
        <v>334</v>
      </c>
      <c r="C168" s="335"/>
      <c r="D168" s="332"/>
      <c r="F168" s="1"/>
    </row>
    <row r="169" spans="1:6">
      <c r="A169" s="186" t="s">
        <v>322</v>
      </c>
      <c r="B169" s="180" t="s">
        <v>332</v>
      </c>
      <c r="C169" s="335"/>
      <c r="D169" s="332"/>
      <c r="F169" s="1"/>
    </row>
    <row r="170" spans="1:6" ht="18.600000000000001" thickBot="1">
      <c r="A170" s="187" t="s">
        <v>335</v>
      </c>
      <c r="B170" s="188"/>
      <c r="C170" s="336"/>
      <c r="D170" s="333"/>
      <c r="F170" s="1"/>
    </row>
    <row r="171" spans="1:6" ht="18" customHeight="1">
      <c r="A171" s="184" t="s">
        <v>22</v>
      </c>
      <c r="B171" s="185" t="s">
        <v>323</v>
      </c>
      <c r="C171" s="328" t="s">
        <v>365</v>
      </c>
      <c r="D171" s="331" t="s">
        <v>362</v>
      </c>
    </row>
    <row r="172" spans="1:6">
      <c r="A172" s="186" t="s">
        <v>202</v>
      </c>
      <c r="B172" s="180" t="s">
        <v>329</v>
      </c>
      <c r="C172" s="329"/>
      <c r="D172" s="332"/>
    </row>
    <row r="173" spans="1:6">
      <c r="A173" s="186" t="s">
        <v>206</v>
      </c>
      <c r="B173" s="180" t="s">
        <v>342</v>
      </c>
      <c r="C173" s="329"/>
      <c r="D173" s="332"/>
    </row>
    <row r="174" spans="1:6">
      <c r="A174" s="186" t="s">
        <v>210</v>
      </c>
      <c r="B174" s="180" t="s">
        <v>330</v>
      </c>
      <c r="C174" s="329"/>
      <c r="D174" s="332"/>
    </row>
    <row r="175" spans="1:6">
      <c r="A175" s="186" t="s">
        <v>214</v>
      </c>
      <c r="B175" s="180" t="s">
        <v>333</v>
      </c>
      <c r="C175" s="329"/>
      <c r="D175" s="332"/>
    </row>
    <row r="176" spans="1:6">
      <c r="A176" s="186" t="s">
        <v>217</v>
      </c>
      <c r="B176" s="180" t="s">
        <v>331</v>
      </c>
      <c r="C176" s="329"/>
      <c r="D176" s="332"/>
    </row>
    <row r="177" spans="1:4">
      <c r="A177" s="186" t="s">
        <v>220</v>
      </c>
      <c r="B177" s="180" t="s">
        <v>334</v>
      </c>
      <c r="C177" s="329"/>
      <c r="D177" s="332"/>
    </row>
    <row r="178" spans="1:4">
      <c r="A178" s="186" t="s">
        <v>222</v>
      </c>
      <c r="B178" s="180" t="s">
        <v>332</v>
      </c>
      <c r="C178" s="329"/>
      <c r="D178" s="332"/>
    </row>
    <row r="179" spans="1:4">
      <c r="A179" s="186" t="s">
        <v>336</v>
      </c>
      <c r="B179" s="180"/>
      <c r="C179" s="330"/>
      <c r="D179" s="332"/>
    </row>
    <row r="180" spans="1:4" ht="18" customHeight="1">
      <c r="A180" s="186" t="s">
        <v>297</v>
      </c>
      <c r="B180" s="180" t="s">
        <v>337</v>
      </c>
      <c r="C180" s="334" t="s">
        <v>366</v>
      </c>
      <c r="D180" s="332"/>
    </row>
    <row r="181" spans="1:4">
      <c r="A181" s="186" t="s">
        <v>324</v>
      </c>
      <c r="B181" s="180" t="s">
        <v>338</v>
      </c>
      <c r="C181" s="335"/>
      <c r="D181" s="332"/>
    </row>
    <row r="182" spans="1:4">
      <c r="A182" s="186" t="s">
        <v>298</v>
      </c>
      <c r="B182" s="180" t="s">
        <v>339</v>
      </c>
      <c r="C182" s="335"/>
      <c r="D182" s="332"/>
    </row>
    <row r="183" spans="1:4">
      <c r="A183" s="186" t="s">
        <v>325</v>
      </c>
      <c r="B183" s="180" t="s">
        <v>340</v>
      </c>
      <c r="C183" s="335"/>
      <c r="D183" s="332"/>
    </row>
    <row r="184" spans="1:4">
      <c r="A184" s="186" t="s">
        <v>299</v>
      </c>
      <c r="B184" s="180" t="s">
        <v>341</v>
      </c>
      <c r="C184" s="335"/>
      <c r="D184" s="332"/>
    </row>
    <row r="185" spans="1:4">
      <c r="A185" s="186" t="s">
        <v>326</v>
      </c>
      <c r="B185" s="180" t="s">
        <v>353</v>
      </c>
      <c r="C185" s="335"/>
      <c r="D185" s="332"/>
    </row>
    <row r="186" spans="1:4">
      <c r="A186" s="186" t="s">
        <v>327</v>
      </c>
      <c r="B186" s="180" t="s">
        <v>354</v>
      </c>
      <c r="C186" s="335"/>
      <c r="D186" s="332"/>
    </row>
    <row r="187" spans="1:4">
      <c r="A187" s="186" t="s">
        <v>214</v>
      </c>
      <c r="B187" s="180" t="s">
        <v>355</v>
      </c>
      <c r="C187" s="335"/>
      <c r="D187" s="332"/>
    </row>
    <row r="188" spans="1:4">
      <c r="A188" s="186" t="s">
        <v>345</v>
      </c>
      <c r="B188" s="180" t="s">
        <v>356</v>
      </c>
      <c r="C188" s="335"/>
      <c r="D188" s="332"/>
    </row>
    <row r="189" spans="1:4">
      <c r="A189" s="186" t="s">
        <v>328</v>
      </c>
      <c r="B189" s="180" t="s">
        <v>350</v>
      </c>
      <c r="C189" s="335"/>
      <c r="D189" s="332"/>
    </row>
    <row r="190" spans="1:4">
      <c r="A190" s="186" t="s">
        <v>300</v>
      </c>
      <c r="B190" s="180" t="s">
        <v>334</v>
      </c>
      <c r="C190" s="335"/>
      <c r="D190" s="332"/>
    </row>
    <row r="191" spans="1:4">
      <c r="A191" s="186" t="s">
        <v>322</v>
      </c>
      <c r="B191" s="180" t="s">
        <v>332</v>
      </c>
      <c r="C191" s="335"/>
      <c r="D191" s="332"/>
    </row>
    <row r="192" spans="1:4" ht="18.600000000000001" thickBot="1">
      <c r="A192" s="187" t="s">
        <v>335</v>
      </c>
      <c r="B192" s="188"/>
      <c r="C192" s="336"/>
      <c r="D192" s="333"/>
    </row>
    <row r="193" spans="1:4" ht="18" customHeight="1">
      <c r="A193" s="184" t="s">
        <v>22</v>
      </c>
      <c r="B193" s="185" t="s">
        <v>323</v>
      </c>
      <c r="C193" s="328" t="s">
        <v>365</v>
      </c>
      <c r="D193" s="331" t="s">
        <v>363</v>
      </c>
    </row>
    <row r="194" spans="1:4">
      <c r="A194" s="186" t="s">
        <v>202</v>
      </c>
      <c r="B194" s="180" t="s">
        <v>329</v>
      </c>
      <c r="C194" s="329"/>
      <c r="D194" s="332"/>
    </row>
    <row r="195" spans="1:4">
      <c r="A195" s="186" t="s">
        <v>206</v>
      </c>
      <c r="B195" s="180" t="s">
        <v>342</v>
      </c>
      <c r="C195" s="329"/>
      <c r="D195" s="332"/>
    </row>
    <row r="196" spans="1:4">
      <c r="A196" s="186" t="s">
        <v>210</v>
      </c>
      <c r="B196" s="180" t="s">
        <v>330</v>
      </c>
      <c r="C196" s="329"/>
      <c r="D196" s="332"/>
    </row>
    <row r="197" spans="1:4">
      <c r="A197" s="186" t="s">
        <v>214</v>
      </c>
      <c r="B197" s="180" t="s">
        <v>333</v>
      </c>
      <c r="C197" s="329"/>
      <c r="D197" s="332"/>
    </row>
    <row r="198" spans="1:4">
      <c r="A198" s="186" t="s">
        <v>217</v>
      </c>
      <c r="B198" s="180" t="s">
        <v>331</v>
      </c>
      <c r="C198" s="329"/>
      <c r="D198" s="332"/>
    </row>
    <row r="199" spans="1:4">
      <c r="A199" s="186" t="s">
        <v>220</v>
      </c>
      <c r="B199" s="180" t="s">
        <v>334</v>
      </c>
      <c r="C199" s="329"/>
      <c r="D199" s="332"/>
    </row>
    <row r="200" spans="1:4">
      <c r="A200" s="186" t="s">
        <v>222</v>
      </c>
      <c r="B200" s="180" t="s">
        <v>332</v>
      </c>
      <c r="C200" s="329"/>
      <c r="D200" s="332"/>
    </row>
    <row r="201" spans="1:4">
      <c r="A201" s="186" t="s">
        <v>336</v>
      </c>
      <c r="B201" s="180"/>
      <c r="C201" s="330"/>
      <c r="D201" s="332"/>
    </row>
    <row r="202" spans="1:4" ht="18" customHeight="1">
      <c r="A202" s="186" t="s">
        <v>297</v>
      </c>
      <c r="B202" s="180" t="s">
        <v>337</v>
      </c>
      <c r="C202" s="334" t="s">
        <v>366</v>
      </c>
      <c r="D202" s="332"/>
    </row>
    <row r="203" spans="1:4">
      <c r="A203" s="186" t="s">
        <v>324</v>
      </c>
      <c r="B203" s="180" t="s">
        <v>338</v>
      </c>
      <c r="C203" s="335"/>
      <c r="D203" s="332"/>
    </row>
    <row r="204" spans="1:4">
      <c r="A204" s="186" t="s">
        <v>298</v>
      </c>
      <c r="B204" s="180" t="s">
        <v>339</v>
      </c>
      <c r="C204" s="335"/>
      <c r="D204" s="332"/>
    </row>
    <row r="205" spans="1:4">
      <c r="A205" s="186" t="s">
        <v>325</v>
      </c>
      <c r="B205" s="180" t="s">
        <v>340</v>
      </c>
      <c r="C205" s="335"/>
      <c r="D205" s="332"/>
    </row>
    <row r="206" spans="1:4">
      <c r="A206" s="186" t="s">
        <v>299</v>
      </c>
      <c r="B206" s="180" t="s">
        <v>341</v>
      </c>
      <c r="C206" s="335"/>
      <c r="D206" s="332"/>
    </row>
    <row r="207" spans="1:4">
      <c r="A207" s="186" t="s">
        <v>326</v>
      </c>
      <c r="B207" s="180" t="s">
        <v>353</v>
      </c>
      <c r="C207" s="335"/>
      <c r="D207" s="332"/>
    </row>
    <row r="208" spans="1:4">
      <c r="A208" s="186" t="s">
        <v>327</v>
      </c>
      <c r="B208" s="180" t="s">
        <v>354</v>
      </c>
      <c r="C208" s="335"/>
      <c r="D208" s="332"/>
    </row>
    <row r="209" spans="1:4">
      <c r="A209" s="186" t="s">
        <v>214</v>
      </c>
      <c r="B209" s="180" t="s">
        <v>355</v>
      </c>
      <c r="C209" s="335"/>
      <c r="D209" s="332"/>
    </row>
    <row r="210" spans="1:4">
      <c r="A210" s="186" t="s">
        <v>345</v>
      </c>
      <c r="B210" s="180" t="s">
        <v>356</v>
      </c>
      <c r="C210" s="335"/>
      <c r="D210" s="332"/>
    </row>
    <row r="211" spans="1:4">
      <c r="A211" s="186" t="s">
        <v>328</v>
      </c>
      <c r="B211" s="180" t="s">
        <v>350</v>
      </c>
      <c r="C211" s="335"/>
      <c r="D211" s="332"/>
    </row>
    <row r="212" spans="1:4">
      <c r="A212" s="186" t="s">
        <v>300</v>
      </c>
      <c r="B212" s="180" t="s">
        <v>334</v>
      </c>
      <c r="C212" s="335"/>
      <c r="D212" s="332"/>
    </row>
    <row r="213" spans="1:4">
      <c r="A213" s="186" t="s">
        <v>322</v>
      </c>
      <c r="B213" s="180" t="s">
        <v>332</v>
      </c>
      <c r="C213" s="335"/>
      <c r="D213" s="332"/>
    </row>
    <row r="214" spans="1:4" ht="18.600000000000001" thickBot="1">
      <c r="A214" s="187" t="s">
        <v>335</v>
      </c>
      <c r="B214" s="188"/>
      <c r="C214" s="336"/>
      <c r="D214" s="333"/>
    </row>
  </sheetData>
  <mergeCells count="29">
    <mergeCell ref="C39:C47"/>
    <mergeCell ref="D39:D60"/>
    <mergeCell ref="C48:C60"/>
    <mergeCell ref="B3:B5"/>
    <mergeCell ref="B6:B8"/>
    <mergeCell ref="C17:C25"/>
    <mergeCell ref="D17:D38"/>
    <mergeCell ref="C26:C38"/>
    <mergeCell ref="C61:C69"/>
    <mergeCell ref="D61:D82"/>
    <mergeCell ref="C70:C82"/>
    <mergeCell ref="C83:C91"/>
    <mergeCell ref="D83:D104"/>
    <mergeCell ref="C92:C104"/>
    <mergeCell ref="C105:C113"/>
    <mergeCell ref="D105:D126"/>
    <mergeCell ref="C114:C126"/>
    <mergeCell ref="C127:C135"/>
    <mergeCell ref="D127:D148"/>
    <mergeCell ref="C136:C148"/>
    <mergeCell ref="C193:C201"/>
    <mergeCell ref="D193:D214"/>
    <mergeCell ref="C202:C214"/>
    <mergeCell ref="C149:C157"/>
    <mergeCell ref="D149:D170"/>
    <mergeCell ref="C158:C170"/>
    <mergeCell ref="C171:C179"/>
    <mergeCell ref="D171:D192"/>
    <mergeCell ref="C180:C19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C26" sqref="C26"/>
    </sheetView>
  </sheetViews>
  <sheetFormatPr defaultRowHeight="18"/>
  <cols>
    <col min="1" max="1" width="4" customWidth="1"/>
    <col min="2" max="2" width="27.69921875" customWidth="1"/>
    <col min="3" max="5" width="43" customWidth="1"/>
  </cols>
  <sheetData>
    <row r="1" spans="1:7" ht="31.5" customHeight="1">
      <c r="A1" s="348" t="s">
        <v>132</v>
      </c>
      <c r="B1" s="348"/>
      <c r="C1" s="348"/>
      <c r="D1" s="348"/>
      <c r="E1" s="348"/>
    </row>
    <row r="2" spans="1:7" ht="21" customHeight="1">
      <c r="A2" s="166"/>
      <c r="B2" s="159" t="s">
        <v>133</v>
      </c>
    </row>
    <row r="3" spans="1:7" ht="21" customHeight="1">
      <c r="A3" s="166"/>
      <c r="B3" s="159" t="s">
        <v>134</v>
      </c>
    </row>
    <row r="4" spans="1:7" ht="21" customHeight="1">
      <c r="A4" s="166"/>
      <c r="B4" s="159"/>
    </row>
    <row r="5" spans="1:7">
      <c r="B5" s="159" t="s">
        <v>135</v>
      </c>
      <c r="C5" s="102"/>
    </row>
    <row r="6" spans="1:7">
      <c r="B6" s="101" t="s">
        <v>136</v>
      </c>
      <c r="C6" s="103" t="s">
        <v>137</v>
      </c>
    </row>
    <row r="7" spans="1:7">
      <c r="B7" s="99"/>
      <c r="C7" s="100" t="s">
        <v>138</v>
      </c>
    </row>
    <row r="8" spans="1:7">
      <c r="B8" s="100" t="s">
        <v>139</v>
      </c>
    </row>
    <row r="9" spans="1:7">
      <c r="B9" s="100" t="s">
        <v>140</v>
      </c>
    </row>
    <row r="10" spans="1:7" ht="18.600000000000001" thickBot="1"/>
    <row r="11" spans="1:7" ht="38.25" customHeight="1" thickBot="1">
      <c r="B11" s="152" t="s">
        <v>141</v>
      </c>
      <c r="C11" s="153" t="s">
        <v>142</v>
      </c>
      <c r="D11" s="153" t="s">
        <v>143</v>
      </c>
      <c r="E11" s="154" t="s">
        <v>144</v>
      </c>
    </row>
    <row r="12" spans="1:7" ht="73.5" customHeight="1" thickBot="1">
      <c r="B12" s="155" t="s">
        <v>145</v>
      </c>
      <c r="C12" s="156" t="s">
        <v>146</v>
      </c>
      <c r="D12" s="160" t="s">
        <v>147</v>
      </c>
      <c r="E12" s="167" t="s">
        <v>148</v>
      </c>
    </row>
    <row r="13" spans="1:7" ht="73.5" customHeight="1" thickBot="1">
      <c r="B13" s="155" t="s">
        <v>149</v>
      </c>
      <c r="C13" s="156" t="s">
        <v>150</v>
      </c>
      <c r="D13" s="160" t="s">
        <v>151</v>
      </c>
      <c r="E13" s="168" t="s">
        <v>152</v>
      </c>
    </row>
    <row r="14" spans="1:7" ht="73.5" customHeight="1">
      <c r="B14" s="157" t="s">
        <v>153</v>
      </c>
      <c r="C14" s="158" t="s">
        <v>154</v>
      </c>
      <c r="D14" s="161" t="s">
        <v>155</v>
      </c>
      <c r="E14" s="169" t="s">
        <v>156</v>
      </c>
    </row>
    <row r="15" spans="1:7" ht="73.5" customHeight="1">
      <c r="B15" s="157" t="s">
        <v>157</v>
      </c>
      <c r="C15" s="158" t="s">
        <v>158</v>
      </c>
      <c r="D15" s="161" t="s">
        <v>159</v>
      </c>
      <c r="E15" s="168" t="s">
        <v>160</v>
      </c>
      <c r="G15" s="170"/>
    </row>
    <row r="17" spans="1:5" ht="19.8">
      <c r="B17" s="66" t="s">
        <v>161</v>
      </c>
      <c r="C17" s="64"/>
      <c r="D17" s="64"/>
      <c r="E17" s="64"/>
    </row>
    <row r="18" spans="1:5" ht="21.75" customHeight="1" thickBot="1">
      <c r="A18" s="67"/>
      <c r="B18" s="349" t="s">
        <v>162</v>
      </c>
      <c r="C18" s="349"/>
      <c r="D18" s="349"/>
      <c r="E18" s="349"/>
    </row>
    <row r="19" spans="1:5" ht="29.25" customHeight="1" thickBot="1">
      <c r="B19" s="152"/>
      <c r="C19" s="153" t="s">
        <v>163</v>
      </c>
      <c r="D19" s="350" t="s">
        <v>164</v>
      </c>
      <c r="E19" s="351"/>
    </row>
    <row r="20" spans="1:5" ht="46.5" customHeight="1" thickBot="1">
      <c r="B20" s="337" t="s">
        <v>165</v>
      </c>
      <c r="C20" s="162" t="s">
        <v>166</v>
      </c>
      <c r="D20" s="340" t="s">
        <v>167</v>
      </c>
      <c r="E20" s="341"/>
    </row>
    <row r="21" spans="1:5" ht="46.5" customHeight="1" thickTop="1">
      <c r="B21" s="338"/>
      <c r="C21" s="163" t="s">
        <v>168</v>
      </c>
      <c r="D21" s="342" t="s">
        <v>169</v>
      </c>
      <c r="E21" s="343"/>
    </row>
    <row r="22" spans="1:5" ht="46.5" customHeight="1">
      <c r="B22" s="338"/>
      <c r="C22" s="164" t="s">
        <v>170</v>
      </c>
      <c r="D22" s="344" t="s">
        <v>171</v>
      </c>
      <c r="E22" s="345"/>
    </row>
    <row r="23" spans="1:5" ht="46.5" customHeight="1">
      <c r="B23" s="338"/>
      <c r="C23" s="164" t="s">
        <v>172</v>
      </c>
      <c r="D23" s="344" t="s">
        <v>173</v>
      </c>
      <c r="E23" s="345"/>
    </row>
    <row r="24" spans="1:5" ht="46.5" customHeight="1" thickBot="1">
      <c r="B24" s="339"/>
      <c r="C24" s="165" t="s">
        <v>174</v>
      </c>
      <c r="D24" s="346" t="s">
        <v>175</v>
      </c>
      <c r="E24" s="347"/>
    </row>
    <row r="25" spans="1:5" ht="46.5" customHeight="1" thickBot="1">
      <c r="B25" s="337" t="s">
        <v>176</v>
      </c>
      <c r="C25" s="162" t="s">
        <v>177</v>
      </c>
      <c r="D25" s="340" t="s">
        <v>178</v>
      </c>
      <c r="E25" s="341"/>
    </row>
    <row r="26" spans="1:5" ht="46.5" customHeight="1" thickTop="1">
      <c r="B26" s="338"/>
      <c r="C26" s="163" t="s">
        <v>179</v>
      </c>
      <c r="D26" s="342" t="s">
        <v>180</v>
      </c>
      <c r="E26" s="343"/>
    </row>
    <row r="27" spans="1:5" ht="46.5" customHeight="1">
      <c r="B27" s="338"/>
      <c r="C27" s="164" t="s">
        <v>181</v>
      </c>
      <c r="D27" s="344" t="s">
        <v>182</v>
      </c>
      <c r="E27" s="345"/>
    </row>
    <row r="28" spans="1:5" ht="46.5" customHeight="1">
      <c r="B28" s="338"/>
      <c r="C28" s="164" t="s">
        <v>183</v>
      </c>
      <c r="D28" s="344" t="s">
        <v>184</v>
      </c>
      <c r="E28" s="345"/>
    </row>
    <row r="29" spans="1:5" ht="46.5" customHeight="1" thickBot="1">
      <c r="B29" s="339"/>
      <c r="C29" s="165" t="s">
        <v>185</v>
      </c>
      <c r="D29" s="346" t="s">
        <v>186</v>
      </c>
      <c r="E29" s="347"/>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F14" sqref="F14"/>
    </sheetView>
  </sheetViews>
  <sheetFormatPr defaultRowHeight="18"/>
  <cols>
    <col min="1" max="1" width="27.3984375" customWidth="1"/>
  </cols>
  <sheetData>
    <row r="2" spans="1:8">
      <c r="A2" t="s">
        <v>187</v>
      </c>
      <c r="C2" t="s">
        <v>65</v>
      </c>
      <c r="F2" t="s">
        <v>188</v>
      </c>
      <c r="H2" t="s">
        <v>189</v>
      </c>
    </row>
    <row r="3" spans="1:8">
      <c r="A3" t="s">
        <v>190</v>
      </c>
      <c r="C3" t="s">
        <v>121</v>
      </c>
      <c r="F3" t="s">
        <v>191</v>
      </c>
      <c r="H3" t="s">
        <v>192</v>
      </c>
    </row>
    <row r="4" spans="1:8">
      <c r="A4" t="s">
        <v>193</v>
      </c>
      <c r="H4" t="s">
        <v>194</v>
      </c>
    </row>
    <row r="5" spans="1:8">
      <c r="A5" t="s">
        <v>195</v>
      </c>
    </row>
    <row r="6" spans="1:8" ht="19.8">
      <c r="A6" t="s">
        <v>196</v>
      </c>
      <c r="C6" s="67" t="s">
        <v>197</v>
      </c>
      <c r="D6" s="149" t="s">
        <v>198</v>
      </c>
      <c r="E6" s="1" t="s">
        <v>22</v>
      </c>
      <c r="F6" s="1" t="s">
        <v>22</v>
      </c>
      <c r="G6" s="1"/>
      <c r="H6" s="182"/>
    </row>
    <row r="7" spans="1:8" ht="19.8">
      <c r="A7" t="s">
        <v>199</v>
      </c>
      <c r="C7" s="67" t="s">
        <v>200</v>
      </c>
      <c r="D7" s="149" t="s">
        <v>201</v>
      </c>
      <c r="E7" s="1" t="s">
        <v>202</v>
      </c>
      <c r="F7" s="1" t="s">
        <v>202</v>
      </c>
      <c r="G7" s="1"/>
      <c r="H7" s="182"/>
    </row>
    <row r="8" spans="1:8">
      <c r="A8" t="s">
        <v>203</v>
      </c>
      <c r="C8" s="1" t="s">
        <v>204</v>
      </c>
      <c r="D8" s="149" t="s">
        <v>205</v>
      </c>
      <c r="E8" s="1" t="s">
        <v>206</v>
      </c>
      <c r="F8" s="1" t="s">
        <v>206</v>
      </c>
      <c r="G8" s="1"/>
      <c r="H8" s="182"/>
    </row>
    <row r="9" spans="1:8">
      <c r="A9" t="s">
        <v>207</v>
      </c>
      <c r="C9" s="1" t="s">
        <v>208</v>
      </c>
      <c r="D9" s="149" t="s">
        <v>209</v>
      </c>
      <c r="E9" s="1" t="s">
        <v>210</v>
      </c>
      <c r="F9" s="1" t="s">
        <v>210</v>
      </c>
      <c r="G9" s="1"/>
      <c r="H9" s="182"/>
    </row>
    <row r="10" spans="1:8">
      <c r="A10" t="s">
        <v>211</v>
      </c>
      <c r="C10" s="1" t="s">
        <v>212</v>
      </c>
      <c r="D10" s="149" t="s">
        <v>213</v>
      </c>
      <c r="E10" s="1" t="s">
        <v>214</v>
      </c>
      <c r="F10" s="1" t="s">
        <v>214</v>
      </c>
      <c r="G10" s="1"/>
      <c r="H10" s="182"/>
    </row>
    <row r="11" spans="1:8">
      <c r="A11" t="s">
        <v>215</v>
      </c>
      <c r="C11" s="1" t="s">
        <v>216</v>
      </c>
      <c r="D11" s="149"/>
      <c r="E11" s="1" t="s">
        <v>217</v>
      </c>
      <c r="F11" s="1" t="s">
        <v>217</v>
      </c>
      <c r="G11" s="1"/>
      <c r="H11" s="182"/>
    </row>
    <row r="12" spans="1:8">
      <c r="A12" t="s">
        <v>218</v>
      </c>
      <c r="C12" s="1" t="s">
        <v>219</v>
      </c>
      <c r="D12" s="149"/>
      <c r="E12" s="1" t="s">
        <v>220</v>
      </c>
      <c r="F12" s="1" t="s">
        <v>220</v>
      </c>
      <c r="G12" s="1"/>
      <c r="H12" s="182"/>
    </row>
    <row r="13" spans="1:8">
      <c r="A13" t="s">
        <v>221</v>
      </c>
      <c r="E13" s="1" t="s">
        <v>336</v>
      </c>
      <c r="F13" s="1" t="s">
        <v>222</v>
      </c>
      <c r="G13" s="1"/>
      <c r="H13" s="182"/>
    </row>
    <row r="14" spans="1:8">
      <c r="A14" t="s">
        <v>223</v>
      </c>
      <c r="E14" s="1"/>
      <c r="F14" s="1" t="s">
        <v>336</v>
      </c>
      <c r="G14" s="1"/>
      <c r="H14" s="182"/>
    </row>
    <row r="15" spans="1:8">
      <c r="A15" t="s">
        <v>224</v>
      </c>
      <c r="F15" s="1"/>
      <c r="G15" s="1"/>
    </row>
    <row r="16" spans="1:8">
      <c r="A16" t="s">
        <v>225</v>
      </c>
      <c r="F16" s="1"/>
      <c r="G16" s="1"/>
    </row>
    <row r="17" spans="1:7">
      <c r="A17" t="s">
        <v>226</v>
      </c>
      <c r="F17" s="1"/>
      <c r="G17" s="1"/>
    </row>
    <row r="18" spans="1:7">
      <c r="A18" t="s">
        <v>227</v>
      </c>
      <c r="F18" s="1"/>
      <c r="G18" s="1"/>
    </row>
    <row r="19" spans="1:7">
      <c r="A19" t="s">
        <v>228</v>
      </c>
      <c r="F19" s="1"/>
    </row>
    <row r="20" spans="1:7">
      <c r="A20" t="s">
        <v>229</v>
      </c>
      <c r="F20" s="1"/>
    </row>
    <row r="21" spans="1:7">
      <c r="A21" t="s">
        <v>230</v>
      </c>
      <c r="F21" s="1"/>
    </row>
    <row r="22" spans="1:7">
      <c r="A22" t="s">
        <v>109</v>
      </c>
    </row>
    <row r="23" spans="1:7">
      <c r="A23" t="s">
        <v>231</v>
      </c>
    </row>
    <row r="24" spans="1:7">
      <c r="A24" t="s">
        <v>232</v>
      </c>
    </row>
    <row r="25" spans="1:7">
      <c r="A25" t="s">
        <v>233</v>
      </c>
    </row>
    <row r="26" spans="1:7">
      <c r="A26" t="s">
        <v>113</v>
      </c>
    </row>
    <row r="27" spans="1:7">
      <c r="A27" t="s">
        <v>234</v>
      </c>
    </row>
    <row r="28" spans="1:7">
      <c r="A28" t="s">
        <v>235</v>
      </c>
    </row>
    <row r="29" spans="1:7">
      <c r="A29" t="s">
        <v>236</v>
      </c>
    </row>
    <row r="30" spans="1:7">
      <c r="A30" t="s">
        <v>237</v>
      </c>
    </row>
    <row r="31" spans="1:7">
      <c r="A31" t="s">
        <v>238</v>
      </c>
    </row>
    <row r="32" spans="1:7">
      <c r="A32" t="s">
        <v>239</v>
      </c>
    </row>
    <row r="33" spans="1:1">
      <c r="A33" t="s">
        <v>240</v>
      </c>
    </row>
    <row r="34" spans="1:1">
      <c r="A34" t="s">
        <v>241</v>
      </c>
    </row>
    <row r="35" spans="1:1">
      <c r="A35" t="s">
        <v>242</v>
      </c>
    </row>
    <row r="36" spans="1:1">
      <c r="A36" t="s">
        <v>243</v>
      </c>
    </row>
  </sheetData>
  <phoneticPr fontId="1"/>
  <pageMargins left="0.7" right="0.7" top="0.75" bottom="0.75" header="0.3" footer="0.3"/>
  <ignoredErrors>
    <ignoredError sqref="D6:D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CB298D-388F-4600-82A5-C92DFBD30057}">
  <ds:schemaRefs>
    <ds:schemaRef ds:uri="http://schemas.microsoft.com/DataMashup"/>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A型用</vt:lpstr>
      <vt:lpstr>A型用【記入例】</vt:lpstr>
      <vt:lpstr>A型用ガイド</vt:lpstr>
      <vt:lpstr>B型用</vt:lpstr>
      <vt:lpstr>B型用【記入例】</vt:lpstr>
      <vt:lpstr>B型用ガイド</vt:lpstr>
      <vt:lpstr>×B型用ガイド (2)</vt:lpstr>
      <vt:lpstr>【参考】関連企業等の判断</vt:lpstr>
      <vt:lpstr>選択肢プルダウン</vt:lpstr>
      <vt:lpstr>作業シート（R4年度）【事業所名を記載ください】 </vt:lpstr>
      <vt:lpstr>記入例１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山口　佐和子</cp:lastModifiedBy>
  <cp:revision/>
  <cp:lastPrinted>2026-03-10T07:49:56Z</cp:lastPrinted>
  <dcterms:created xsi:type="dcterms:W3CDTF">2024-10-15T04:48:20Z</dcterms:created>
  <dcterms:modified xsi:type="dcterms:W3CDTF">2026-03-10T07:53:25Z</dcterms:modified>
  <cp:category/>
  <cp:contentStatus/>
</cp:coreProperties>
</file>