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200" documentId="8_{9F93741D-9CEB-46FD-9F49-3333FB7CD49A}" xr6:coauthVersionLast="47" xr6:coauthVersionMax="47" xr10:uidLastSave="{74CFC5F7-C441-41AF-8FD9-5FAB87A4F99D}"/>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<sst xmlns="http://schemas.openxmlformats.org/spreadsheetml/2006/main" count="5433" uniqueCount="2329">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</sst>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styles.xml" Type="http://schemas.openxmlformats.org/officeDocument/2006/relationships/styles" /><Relationship Id="rId11" Target="sharedStrings.xml" Type="http://schemas.openxmlformats.org/officeDocument/2006/relationships/sharedStrings" /><Relationship Id="rId12" Target="metadata.xml" Type="http://schemas.openxmlformats.org/officeDocument/2006/relationships/sheetMetadata" /><Relationship Id="rId13"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theme/theme1.xml" Type="http://schemas.openxmlformats.org/officeDocument/2006/relationships/theme"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 Target="../printerSettings/printerSettings2.bin" Type="http://schemas.openxmlformats.org/officeDocument/2006/relationships/printerSettings" /><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1" Target="../printerSettings/printerSettings3.bin" Type="http://schemas.openxmlformats.org/officeDocument/2006/relationships/printerSettings" /><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1" Target="../printerSettings/printerSettings4.bin" Type="http://schemas.openxmlformats.org/officeDocument/2006/relationships/printerSettings" /><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1" Target="../printerSettings/printerSettings5.bin" Type="http://schemas.openxmlformats.org/officeDocument/2006/relationships/printerSettings" /><Relationship Id="rId2" Target="../drawings/vmlDrawing5.vml" Type="http://schemas.openxmlformats.org/officeDocument/2006/relationships/vmlDrawing" /></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5"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499999999999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c r="W14" s="677"/>
      <c r="X14" s="677"/>
      <c r="Y14" s="677"/>
      <c r="Z14" s="678"/>
      <c r="AF14"/>
      <c r="AG14" s="197"/>
      <c r="AH14" s="198"/>
    </row>
    <row r="15" spans="1:39" ht="38.4"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5" customHeight="1">
      <c r="A16" s="682"/>
      <c r="B16" s="683"/>
      <c r="C16" s="683"/>
      <c r="D16" s="683"/>
      <c r="E16" s="683"/>
      <c r="F16" s="683"/>
      <c r="G16" s="683"/>
      <c r="H16" s="683"/>
      <c r="I16" s="683"/>
      <c r="J16" s="683"/>
      <c r="K16" s="683"/>
      <c r="L16" s="683"/>
      <c r="M16" s="683"/>
      <c r="N16" s="683"/>
      <c r="O16" s="683"/>
      <c r="P16" s="683"/>
      <c r="Q16" s="683"/>
      <c r="R16" s="683"/>
      <c r="S16" s="683"/>
      <c r="T16" s="683"/>
      <c r="U16" s="684"/>
      <c r="V16" s="638"/>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c r="M23" s="689"/>
      <c r="N23" s="689"/>
      <c r="O23" s="690"/>
      <c r="P23" s="564" t="s">
        <v>16</v>
      </c>
      <c r="Q23" s="691"/>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c r="M24" s="667"/>
      <c r="N24" s="667"/>
      <c r="O24" s="667"/>
      <c r="P24" s="667"/>
      <c r="Q24" s="667"/>
      <c r="R24" s="667"/>
      <c r="S24" s="667"/>
      <c r="T24" s="667"/>
      <c r="U24" s="667"/>
      <c r="V24" s="667"/>
      <c r="W24" s="667"/>
      <c r="X24" s="667"/>
      <c r="Y24" s="667"/>
      <c r="Z24" s="667"/>
      <c r="AA24" s="667"/>
      <c r="AB24" s="667"/>
      <c r="AC24" s="667"/>
      <c r="AD24" s="668"/>
      <c r="AF24"/>
      <c r="AM24" s="202" t="str">
        <f>L23&amp;"-"&amp;Q23</f>
        <v>-</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200000000000003"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5" customHeight="1">
      <c r="A39" s="208">
        <v>1</v>
      </c>
      <c r="B39" s="731"/>
      <c r="C39" s="732"/>
      <c r="D39" s="732"/>
      <c r="E39" s="732"/>
      <c r="F39" s="732"/>
      <c r="G39" s="732"/>
      <c r="H39" s="732"/>
      <c r="I39" s="732"/>
      <c r="J39" s="732"/>
      <c r="K39" s="732"/>
      <c r="L39" s="699"/>
      <c r="M39" s="699"/>
      <c r="N39" s="699"/>
      <c r="O39" s="699"/>
      <c r="P39" s="699"/>
      <c r="Q39" s="696"/>
      <c r="R39" s="696"/>
      <c r="S39" s="696"/>
      <c r="T39" s="696"/>
      <c r="U39" s="696"/>
      <c r="V39" s="520"/>
      <c r="W39" s="520"/>
      <c r="X39" s="703"/>
      <c r="Y39" s="70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1"/>
      <c r="C40" s="732"/>
      <c r="D40" s="732"/>
      <c r="E40" s="732"/>
      <c r="F40" s="732"/>
      <c r="G40" s="732"/>
      <c r="H40" s="732"/>
      <c r="I40" s="732"/>
      <c r="J40" s="732"/>
      <c r="K40" s="732"/>
      <c r="L40" s="699"/>
      <c r="M40" s="699"/>
      <c r="N40" s="699"/>
      <c r="O40" s="699"/>
      <c r="P40" s="699"/>
      <c r="Q40" s="696"/>
      <c r="R40" s="696"/>
      <c r="S40" s="696"/>
      <c r="T40" s="696"/>
      <c r="U40" s="696"/>
      <c r="V40" s="520"/>
      <c r="W40" s="520"/>
      <c r="X40" s="703"/>
      <c r="Y40" s="704"/>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2"/>
      <c r="C41" s="713"/>
      <c r="D41" s="713"/>
      <c r="E41" s="713"/>
      <c r="F41" s="713"/>
      <c r="G41" s="713"/>
      <c r="H41" s="713"/>
      <c r="I41" s="713"/>
      <c r="J41" s="713"/>
      <c r="K41" s="714"/>
      <c r="L41" s="700"/>
      <c r="M41" s="701"/>
      <c r="N41" s="701"/>
      <c r="O41" s="701"/>
      <c r="P41" s="702"/>
      <c r="Q41" s="696"/>
      <c r="R41" s="696"/>
      <c r="S41" s="696"/>
      <c r="T41" s="696"/>
      <c r="U41" s="696"/>
      <c r="V41" s="520"/>
      <c r="W41" s="101"/>
      <c r="X41" s="703"/>
      <c r="Y41" s="704"/>
      <c r="Z41" s="510" t="str">
        <f>IFERROR(VLOOKUP(X41, 【参考】数式用!$A$2:$B$48, 2, FALSE), "")</f>
        <v/>
      </c>
      <c r="AA41" s="536"/>
      <c r="AB41" s="537"/>
      <c r="AC41" s="539">
        <f t="shared" si="0"/>
        <v>0</v>
      </c>
      <c r="AD41" s="531"/>
      <c r="AE41" s="209"/>
      <c r="AF41"/>
    </row>
    <row r="42" spans="1:40" ht="49.95" customHeight="1">
      <c r="A42" s="208">
        <f t="shared" si="1"/>
        <v>4</v>
      </c>
      <c r="B42" s="712"/>
      <c r="C42" s="713"/>
      <c r="D42" s="713"/>
      <c r="E42" s="713"/>
      <c r="F42" s="713"/>
      <c r="G42" s="713"/>
      <c r="H42" s="713"/>
      <c r="I42" s="713"/>
      <c r="J42" s="713"/>
      <c r="K42" s="714"/>
      <c r="L42" s="700"/>
      <c r="M42" s="701"/>
      <c r="N42" s="701"/>
      <c r="O42" s="701"/>
      <c r="P42" s="702"/>
      <c r="Q42" s="696"/>
      <c r="R42" s="696"/>
      <c r="S42" s="696"/>
      <c r="T42" s="696"/>
      <c r="U42" s="696"/>
      <c r="V42" s="520"/>
      <c r="W42" s="101"/>
      <c r="X42" s="703"/>
      <c r="Y42" s="704"/>
      <c r="Z42" s="509" t="str">
        <f>IFERROR(VLOOKUP(X42, 【参考】数式用!$A$2:$B$48, 2, FALSE), "")</f>
        <v/>
      </c>
      <c r="AA42" s="536"/>
      <c r="AB42" s="537"/>
      <c r="AC42" s="538">
        <f t="shared" si="0"/>
        <v>0</v>
      </c>
      <c r="AD42" s="531"/>
      <c r="AE42" s="209"/>
      <c r="AF42"/>
    </row>
    <row r="43" spans="1:40" ht="49.95" customHeight="1">
      <c r="A43" s="208">
        <f t="shared" si="1"/>
        <v>5</v>
      </c>
      <c r="B43" s="712"/>
      <c r="C43" s="713"/>
      <c r="D43" s="713"/>
      <c r="E43" s="713"/>
      <c r="F43" s="713"/>
      <c r="G43" s="713"/>
      <c r="H43" s="713"/>
      <c r="I43" s="713"/>
      <c r="J43" s="713"/>
      <c r="K43" s="714"/>
      <c r="L43" s="700"/>
      <c r="M43" s="701"/>
      <c r="N43" s="701"/>
      <c r="O43" s="701"/>
      <c r="P43" s="702"/>
      <c r="Q43" s="696"/>
      <c r="R43" s="696"/>
      <c r="S43" s="696"/>
      <c r="T43" s="696"/>
      <c r="U43" s="696"/>
      <c r="V43" s="574"/>
      <c r="W43" s="101"/>
      <c r="X43" s="703"/>
      <c r="Y43" s="704"/>
      <c r="Z43" s="509" t="str">
        <f>IFERROR(VLOOKUP(X43, 【参考】数式用!$A$2:$B$48, 2, FALSE), "")</f>
        <v/>
      </c>
      <c r="AA43" s="536"/>
      <c r="AB43" s="537"/>
      <c r="AC43" s="538">
        <f t="shared" si="0"/>
        <v>0</v>
      </c>
      <c r="AD43" s="531"/>
      <c r="AE43" s="209"/>
      <c r="AF43"/>
    </row>
    <row r="44" spans="1:40" ht="49.95" customHeight="1">
      <c r="A44" s="208">
        <f t="shared" si="1"/>
        <v>6</v>
      </c>
      <c r="B44" s="712"/>
      <c r="C44" s="713"/>
      <c r="D44" s="713"/>
      <c r="E44" s="713"/>
      <c r="F44" s="713"/>
      <c r="G44" s="713"/>
      <c r="H44" s="713"/>
      <c r="I44" s="713"/>
      <c r="J44" s="713"/>
      <c r="K44" s="714"/>
      <c r="L44" s="700"/>
      <c r="M44" s="701"/>
      <c r="N44" s="701"/>
      <c r="O44" s="701"/>
      <c r="P44" s="702"/>
      <c r="Q44" s="696"/>
      <c r="R44" s="696"/>
      <c r="S44" s="696"/>
      <c r="T44" s="696"/>
      <c r="U44" s="696"/>
      <c r="V44" s="520"/>
      <c r="W44" s="101"/>
      <c r="X44" s="703"/>
      <c r="Y44" s="704"/>
      <c r="Z44" s="509" t="str">
        <f>IFERROR(VLOOKUP(X44, 【参考】数式用!$A$2:$B$48, 2, FALSE), "")</f>
        <v/>
      </c>
      <c r="AA44" s="536"/>
      <c r="AB44" s="537"/>
      <c r="AC44" s="538">
        <f t="shared" si="0"/>
        <v>0</v>
      </c>
      <c r="AD44" s="531"/>
      <c r="AE44" s="209"/>
      <c r="AF44"/>
    </row>
    <row r="45" spans="1:40" ht="49.95"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5"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5"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5"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5"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5"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5"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5"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5"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5"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5"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5"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5"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5"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5"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5"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5"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5"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5"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5"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5"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5"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5"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5"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5"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5"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5"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5"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5"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5"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5"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5"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5"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5"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5"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5"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5"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5"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5"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5"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5"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5"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5"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5"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5"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5"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5"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5"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5"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5"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5"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5"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5"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5"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5"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5"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5"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5"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5"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5"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5"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5"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5"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5"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5"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5"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5"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5"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5"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5"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5"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5"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5"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5"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5"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5"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5"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5"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5"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5"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5"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5"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5"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5"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5"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5"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5"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5"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5"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5"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5"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5"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
      </c>
      <c r="AL59" s="47"/>
      <c r="AM59" s="47"/>
      <c r="AN59" s="47"/>
      <c r="AO59" s="47"/>
      <c r="AP59" s="47"/>
      <c r="AQ59" s="47"/>
      <c r="AR59" s="47"/>
      <c r="AS59" s="47"/>
      <c r="AT59" s="47"/>
      <c r="AU59" s="47"/>
      <c r="AV59" s="47"/>
      <c r="AW59" s="47"/>
      <c r="AX59" s="47"/>
      <c r="AY59" s="47"/>
      <c r="BA59" s="769">
        <f>COUNTIF('別紙様式2-2（処遇改善加算　個票）'!P:P,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799999999999997"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2" customHeight="1">
      <c r="A82" s="47"/>
      <c r="B82" s="770"/>
      <c r="C82" s="771"/>
      <c r="D82" s="771"/>
      <c r="E82" s="749"/>
      <c r="F82" s="750"/>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2"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8"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2"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
      </c>
      <c r="AP2" s="742"/>
      <c r="AQ2" s="742"/>
      <c r="AR2" s="742"/>
      <c r="AS2" s="742"/>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
      </c>
      <c r="AV12" s="742" t="str">
        <f>IF(AND(P12&lt;&gt;"処遇改善加算Ⅲ",P12&lt;&gt;"処遇改善加算Ⅳ", P12&lt;&gt;"", AU12&lt;&gt;"対象外"), 1,"")</f>
        <v/>
      </c>
      <c r="AW12" s="742"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
      </c>
      <c r="AV16" s="742" t="str">
        <f>IF(AND(P16&lt;&gt;"処遇改善加算Ⅲ",P16&lt;&gt;"処遇改善加算Ⅳ", P16&lt;&gt;"", AU16&lt;&gt;"対象外"), 1,"")</f>
        <v/>
      </c>
      <c r="AW16" s="742" t="str">
        <f>IFERROR("_"&amp;VLOOKUP(K16, 【参考】数式用２!$AG$2:$AH$50, 2, FALSE), "")</f>
        <v/>
      </c>
      <c r="AX16" s="1023" t="str">
        <f>IF(AND(P16="処遇改善加算Ⅰ", AL16=""), "未入力","入力済")</f>
        <v>入力済</v>
      </c>
      <c r="AY16" s="1019" t="str">
        <f>G16</f>
        <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3" t="str">
        <f>IFERROR((VLOOKUP(N20, 【参考】数式用２!$BE$5:$BE$13, 1,FALSE)), "対象外")</f>
        <v>対象外</v>
      </c>
      <c r="AR20" s="742" t="str">
        <f>IF(AG20&lt;&gt;"",IF(AH20="○","入力済","未入力"),"")</f>
        <v/>
      </c>
      <c r="AS20" s="742" t="str">
        <f>IF(AND(P20&lt;&gt;"", AI20=""), "未入力", "入力済")</f>
        <v>入力済</v>
      </c>
      <c r="AT20" s="742" t="str">
        <f>IF(AND(P20&lt;&gt;"", P20&lt;&gt;"処遇改善加算Ⅳ", AJ20=""), "未入力", "入力済")</f>
        <v>入力済</v>
      </c>
      <c r="AU20" s="742" t="str">
        <f>IFERROR(VLOOKUP(K20, 【参考】数式用２!$BB$5:$BC$50, 2, FALSE), "")</f>
        <v/>
      </c>
      <c r="AV20" s="742" t="str">
        <f>IF(AND(P20&lt;&gt;"処遇改善加算Ⅲ",P20&lt;&gt;"処遇改善加算Ⅳ", P20&lt;&gt;"", AU20&lt;&gt;"対象外"), 1,"")</f>
        <v/>
      </c>
      <c r="AW20" s="742" t="str">
        <f>IFERROR("_"&amp;VLOOKUP(K20, 【参考】数式用２!$AG$2:$AH$50, 2, FALSE), "")</f>
        <v/>
      </c>
      <c r="AX20" s="1023" t="str">
        <f>IF(AND(P20="処遇改善加算Ⅰ", AL20=""), "未入力","入力済")</f>
        <v>入力済</v>
      </c>
      <c r="AY20" s="1019" t="str">
        <f>G20</f>
        <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3" t="str">
        <f>IFERROR((VLOOKUP(N24, 【参考】数式用２!$BE$5:$BE$13, 1,FALSE)), "対象外")</f>
        <v>対象外</v>
      </c>
      <c r="AR24" s="742" t="str">
        <f>IF(AG24&lt;&gt;"",IF(AH24="○","入力済","未入力"),"")</f>
        <v/>
      </c>
      <c r="AS24" s="742" t="str">
        <f>IF(AND(P24&lt;&gt;"", AI24=""), "未入力", "入力済")</f>
        <v>入力済</v>
      </c>
      <c r="AT24" s="742" t="str">
        <f>IF(AND(P24&lt;&gt;"", P24&lt;&gt;"処遇改善加算Ⅳ", AJ24=""), "未入力", "入力済")</f>
        <v>入力済</v>
      </c>
      <c r="AU24" s="742" t="str">
        <f>IFERROR(VLOOKUP(K24, 【参考】数式用２!$BB$5:$BC$50, 2, FALSE), "")</f>
        <v/>
      </c>
      <c r="AV24" s="742" t="str">
        <f>IF(AND(P24&lt;&gt;"処遇改善加算Ⅲ",P24&lt;&gt;"処遇改善加算Ⅳ", P24&lt;&gt;"", AU24&lt;&gt;"対象外"), 1,"")</f>
        <v/>
      </c>
      <c r="AW24" s="742" t="str">
        <f>IFERROR("_"&amp;VLOOKUP(K24, 【参考】数式用２!$AG$2:$AH$50, 2, FALSE), "")</f>
        <v/>
      </c>
      <c r="AX24" s="1023" t="str">
        <f>IF(AND(P24="処遇改善加算Ⅰ", AL24=""), "未入力","入力済")</f>
        <v>入力済</v>
      </c>
      <c r="AY24" s="1019" t="str">
        <f>G24</f>
        <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
      </c>
      <c r="AV28" s="742" t="str">
        <f>IF(AND(P28&lt;&gt;"処遇改善加算Ⅲ",P28&lt;&gt;"処遇改善加算Ⅳ", P28&lt;&gt;"", AU28&lt;&gt;"対象外"), 1,"")</f>
        <v/>
      </c>
      <c r="AW28" s="742" t="str">
        <f>IFERROR("_"&amp;VLOOKUP(K28, 【参考】数式用２!$AG$2:$AH$50, 2, FALSE), "")</f>
        <v/>
      </c>
      <c r="AX28" s="1023" t="str">
        <f>IF(AND(P28="処遇改善加算Ⅰ", AL28=""), "未入力","入力済")</f>
        <v>入力済</v>
      </c>
      <c r="AY28" s="1019" t="str">
        <f>G28</f>
        <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3" t="str">
        <f>IFERROR((VLOOKUP(N32, 【参考】数式用２!$BE$5:$BE$13, 1,FALSE)), "対象外")</f>
        <v>対象外</v>
      </c>
      <c r="AR32" s="742" t="str">
        <f>IF(AG32&lt;&gt;"",IF(AH32="○","入力済","未入力"),"")</f>
        <v/>
      </c>
      <c r="AS32" s="742" t="str">
        <f>IF(AND(P32&lt;&gt;"", AI32=""), "未入力", "入力済")</f>
        <v>入力済</v>
      </c>
      <c r="AT32" s="742" t="str">
        <f>IF(AND(P32&lt;&gt;"", P32&lt;&gt;"処遇改善加算Ⅳ", AJ32=""), "未入力", "入力済")</f>
        <v>入力済</v>
      </c>
      <c r="AU32" s="742" t="str">
        <f>IFERROR(VLOOKUP(K32, 【参考】数式用２!$BB$5:$BC$50, 2, FALSE), "")</f>
        <v/>
      </c>
      <c r="AV32" s="742" t="str">
        <f>IF(AND(P32&lt;&gt;"処遇改善加算Ⅲ",P32&lt;&gt;"処遇改善加算Ⅳ", P32&lt;&gt;"", AU32&lt;&gt;"対象外"), 1,"")</f>
        <v/>
      </c>
      <c r="AW32" s="742" t="str">
        <f>IFERROR("_"&amp;VLOOKUP(K32, 【参考】数式用２!$AG$2:$AH$50, 2, FALSE), "")</f>
        <v/>
      </c>
      <c r="AX32" s="1023" t="str">
        <f>IF(AND(P32="処遇改善加算Ⅰ", AL32=""), "未入力","入力済")</f>
        <v>入力済</v>
      </c>
      <c r="AY32" s="1019" t="str">
        <f>G32</f>
        <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
      </c>
      <c r="AZ2" s="742"/>
      <c r="BA2" s="742"/>
      <c r="BB2" s="742"/>
      <c r="BC2" s="74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2"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
      </c>
      <c r="AI2" s="742"/>
      <c r="AJ2" s="742"/>
      <c r="AK2" s="742"/>
      <c r="AL2" s="742"/>
    </row>
    <row r="3" spans="1:38" ht="31.2"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