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itygifugifujp-my.sharepoint.com/personal/rika-edaki_city_gifu_gifu_jp/Documents/"/>
    </mc:Choice>
  </mc:AlternateContent>
  <xr:revisionPtr revIDLastSave="0" documentId="8_{20F2A3F1-D8D6-410F-8645-4C0A3A4463A5}" xr6:coauthVersionLast="47" xr6:coauthVersionMax="47" xr10:uidLastSave="{00000000-0000-0000-0000-000000000000}"/>
  <bookViews>
    <workbookView xWindow="-108" yWindow="-108" windowWidth="23256" windowHeight="12456" tabRatio="780" xr2:uid="{CB6C0517-9605-4EAA-8DB8-427F055EB5FD}"/>
  </bookViews>
  <sheets>
    <sheet name="使用方法" sheetId="59" r:id="rId1"/>
    <sheet name="【対象日】" sheetId="35" r:id="rId2"/>
    <sheet name="入力①" sheetId="56" r:id="rId3"/>
    <sheet name="入力②" sheetId="19" r:id="rId4"/>
    <sheet name="申請書→" sheetId="60" r:id="rId5"/>
    <sheet name="４月" sheetId="13" r:id="rId6"/>
    <sheet name="５月" sheetId="39" r:id="rId7"/>
    <sheet name="６月" sheetId="40" r:id="rId8"/>
    <sheet name="７月" sheetId="41" r:id="rId9"/>
    <sheet name="８月" sheetId="42" r:id="rId10"/>
    <sheet name="９月" sheetId="43" r:id="rId11"/>
    <sheet name="10月" sheetId="44" r:id="rId12"/>
    <sheet name="11月" sheetId="45" r:id="rId13"/>
    <sheet name="12月" sheetId="46" r:id="rId14"/>
    <sheet name="１月" sheetId="47" r:id="rId15"/>
    <sheet name="２月" sheetId="57" r:id="rId16"/>
    <sheet name="３月" sheetId="58" r:id="rId17"/>
    <sheet name="リスト" sheetId="55" r:id="rId18"/>
    <sheet name="リスト２" sheetId="2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58" l="1"/>
  <c r="N31" i="58"/>
  <c r="H31" i="58"/>
  <c r="Q30" i="58"/>
  <c r="N30" i="58"/>
  <c r="M30" i="58"/>
  <c r="L30" i="58"/>
  <c r="I30" i="58"/>
  <c r="E30" i="58"/>
  <c r="D30" i="58"/>
  <c r="C30" i="58"/>
  <c r="B30" i="58"/>
  <c r="A30" i="58"/>
  <c r="Q29" i="58"/>
  <c r="N29" i="58"/>
  <c r="M29" i="58"/>
  <c r="L29" i="58"/>
  <c r="I29" i="58"/>
  <c r="E29" i="58"/>
  <c r="D29" i="58"/>
  <c r="C29" i="58"/>
  <c r="B29" i="58"/>
  <c r="A29" i="58"/>
  <c r="Q28" i="58"/>
  <c r="N28" i="58"/>
  <c r="M28" i="58"/>
  <c r="L28" i="58"/>
  <c r="I28" i="58"/>
  <c r="E28" i="58"/>
  <c r="D28" i="58"/>
  <c r="C28" i="58"/>
  <c r="B28" i="58"/>
  <c r="A28" i="58"/>
  <c r="Q27" i="58"/>
  <c r="N27" i="58"/>
  <c r="M27" i="58"/>
  <c r="L27" i="58"/>
  <c r="I27" i="58"/>
  <c r="E27" i="58"/>
  <c r="D27" i="58"/>
  <c r="C27" i="58"/>
  <c r="B27" i="58"/>
  <c r="A27" i="58"/>
  <c r="Q26" i="58"/>
  <c r="N26" i="58"/>
  <c r="M26" i="58"/>
  <c r="L26" i="58"/>
  <c r="I26" i="58"/>
  <c r="E26" i="58"/>
  <c r="D26" i="58"/>
  <c r="C26" i="58"/>
  <c r="B26" i="58"/>
  <c r="A26" i="58"/>
  <c r="Q25" i="58"/>
  <c r="N25" i="58"/>
  <c r="M25" i="58"/>
  <c r="L25" i="58"/>
  <c r="I25" i="58"/>
  <c r="E25" i="58"/>
  <c r="D25" i="58"/>
  <c r="C25" i="58"/>
  <c r="B25" i="58"/>
  <c r="A25" i="58"/>
  <c r="Q24" i="58"/>
  <c r="N24" i="58"/>
  <c r="M24" i="58"/>
  <c r="L24" i="58"/>
  <c r="I24" i="58"/>
  <c r="E24" i="58"/>
  <c r="D24" i="58"/>
  <c r="C24" i="58"/>
  <c r="B24" i="58"/>
  <c r="A24" i="58"/>
  <c r="Q23" i="58"/>
  <c r="N23" i="58"/>
  <c r="M23" i="58"/>
  <c r="L23" i="58"/>
  <c r="I23" i="58"/>
  <c r="E23" i="58"/>
  <c r="D23" i="58"/>
  <c r="C23" i="58"/>
  <c r="B23" i="58"/>
  <c r="A23" i="58"/>
  <c r="Q22" i="58"/>
  <c r="N22" i="58"/>
  <c r="M22" i="58"/>
  <c r="L22" i="58"/>
  <c r="I22" i="58"/>
  <c r="E22" i="58"/>
  <c r="D22" i="58"/>
  <c r="C22" i="58"/>
  <c r="B22" i="58"/>
  <c r="A22" i="58"/>
  <c r="Q21" i="58"/>
  <c r="N21" i="58"/>
  <c r="M21" i="58"/>
  <c r="L21" i="58"/>
  <c r="I21" i="58"/>
  <c r="E21" i="58"/>
  <c r="D21" i="58"/>
  <c r="C21" i="58"/>
  <c r="B21" i="58"/>
  <c r="A21" i="58"/>
  <c r="Q20" i="58"/>
  <c r="N20" i="58"/>
  <c r="M20" i="58"/>
  <c r="L20" i="58"/>
  <c r="I20" i="58"/>
  <c r="E20" i="58"/>
  <c r="D20" i="58"/>
  <c r="C20" i="58"/>
  <c r="B20" i="58"/>
  <c r="A20" i="58"/>
  <c r="E16" i="58"/>
  <c r="P13" i="58"/>
  <c r="P12" i="58"/>
  <c r="P10" i="58"/>
  <c r="P9" i="58"/>
  <c r="P8" i="58"/>
  <c r="P7" i="58"/>
  <c r="Q31" i="57"/>
  <c r="N31" i="57"/>
  <c r="H31" i="57"/>
  <c r="Q30" i="57"/>
  <c r="N30" i="57"/>
  <c r="M30" i="57"/>
  <c r="L30" i="57"/>
  <c r="I30" i="57"/>
  <c r="E30" i="57"/>
  <c r="D30" i="57"/>
  <c r="C30" i="57"/>
  <c r="B30" i="57"/>
  <c r="A30" i="57"/>
  <c r="Q29" i="57"/>
  <c r="N29" i="57"/>
  <c r="M29" i="57"/>
  <c r="L29" i="57"/>
  <c r="I29" i="57"/>
  <c r="E29" i="57"/>
  <c r="D29" i="57"/>
  <c r="C29" i="57"/>
  <c r="B29" i="57"/>
  <c r="A29" i="57"/>
  <c r="Q28" i="57"/>
  <c r="N28" i="57"/>
  <c r="M28" i="57"/>
  <c r="L28" i="57"/>
  <c r="I28" i="57"/>
  <c r="E28" i="57"/>
  <c r="D28" i="57"/>
  <c r="C28" i="57"/>
  <c r="B28" i="57"/>
  <c r="A28" i="57"/>
  <c r="Q27" i="57"/>
  <c r="N27" i="57"/>
  <c r="M27" i="57"/>
  <c r="L27" i="57"/>
  <c r="I27" i="57"/>
  <c r="E27" i="57"/>
  <c r="D27" i="57"/>
  <c r="C27" i="57"/>
  <c r="B27" i="57"/>
  <c r="A27" i="57"/>
  <c r="Q26" i="57"/>
  <c r="N26" i="57"/>
  <c r="M26" i="57"/>
  <c r="L26" i="57"/>
  <c r="I26" i="57"/>
  <c r="E26" i="57"/>
  <c r="D26" i="57"/>
  <c r="C26" i="57"/>
  <c r="B26" i="57"/>
  <c r="A26" i="57"/>
  <c r="Q25" i="57"/>
  <c r="N25" i="57"/>
  <c r="M25" i="57"/>
  <c r="L25" i="57"/>
  <c r="I25" i="57"/>
  <c r="E25" i="57"/>
  <c r="D25" i="57"/>
  <c r="C25" i="57"/>
  <c r="B25" i="57"/>
  <c r="A25" i="57"/>
  <c r="Q24" i="57"/>
  <c r="N24" i="57"/>
  <c r="M24" i="57"/>
  <c r="L24" i="57"/>
  <c r="I24" i="57"/>
  <c r="E24" i="57"/>
  <c r="D24" i="57"/>
  <c r="C24" i="57"/>
  <c r="B24" i="57"/>
  <c r="A24" i="57"/>
  <c r="Q23" i="57"/>
  <c r="N23" i="57"/>
  <c r="M23" i="57"/>
  <c r="L23" i="57"/>
  <c r="I23" i="57"/>
  <c r="E23" i="57"/>
  <c r="D23" i="57"/>
  <c r="C23" i="57"/>
  <c r="B23" i="57"/>
  <c r="A23" i="57"/>
  <c r="Q22" i="57"/>
  <c r="N22" i="57"/>
  <c r="M22" i="57"/>
  <c r="L22" i="57"/>
  <c r="I22" i="57"/>
  <c r="E22" i="57"/>
  <c r="D22" i="57"/>
  <c r="C22" i="57"/>
  <c r="B22" i="57"/>
  <c r="A22" i="57"/>
  <c r="Q21" i="57"/>
  <c r="N21" i="57"/>
  <c r="M21" i="57"/>
  <c r="L21" i="57"/>
  <c r="I21" i="57"/>
  <c r="E21" i="57"/>
  <c r="D21" i="57"/>
  <c r="C21" i="57"/>
  <c r="B21" i="57"/>
  <c r="A21" i="57"/>
  <c r="Q20" i="57"/>
  <c r="N20" i="57"/>
  <c r="M20" i="57"/>
  <c r="L20" i="57"/>
  <c r="I20" i="57"/>
  <c r="E20" i="57"/>
  <c r="D20" i="57"/>
  <c r="C20" i="57"/>
  <c r="B20" i="57"/>
  <c r="A20" i="57"/>
  <c r="E16" i="57"/>
  <c r="P13" i="57"/>
  <c r="P12" i="57"/>
  <c r="P10" i="57"/>
  <c r="P9" i="57"/>
  <c r="P8" i="57"/>
  <c r="P7" i="57"/>
  <c r="Q31" i="47"/>
  <c r="N31" i="47"/>
  <c r="H31" i="47"/>
  <c r="Q30" i="47"/>
  <c r="N30" i="47"/>
  <c r="M30" i="47"/>
  <c r="L30" i="47"/>
  <c r="I30" i="47"/>
  <c r="E30" i="47"/>
  <c r="D30" i="47"/>
  <c r="C30" i="47"/>
  <c r="B30" i="47"/>
  <c r="A30" i="47"/>
  <c r="Q29" i="47"/>
  <c r="N29" i="47"/>
  <c r="M29" i="47"/>
  <c r="L29" i="47"/>
  <c r="I29" i="47"/>
  <c r="E29" i="47"/>
  <c r="D29" i="47"/>
  <c r="C29" i="47"/>
  <c r="B29" i="47"/>
  <c r="A29" i="47"/>
  <c r="Q28" i="47"/>
  <c r="N28" i="47"/>
  <c r="M28" i="47"/>
  <c r="L28" i="47"/>
  <c r="I28" i="47"/>
  <c r="E28" i="47"/>
  <c r="D28" i="47"/>
  <c r="C28" i="47"/>
  <c r="B28" i="47"/>
  <c r="A28" i="47"/>
  <c r="Q27" i="47"/>
  <c r="N27" i="47"/>
  <c r="M27" i="47"/>
  <c r="L27" i="47"/>
  <c r="I27" i="47"/>
  <c r="E27" i="47"/>
  <c r="D27" i="47"/>
  <c r="C27" i="47"/>
  <c r="B27" i="47"/>
  <c r="A27" i="47"/>
  <c r="Q26" i="47"/>
  <c r="N26" i="47"/>
  <c r="M26" i="47"/>
  <c r="L26" i="47"/>
  <c r="I26" i="47"/>
  <c r="E26" i="47"/>
  <c r="D26" i="47"/>
  <c r="C26" i="47"/>
  <c r="B26" i="47"/>
  <c r="A26" i="47"/>
  <c r="Q25" i="47"/>
  <c r="N25" i="47"/>
  <c r="M25" i="47"/>
  <c r="L25" i="47"/>
  <c r="I25" i="47"/>
  <c r="E25" i="47"/>
  <c r="D25" i="47"/>
  <c r="C25" i="47"/>
  <c r="B25" i="47"/>
  <c r="A25" i="47"/>
  <c r="Q24" i="47"/>
  <c r="N24" i="47"/>
  <c r="M24" i="47"/>
  <c r="L24" i="47"/>
  <c r="I24" i="47"/>
  <c r="E24" i="47"/>
  <c r="D24" i="47"/>
  <c r="C24" i="47"/>
  <c r="B24" i="47"/>
  <c r="A24" i="47"/>
  <c r="Q23" i="47"/>
  <c r="N23" i="47"/>
  <c r="M23" i="47"/>
  <c r="L23" i="47"/>
  <c r="I23" i="47"/>
  <c r="E23" i="47"/>
  <c r="D23" i="47"/>
  <c r="C23" i="47"/>
  <c r="B23" i="47"/>
  <c r="A23" i="47"/>
  <c r="Q22" i="47"/>
  <c r="N22" i="47"/>
  <c r="M22" i="47"/>
  <c r="L22" i="47"/>
  <c r="I22" i="47"/>
  <c r="E22" i="47"/>
  <c r="D22" i="47"/>
  <c r="C22" i="47"/>
  <c r="B22" i="47"/>
  <c r="A22" i="47"/>
  <c r="Q21" i="47"/>
  <c r="N21" i="47"/>
  <c r="M21" i="47"/>
  <c r="L21" i="47"/>
  <c r="I21" i="47"/>
  <c r="E21" i="47"/>
  <c r="D21" i="47"/>
  <c r="C21" i="47"/>
  <c r="B21" i="47"/>
  <c r="A21" i="47"/>
  <c r="Q20" i="47"/>
  <c r="N20" i="47"/>
  <c r="M20" i="47"/>
  <c r="L20" i="47"/>
  <c r="I20" i="47"/>
  <c r="E20" i="47"/>
  <c r="D20" i="47"/>
  <c r="C20" i="47"/>
  <c r="B20" i="47"/>
  <c r="A20" i="47"/>
  <c r="E16" i="47"/>
  <c r="P13" i="47"/>
  <c r="P12" i="47"/>
  <c r="P10" i="47"/>
  <c r="P9" i="47"/>
  <c r="P8" i="47"/>
  <c r="P7" i="47"/>
  <c r="Q31" i="46"/>
  <c r="N31" i="46"/>
  <c r="H31" i="46"/>
  <c r="Q30" i="46"/>
  <c r="N30" i="46"/>
  <c r="M30" i="46"/>
  <c r="L30" i="46"/>
  <c r="I30" i="46"/>
  <c r="E30" i="46"/>
  <c r="D30" i="46"/>
  <c r="C30" i="46"/>
  <c r="B30" i="46"/>
  <c r="A30" i="46"/>
  <c r="Q29" i="46"/>
  <c r="N29" i="46"/>
  <c r="M29" i="46"/>
  <c r="L29" i="46"/>
  <c r="I29" i="46"/>
  <c r="E29" i="46"/>
  <c r="D29" i="46"/>
  <c r="C29" i="46"/>
  <c r="B29" i="46"/>
  <c r="A29" i="46"/>
  <c r="Q28" i="46"/>
  <c r="N28" i="46"/>
  <c r="M28" i="46"/>
  <c r="L28" i="46"/>
  <c r="I28" i="46"/>
  <c r="E28" i="46"/>
  <c r="D28" i="46"/>
  <c r="C28" i="46"/>
  <c r="B28" i="46"/>
  <c r="A28" i="46"/>
  <c r="Q27" i="46"/>
  <c r="N27" i="46"/>
  <c r="M27" i="46"/>
  <c r="L27" i="46"/>
  <c r="I27" i="46"/>
  <c r="E27" i="46"/>
  <c r="D27" i="46"/>
  <c r="C27" i="46"/>
  <c r="B27" i="46"/>
  <c r="A27" i="46"/>
  <c r="Q26" i="46"/>
  <c r="N26" i="46"/>
  <c r="M26" i="46"/>
  <c r="L26" i="46"/>
  <c r="I26" i="46"/>
  <c r="E26" i="46"/>
  <c r="D26" i="46"/>
  <c r="C26" i="46"/>
  <c r="B26" i="46"/>
  <c r="A26" i="46"/>
  <c r="Q25" i="46"/>
  <c r="N25" i="46"/>
  <c r="M25" i="46"/>
  <c r="L25" i="46"/>
  <c r="I25" i="46"/>
  <c r="E25" i="46"/>
  <c r="D25" i="46"/>
  <c r="C25" i="46"/>
  <c r="B25" i="46"/>
  <c r="A25" i="46"/>
  <c r="Q24" i="46"/>
  <c r="N24" i="46"/>
  <c r="M24" i="46"/>
  <c r="L24" i="46"/>
  <c r="I24" i="46"/>
  <c r="E24" i="46"/>
  <c r="D24" i="46"/>
  <c r="C24" i="46"/>
  <c r="B24" i="46"/>
  <c r="A24" i="46"/>
  <c r="Q23" i="46"/>
  <c r="N23" i="46"/>
  <c r="M23" i="46"/>
  <c r="L23" i="46"/>
  <c r="I23" i="46"/>
  <c r="E23" i="46"/>
  <c r="D23" i="46"/>
  <c r="C23" i="46"/>
  <c r="B23" i="46"/>
  <c r="A23" i="46"/>
  <c r="Q22" i="46"/>
  <c r="N22" i="46"/>
  <c r="M22" i="46"/>
  <c r="L22" i="46"/>
  <c r="I22" i="46"/>
  <c r="E22" i="46"/>
  <c r="D22" i="46"/>
  <c r="C22" i="46"/>
  <c r="B22" i="46"/>
  <c r="A22" i="46"/>
  <c r="Q21" i="46"/>
  <c r="N21" i="46"/>
  <c r="M21" i="46"/>
  <c r="L21" i="46"/>
  <c r="I21" i="46"/>
  <c r="E21" i="46"/>
  <c r="D21" i="46"/>
  <c r="C21" i="46"/>
  <c r="B21" i="46"/>
  <c r="A21" i="46"/>
  <c r="Q20" i="46"/>
  <c r="N20" i="46"/>
  <c r="M20" i="46"/>
  <c r="L20" i="46"/>
  <c r="I20" i="46"/>
  <c r="E20" i="46"/>
  <c r="D20" i="46"/>
  <c r="C20" i="46"/>
  <c r="B20" i="46"/>
  <c r="A20" i="46"/>
  <c r="E16" i="46"/>
  <c r="P13" i="46"/>
  <c r="P12" i="46"/>
  <c r="P10" i="46"/>
  <c r="P9" i="46"/>
  <c r="P8" i="46"/>
  <c r="P7" i="46"/>
  <c r="Q32" i="45"/>
  <c r="N32" i="45"/>
  <c r="H32" i="45"/>
  <c r="Q31" i="45"/>
  <c r="N31" i="45"/>
  <c r="M31" i="45"/>
  <c r="L31" i="45"/>
  <c r="I31" i="45"/>
  <c r="E31" i="45"/>
  <c r="D31" i="45"/>
  <c r="C31" i="45"/>
  <c r="B31" i="45"/>
  <c r="A31" i="45"/>
  <c r="Q30" i="45"/>
  <c r="N30" i="45"/>
  <c r="M30" i="45"/>
  <c r="L30" i="45"/>
  <c r="I30" i="45"/>
  <c r="E30" i="45"/>
  <c r="D30" i="45"/>
  <c r="C30" i="45"/>
  <c r="B30" i="45"/>
  <c r="A30" i="45"/>
  <c r="Q29" i="45"/>
  <c r="N29" i="45"/>
  <c r="M29" i="45"/>
  <c r="L29" i="45"/>
  <c r="I29" i="45"/>
  <c r="E29" i="45"/>
  <c r="D29" i="45"/>
  <c r="C29" i="45"/>
  <c r="B29" i="45"/>
  <c r="A29" i="45"/>
  <c r="Q28" i="45"/>
  <c r="N28" i="45"/>
  <c r="M28" i="45"/>
  <c r="L28" i="45"/>
  <c r="I28" i="45"/>
  <c r="E28" i="45"/>
  <c r="D28" i="45"/>
  <c r="C28" i="45"/>
  <c r="B28" i="45"/>
  <c r="A28" i="45"/>
  <c r="Q27" i="45"/>
  <c r="N27" i="45"/>
  <c r="M27" i="45"/>
  <c r="L27" i="45"/>
  <c r="I27" i="45"/>
  <c r="E27" i="45"/>
  <c r="D27" i="45"/>
  <c r="C27" i="45"/>
  <c r="B27" i="45"/>
  <c r="A27" i="45"/>
  <c r="Q26" i="45"/>
  <c r="N26" i="45"/>
  <c r="M26" i="45"/>
  <c r="L26" i="45"/>
  <c r="I26" i="45"/>
  <c r="E26" i="45"/>
  <c r="D26" i="45"/>
  <c r="C26" i="45"/>
  <c r="B26" i="45"/>
  <c r="A26" i="45"/>
  <c r="Q25" i="45"/>
  <c r="N25" i="45"/>
  <c r="M25" i="45"/>
  <c r="L25" i="45"/>
  <c r="I25" i="45"/>
  <c r="E25" i="45"/>
  <c r="D25" i="45"/>
  <c r="C25" i="45"/>
  <c r="B25" i="45"/>
  <c r="A25" i="45"/>
  <c r="Q24" i="45"/>
  <c r="N24" i="45"/>
  <c r="M24" i="45"/>
  <c r="L24" i="45"/>
  <c r="I24" i="45"/>
  <c r="E24" i="45"/>
  <c r="D24" i="45"/>
  <c r="C24" i="45"/>
  <c r="B24" i="45"/>
  <c r="A24" i="45"/>
  <c r="Q23" i="45"/>
  <c r="N23" i="45"/>
  <c r="M23" i="45"/>
  <c r="L23" i="45"/>
  <c r="I23" i="45"/>
  <c r="E23" i="45"/>
  <c r="D23" i="45"/>
  <c r="C23" i="45"/>
  <c r="B23" i="45"/>
  <c r="A23" i="45"/>
  <c r="Q22" i="45"/>
  <c r="N22" i="45"/>
  <c r="M22" i="45"/>
  <c r="L22" i="45"/>
  <c r="I22" i="45"/>
  <c r="E22" i="45"/>
  <c r="D22" i="45"/>
  <c r="C22" i="45"/>
  <c r="B22" i="45"/>
  <c r="A22" i="45"/>
  <c r="Q21" i="45"/>
  <c r="N21" i="45"/>
  <c r="M21" i="45"/>
  <c r="L21" i="45"/>
  <c r="I21" i="45"/>
  <c r="E21" i="45"/>
  <c r="D21" i="45"/>
  <c r="C21" i="45"/>
  <c r="B21" i="45"/>
  <c r="A21" i="45"/>
  <c r="Q20" i="45"/>
  <c r="N20" i="45"/>
  <c r="M20" i="45"/>
  <c r="L20" i="45"/>
  <c r="I20" i="45"/>
  <c r="E20" i="45"/>
  <c r="D20" i="45"/>
  <c r="C20" i="45"/>
  <c r="B20" i="45"/>
  <c r="A20" i="45"/>
  <c r="E16" i="45"/>
  <c r="P13" i="45"/>
  <c r="P12" i="45"/>
  <c r="P10" i="45"/>
  <c r="P9" i="45"/>
  <c r="P8" i="45"/>
  <c r="P7" i="45"/>
  <c r="Q31" i="44"/>
  <c r="N31" i="44"/>
  <c r="H31" i="44"/>
  <c r="Q30" i="44"/>
  <c r="N30" i="44"/>
  <c r="M30" i="44"/>
  <c r="L30" i="44"/>
  <c r="I30" i="44"/>
  <c r="E30" i="44"/>
  <c r="D30" i="44"/>
  <c r="C30" i="44"/>
  <c r="B30" i="44"/>
  <c r="A30" i="44"/>
  <c r="Q29" i="44"/>
  <c r="N29" i="44"/>
  <c r="M29" i="44"/>
  <c r="L29" i="44"/>
  <c r="I29" i="44"/>
  <c r="E29" i="44"/>
  <c r="D29" i="44"/>
  <c r="C29" i="44"/>
  <c r="B29" i="44"/>
  <c r="A29" i="44"/>
  <c r="Q28" i="44"/>
  <c r="N28" i="44"/>
  <c r="M28" i="44"/>
  <c r="L28" i="44"/>
  <c r="I28" i="44"/>
  <c r="E28" i="44"/>
  <c r="D28" i="44"/>
  <c r="C28" i="44"/>
  <c r="B28" i="44"/>
  <c r="A28" i="44"/>
  <c r="Q27" i="44"/>
  <c r="N27" i="44"/>
  <c r="M27" i="44"/>
  <c r="L27" i="44"/>
  <c r="I27" i="44"/>
  <c r="E27" i="44"/>
  <c r="D27" i="44"/>
  <c r="C27" i="44"/>
  <c r="B27" i="44"/>
  <c r="A27" i="44"/>
  <c r="Q26" i="44"/>
  <c r="N26" i="44"/>
  <c r="M26" i="44"/>
  <c r="L26" i="44"/>
  <c r="I26" i="44"/>
  <c r="E26" i="44"/>
  <c r="D26" i="44"/>
  <c r="C26" i="44"/>
  <c r="B26" i="44"/>
  <c r="A26" i="44"/>
  <c r="Q25" i="44"/>
  <c r="N25" i="44"/>
  <c r="M25" i="44"/>
  <c r="L25" i="44"/>
  <c r="I25" i="44"/>
  <c r="E25" i="44"/>
  <c r="D25" i="44"/>
  <c r="C25" i="44"/>
  <c r="B25" i="44"/>
  <c r="A25" i="44"/>
  <c r="Q24" i="44"/>
  <c r="N24" i="44"/>
  <c r="M24" i="44"/>
  <c r="L24" i="44"/>
  <c r="I24" i="44"/>
  <c r="E24" i="44"/>
  <c r="D24" i="44"/>
  <c r="C24" i="44"/>
  <c r="B24" i="44"/>
  <c r="A24" i="44"/>
  <c r="Q23" i="44"/>
  <c r="N23" i="44"/>
  <c r="M23" i="44"/>
  <c r="L23" i="44"/>
  <c r="I23" i="44"/>
  <c r="E23" i="44"/>
  <c r="D23" i="44"/>
  <c r="C23" i="44"/>
  <c r="B23" i="44"/>
  <c r="A23" i="44"/>
  <c r="Q22" i="44"/>
  <c r="N22" i="44"/>
  <c r="M22" i="44"/>
  <c r="L22" i="44"/>
  <c r="I22" i="44"/>
  <c r="E22" i="44"/>
  <c r="D22" i="44"/>
  <c r="C22" i="44"/>
  <c r="B22" i="44"/>
  <c r="A22" i="44"/>
  <c r="Q21" i="44"/>
  <c r="N21" i="44"/>
  <c r="M21" i="44"/>
  <c r="L21" i="44"/>
  <c r="I21" i="44"/>
  <c r="E21" i="44"/>
  <c r="D21" i="44"/>
  <c r="C21" i="44"/>
  <c r="B21" i="44"/>
  <c r="A21" i="44"/>
  <c r="Q20" i="44"/>
  <c r="N20" i="44"/>
  <c r="M20" i="44"/>
  <c r="L20" i="44"/>
  <c r="I20" i="44"/>
  <c r="E20" i="44"/>
  <c r="D20" i="44"/>
  <c r="C20" i="44"/>
  <c r="B20" i="44"/>
  <c r="A20" i="44"/>
  <c r="E16" i="44"/>
  <c r="P13" i="44"/>
  <c r="P12" i="44"/>
  <c r="P10" i="44"/>
  <c r="P9" i="44"/>
  <c r="P8" i="44"/>
  <c r="P7" i="44"/>
  <c r="Q31" i="43"/>
  <c r="N31" i="43"/>
  <c r="H31" i="43"/>
  <c r="Q30" i="43"/>
  <c r="N30" i="43"/>
  <c r="M30" i="43"/>
  <c r="L30" i="43"/>
  <c r="I30" i="43"/>
  <c r="E30" i="43"/>
  <c r="D30" i="43"/>
  <c r="C30" i="43"/>
  <c r="B30" i="43"/>
  <c r="A30" i="43"/>
  <c r="Q29" i="43"/>
  <c r="N29" i="43"/>
  <c r="M29" i="43"/>
  <c r="L29" i="43"/>
  <c r="I29" i="43"/>
  <c r="E29" i="43"/>
  <c r="D29" i="43"/>
  <c r="C29" i="43"/>
  <c r="B29" i="43"/>
  <c r="A29" i="43"/>
  <c r="Q28" i="43"/>
  <c r="N28" i="43"/>
  <c r="M28" i="43"/>
  <c r="L28" i="43"/>
  <c r="I28" i="43"/>
  <c r="E28" i="43"/>
  <c r="D28" i="43"/>
  <c r="C28" i="43"/>
  <c r="B28" i="43"/>
  <c r="A28" i="43"/>
  <c r="Q27" i="43"/>
  <c r="N27" i="43"/>
  <c r="M27" i="43"/>
  <c r="L27" i="43"/>
  <c r="I27" i="43"/>
  <c r="E27" i="43"/>
  <c r="D27" i="43"/>
  <c r="C27" i="43"/>
  <c r="B27" i="43"/>
  <c r="A27" i="43"/>
  <c r="Q26" i="43"/>
  <c r="N26" i="43"/>
  <c r="M26" i="43"/>
  <c r="L26" i="43"/>
  <c r="I26" i="43"/>
  <c r="E26" i="43"/>
  <c r="D26" i="43"/>
  <c r="C26" i="43"/>
  <c r="B26" i="43"/>
  <c r="A26" i="43"/>
  <c r="Q25" i="43"/>
  <c r="N25" i="43"/>
  <c r="M25" i="43"/>
  <c r="L25" i="43"/>
  <c r="I25" i="43"/>
  <c r="E25" i="43"/>
  <c r="D25" i="43"/>
  <c r="C25" i="43"/>
  <c r="B25" i="43"/>
  <c r="A25" i="43"/>
  <c r="Q24" i="43"/>
  <c r="N24" i="43"/>
  <c r="M24" i="43"/>
  <c r="L24" i="43"/>
  <c r="I24" i="43"/>
  <c r="E24" i="43"/>
  <c r="D24" i="43"/>
  <c r="C24" i="43"/>
  <c r="B24" i="43"/>
  <c r="A24" i="43"/>
  <c r="Q23" i="43"/>
  <c r="N23" i="43"/>
  <c r="M23" i="43"/>
  <c r="L23" i="43"/>
  <c r="I23" i="43"/>
  <c r="E23" i="43"/>
  <c r="D23" i="43"/>
  <c r="C23" i="43"/>
  <c r="B23" i="43"/>
  <c r="A23" i="43"/>
  <c r="Q22" i="43"/>
  <c r="N22" i="43"/>
  <c r="M22" i="43"/>
  <c r="L22" i="43"/>
  <c r="I22" i="43"/>
  <c r="E22" i="43"/>
  <c r="D22" i="43"/>
  <c r="C22" i="43"/>
  <c r="B22" i="43"/>
  <c r="A22" i="43"/>
  <c r="Q21" i="43"/>
  <c r="N21" i="43"/>
  <c r="M21" i="43"/>
  <c r="L21" i="43"/>
  <c r="I21" i="43"/>
  <c r="E21" i="43"/>
  <c r="D21" i="43"/>
  <c r="C21" i="43"/>
  <c r="B21" i="43"/>
  <c r="A21" i="43"/>
  <c r="Q20" i="43"/>
  <c r="N20" i="43"/>
  <c r="M20" i="43"/>
  <c r="L20" i="43"/>
  <c r="I20" i="43"/>
  <c r="E20" i="43"/>
  <c r="D20" i="43"/>
  <c r="C20" i="43"/>
  <c r="B20" i="43"/>
  <c r="A20" i="43"/>
  <c r="E16" i="43"/>
  <c r="P13" i="43"/>
  <c r="P12" i="43"/>
  <c r="P10" i="43"/>
  <c r="P9" i="43"/>
  <c r="P8" i="43"/>
  <c r="P7" i="43"/>
  <c r="Q31" i="42"/>
  <c r="N31" i="42"/>
  <c r="H31" i="42"/>
  <c r="Q30" i="42"/>
  <c r="N30" i="42"/>
  <c r="M30" i="42"/>
  <c r="L30" i="42"/>
  <c r="I30" i="42"/>
  <c r="E30" i="42"/>
  <c r="D30" i="42"/>
  <c r="C30" i="42"/>
  <c r="B30" i="42"/>
  <c r="A30" i="42"/>
  <c r="Q29" i="42"/>
  <c r="N29" i="42"/>
  <c r="M29" i="42"/>
  <c r="L29" i="42"/>
  <c r="I29" i="42"/>
  <c r="E29" i="42"/>
  <c r="D29" i="42"/>
  <c r="C29" i="42"/>
  <c r="B29" i="42"/>
  <c r="A29" i="42"/>
  <c r="Q28" i="42"/>
  <c r="N28" i="42"/>
  <c r="M28" i="42"/>
  <c r="L28" i="42"/>
  <c r="I28" i="42"/>
  <c r="E28" i="42"/>
  <c r="D28" i="42"/>
  <c r="C28" i="42"/>
  <c r="B28" i="42"/>
  <c r="A28" i="42"/>
  <c r="Q27" i="42"/>
  <c r="N27" i="42"/>
  <c r="M27" i="42"/>
  <c r="L27" i="42"/>
  <c r="I27" i="42"/>
  <c r="E27" i="42"/>
  <c r="D27" i="42"/>
  <c r="C27" i="42"/>
  <c r="B27" i="42"/>
  <c r="A27" i="42"/>
  <c r="Q26" i="42"/>
  <c r="N26" i="42"/>
  <c r="M26" i="42"/>
  <c r="L26" i="42"/>
  <c r="I26" i="42"/>
  <c r="E26" i="42"/>
  <c r="D26" i="42"/>
  <c r="C26" i="42"/>
  <c r="B26" i="42"/>
  <c r="A26" i="42"/>
  <c r="Q25" i="42"/>
  <c r="N25" i="42"/>
  <c r="M25" i="42"/>
  <c r="L25" i="42"/>
  <c r="I25" i="42"/>
  <c r="E25" i="42"/>
  <c r="D25" i="42"/>
  <c r="C25" i="42"/>
  <c r="B25" i="42"/>
  <c r="A25" i="42"/>
  <c r="Q24" i="42"/>
  <c r="N24" i="42"/>
  <c r="M24" i="42"/>
  <c r="L24" i="42"/>
  <c r="I24" i="42"/>
  <c r="E24" i="42"/>
  <c r="D24" i="42"/>
  <c r="C24" i="42"/>
  <c r="B24" i="42"/>
  <c r="A24" i="42"/>
  <c r="Q23" i="42"/>
  <c r="N23" i="42"/>
  <c r="M23" i="42"/>
  <c r="L23" i="42"/>
  <c r="I23" i="42"/>
  <c r="E23" i="42"/>
  <c r="D23" i="42"/>
  <c r="C23" i="42"/>
  <c r="B23" i="42"/>
  <c r="A23" i="42"/>
  <c r="Q22" i="42"/>
  <c r="N22" i="42"/>
  <c r="M22" i="42"/>
  <c r="L22" i="42"/>
  <c r="I22" i="42"/>
  <c r="E22" i="42"/>
  <c r="D22" i="42"/>
  <c r="C22" i="42"/>
  <c r="B22" i="42"/>
  <c r="A22" i="42"/>
  <c r="Q21" i="42"/>
  <c r="N21" i="42"/>
  <c r="M21" i="42"/>
  <c r="L21" i="42"/>
  <c r="I21" i="42"/>
  <c r="E21" i="42"/>
  <c r="D21" i="42"/>
  <c r="C21" i="42"/>
  <c r="B21" i="42"/>
  <c r="A21" i="42"/>
  <c r="Q20" i="42"/>
  <c r="N20" i="42"/>
  <c r="M20" i="42"/>
  <c r="L20" i="42"/>
  <c r="I20" i="42"/>
  <c r="E20" i="42"/>
  <c r="D20" i="42"/>
  <c r="C20" i="42"/>
  <c r="B20" i="42"/>
  <c r="A20" i="42"/>
  <c r="E16" i="42"/>
  <c r="P13" i="42"/>
  <c r="P12" i="42"/>
  <c r="P10" i="42"/>
  <c r="P9" i="42"/>
  <c r="P8" i="42"/>
  <c r="P7" i="42"/>
  <c r="Q31" i="41"/>
  <c r="N31" i="41"/>
  <c r="H31" i="41"/>
  <c r="Q30" i="41"/>
  <c r="N30" i="41"/>
  <c r="M30" i="41"/>
  <c r="L30" i="41"/>
  <c r="I30" i="41"/>
  <c r="E30" i="41"/>
  <c r="D30" i="41"/>
  <c r="C30" i="41"/>
  <c r="B30" i="41"/>
  <c r="A30" i="41"/>
  <c r="Q29" i="41"/>
  <c r="N29" i="41"/>
  <c r="M29" i="41"/>
  <c r="L29" i="41"/>
  <c r="I29" i="41"/>
  <c r="E29" i="41"/>
  <c r="D29" i="41"/>
  <c r="C29" i="41"/>
  <c r="B29" i="41"/>
  <c r="A29" i="41"/>
  <c r="Q28" i="41"/>
  <c r="N28" i="41"/>
  <c r="M28" i="41"/>
  <c r="L28" i="41"/>
  <c r="I28" i="41"/>
  <c r="E28" i="41"/>
  <c r="D28" i="41"/>
  <c r="C28" i="41"/>
  <c r="B28" i="41"/>
  <c r="A28" i="41"/>
  <c r="Q27" i="41"/>
  <c r="N27" i="41"/>
  <c r="M27" i="41"/>
  <c r="L27" i="41"/>
  <c r="I27" i="41"/>
  <c r="E27" i="41"/>
  <c r="D27" i="41"/>
  <c r="C27" i="41"/>
  <c r="B27" i="41"/>
  <c r="A27" i="41"/>
  <c r="Q26" i="41"/>
  <c r="N26" i="41"/>
  <c r="M26" i="41"/>
  <c r="L26" i="41"/>
  <c r="I26" i="41"/>
  <c r="E26" i="41"/>
  <c r="D26" i="41"/>
  <c r="C26" i="41"/>
  <c r="B26" i="41"/>
  <c r="A26" i="41"/>
  <c r="Q25" i="41"/>
  <c r="N25" i="41"/>
  <c r="M25" i="41"/>
  <c r="L25" i="41"/>
  <c r="I25" i="41"/>
  <c r="E25" i="41"/>
  <c r="D25" i="41"/>
  <c r="C25" i="41"/>
  <c r="B25" i="41"/>
  <c r="A25" i="41"/>
  <c r="Q24" i="41"/>
  <c r="N24" i="41"/>
  <c r="M24" i="41"/>
  <c r="L24" i="41"/>
  <c r="I24" i="41"/>
  <c r="E24" i="41"/>
  <c r="D24" i="41"/>
  <c r="C24" i="41"/>
  <c r="B24" i="41"/>
  <c r="A24" i="41"/>
  <c r="Q23" i="41"/>
  <c r="N23" i="41"/>
  <c r="M23" i="41"/>
  <c r="L23" i="41"/>
  <c r="I23" i="41"/>
  <c r="E23" i="41"/>
  <c r="D23" i="41"/>
  <c r="C23" i="41"/>
  <c r="B23" i="41"/>
  <c r="A23" i="41"/>
  <c r="Q22" i="41"/>
  <c r="N22" i="41"/>
  <c r="M22" i="41"/>
  <c r="L22" i="41"/>
  <c r="I22" i="41"/>
  <c r="E22" i="41"/>
  <c r="D22" i="41"/>
  <c r="C22" i="41"/>
  <c r="B22" i="41"/>
  <c r="A22" i="41"/>
  <c r="Q21" i="41"/>
  <c r="N21" i="41"/>
  <c r="M21" i="41"/>
  <c r="L21" i="41"/>
  <c r="I21" i="41"/>
  <c r="E21" i="41"/>
  <c r="D21" i="41"/>
  <c r="C21" i="41"/>
  <c r="B21" i="41"/>
  <c r="A21" i="41"/>
  <c r="Q20" i="41"/>
  <c r="N20" i="41"/>
  <c r="M20" i="41"/>
  <c r="L20" i="41"/>
  <c r="I20" i="41"/>
  <c r="E20" i="41"/>
  <c r="D20" i="41"/>
  <c r="C20" i="41"/>
  <c r="B20" i="41"/>
  <c r="A20" i="41"/>
  <c r="E16" i="41"/>
  <c r="P13" i="41"/>
  <c r="P12" i="41"/>
  <c r="P10" i="41"/>
  <c r="P9" i="41"/>
  <c r="P8" i="41"/>
  <c r="P7" i="41"/>
  <c r="Q31" i="40"/>
  <c r="N31" i="40"/>
  <c r="H31" i="40"/>
  <c r="Q30" i="40"/>
  <c r="N30" i="40"/>
  <c r="M30" i="40"/>
  <c r="L30" i="40"/>
  <c r="I30" i="40"/>
  <c r="E30" i="40"/>
  <c r="D30" i="40"/>
  <c r="C30" i="40"/>
  <c r="B30" i="40"/>
  <c r="A30" i="40"/>
  <c r="Q29" i="40"/>
  <c r="N29" i="40"/>
  <c r="M29" i="40"/>
  <c r="L29" i="40"/>
  <c r="I29" i="40"/>
  <c r="E29" i="40"/>
  <c r="D29" i="40"/>
  <c r="C29" i="40"/>
  <c r="B29" i="40"/>
  <c r="A29" i="40"/>
  <c r="Q28" i="40"/>
  <c r="N28" i="40"/>
  <c r="M28" i="40"/>
  <c r="L28" i="40"/>
  <c r="I28" i="40"/>
  <c r="E28" i="40"/>
  <c r="D28" i="40"/>
  <c r="C28" i="40"/>
  <c r="B28" i="40"/>
  <c r="A28" i="40"/>
  <c r="Q27" i="40"/>
  <c r="N27" i="40"/>
  <c r="M27" i="40"/>
  <c r="L27" i="40"/>
  <c r="I27" i="40"/>
  <c r="E27" i="40"/>
  <c r="D27" i="40"/>
  <c r="C27" i="40"/>
  <c r="B27" i="40"/>
  <c r="A27" i="40"/>
  <c r="Q26" i="40"/>
  <c r="N26" i="40"/>
  <c r="M26" i="40"/>
  <c r="L26" i="40"/>
  <c r="I26" i="40"/>
  <c r="E26" i="40"/>
  <c r="D26" i="40"/>
  <c r="C26" i="40"/>
  <c r="B26" i="40"/>
  <c r="A26" i="40"/>
  <c r="Q25" i="40"/>
  <c r="N25" i="40"/>
  <c r="M25" i="40"/>
  <c r="L25" i="40"/>
  <c r="I25" i="40"/>
  <c r="E25" i="40"/>
  <c r="D25" i="40"/>
  <c r="C25" i="40"/>
  <c r="B25" i="40"/>
  <c r="A25" i="40"/>
  <c r="Q24" i="40"/>
  <c r="N24" i="40"/>
  <c r="M24" i="40"/>
  <c r="L24" i="40"/>
  <c r="I24" i="40"/>
  <c r="E24" i="40"/>
  <c r="D24" i="40"/>
  <c r="C24" i="40"/>
  <c r="B24" i="40"/>
  <c r="A24" i="40"/>
  <c r="Q23" i="40"/>
  <c r="N23" i="40"/>
  <c r="M23" i="40"/>
  <c r="L23" i="40"/>
  <c r="I23" i="40"/>
  <c r="E23" i="40"/>
  <c r="D23" i="40"/>
  <c r="C23" i="40"/>
  <c r="B23" i="40"/>
  <c r="A23" i="40"/>
  <c r="Q22" i="40"/>
  <c r="N22" i="40"/>
  <c r="M22" i="40"/>
  <c r="L22" i="40"/>
  <c r="I22" i="40"/>
  <c r="E22" i="40"/>
  <c r="D22" i="40"/>
  <c r="C22" i="40"/>
  <c r="B22" i="40"/>
  <c r="A22" i="40"/>
  <c r="Q21" i="40"/>
  <c r="N21" i="40"/>
  <c r="M21" i="40"/>
  <c r="L21" i="40"/>
  <c r="I21" i="40"/>
  <c r="E21" i="40"/>
  <c r="D21" i="40"/>
  <c r="C21" i="40"/>
  <c r="B21" i="40"/>
  <c r="A21" i="40"/>
  <c r="Q20" i="40"/>
  <c r="N20" i="40"/>
  <c r="M20" i="40"/>
  <c r="L20" i="40"/>
  <c r="I20" i="40"/>
  <c r="E20" i="40"/>
  <c r="D20" i="40"/>
  <c r="C20" i="40"/>
  <c r="B20" i="40"/>
  <c r="A20" i="40"/>
  <c r="E16" i="40"/>
  <c r="P13" i="40"/>
  <c r="P12" i="40"/>
  <c r="P10" i="40"/>
  <c r="P9" i="40"/>
  <c r="P8" i="40"/>
  <c r="P7" i="40"/>
  <c r="Q31" i="39"/>
  <c r="N31" i="39"/>
  <c r="H31" i="39"/>
  <c r="Q30" i="39"/>
  <c r="N30" i="39"/>
  <c r="M30" i="39"/>
  <c r="L30" i="39"/>
  <c r="I30" i="39"/>
  <c r="E30" i="39"/>
  <c r="D30" i="39"/>
  <c r="C30" i="39"/>
  <c r="B30" i="39"/>
  <c r="A30" i="39"/>
  <c r="Q29" i="39"/>
  <c r="N29" i="39"/>
  <c r="M29" i="39"/>
  <c r="L29" i="39"/>
  <c r="I29" i="39"/>
  <c r="E29" i="39"/>
  <c r="D29" i="39"/>
  <c r="C29" i="39"/>
  <c r="B29" i="39"/>
  <c r="A29" i="39"/>
  <c r="Q28" i="39"/>
  <c r="N28" i="39"/>
  <c r="M28" i="39"/>
  <c r="L28" i="39"/>
  <c r="I28" i="39"/>
  <c r="E28" i="39"/>
  <c r="D28" i="39"/>
  <c r="C28" i="39"/>
  <c r="B28" i="39"/>
  <c r="A28" i="39"/>
  <c r="Q27" i="39"/>
  <c r="N27" i="39"/>
  <c r="M27" i="39"/>
  <c r="L27" i="39"/>
  <c r="I27" i="39"/>
  <c r="E27" i="39"/>
  <c r="D27" i="39"/>
  <c r="C27" i="39"/>
  <c r="B27" i="39"/>
  <c r="A27" i="39"/>
  <c r="Q26" i="39"/>
  <c r="N26" i="39"/>
  <c r="M26" i="39"/>
  <c r="L26" i="39"/>
  <c r="I26" i="39"/>
  <c r="E26" i="39"/>
  <c r="D26" i="39"/>
  <c r="C26" i="39"/>
  <c r="B26" i="39"/>
  <c r="A26" i="39"/>
  <c r="Q25" i="39"/>
  <c r="N25" i="39"/>
  <c r="M25" i="39"/>
  <c r="L25" i="39"/>
  <c r="I25" i="39"/>
  <c r="E25" i="39"/>
  <c r="D25" i="39"/>
  <c r="C25" i="39"/>
  <c r="B25" i="39"/>
  <c r="A25" i="39"/>
  <c r="Q24" i="39"/>
  <c r="N24" i="39"/>
  <c r="M24" i="39"/>
  <c r="L24" i="39"/>
  <c r="I24" i="39"/>
  <c r="E24" i="39"/>
  <c r="D24" i="39"/>
  <c r="C24" i="39"/>
  <c r="B24" i="39"/>
  <c r="A24" i="39"/>
  <c r="Q23" i="39"/>
  <c r="N23" i="39"/>
  <c r="M23" i="39"/>
  <c r="L23" i="39"/>
  <c r="I23" i="39"/>
  <c r="E23" i="39"/>
  <c r="D23" i="39"/>
  <c r="C23" i="39"/>
  <c r="B23" i="39"/>
  <c r="A23" i="39"/>
  <c r="Q22" i="39"/>
  <c r="N22" i="39"/>
  <c r="M22" i="39"/>
  <c r="L22" i="39"/>
  <c r="I22" i="39"/>
  <c r="E22" i="39"/>
  <c r="D22" i="39"/>
  <c r="C22" i="39"/>
  <c r="B22" i="39"/>
  <c r="A22" i="39"/>
  <c r="Q21" i="39"/>
  <c r="N21" i="39"/>
  <c r="M21" i="39"/>
  <c r="L21" i="39"/>
  <c r="I21" i="39"/>
  <c r="E21" i="39"/>
  <c r="D21" i="39"/>
  <c r="C21" i="39"/>
  <c r="B21" i="39"/>
  <c r="A21" i="39"/>
  <c r="Q20" i="39"/>
  <c r="N20" i="39"/>
  <c r="M20" i="39"/>
  <c r="L20" i="39"/>
  <c r="I20" i="39"/>
  <c r="E20" i="39"/>
  <c r="D20" i="39"/>
  <c r="C20" i="39"/>
  <c r="B20" i="39"/>
  <c r="A20" i="39"/>
  <c r="E16" i="39"/>
  <c r="P13" i="39"/>
  <c r="P12" i="39"/>
  <c r="P10" i="39"/>
  <c r="P9" i="39"/>
  <c r="P8" i="39"/>
  <c r="P7" i="39"/>
  <c r="Q31" i="13"/>
  <c r="N31" i="13"/>
  <c r="H31" i="13"/>
  <c r="Q30" i="13"/>
  <c r="N30" i="13"/>
  <c r="M30" i="13"/>
  <c r="L30" i="13"/>
  <c r="I30" i="13"/>
  <c r="E30" i="13"/>
  <c r="D30" i="13"/>
  <c r="C30" i="13"/>
  <c r="B30" i="13"/>
  <c r="A30" i="13"/>
  <c r="Q29" i="13"/>
  <c r="N29" i="13"/>
  <c r="M29" i="13"/>
  <c r="L29" i="13"/>
  <c r="I29" i="13"/>
  <c r="E29" i="13"/>
  <c r="D29" i="13"/>
  <c r="C29" i="13"/>
  <c r="B29" i="13"/>
  <c r="A29" i="13"/>
  <c r="Q28" i="13"/>
  <c r="N28" i="13"/>
  <c r="M28" i="13"/>
  <c r="L28" i="13"/>
  <c r="I28" i="13"/>
  <c r="E28" i="13"/>
  <c r="D28" i="13"/>
  <c r="C28" i="13"/>
  <c r="B28" i="13"/>
  <c r="A28" i="13"/>
  <c r="Q27" i="13"/>
  <c r="N27" i="13"/>
  <c r="M27" i="13"/>
  <c r="L27" i="13"/>
  <c r="I27" i="13"/>
  <c r="E27" i="13"/>
  <c r="D27" i="13"/>
  <c r="C27" i="13"/>
  <c r="B27" i="13"/>
  <c r="A27" i="13"/>
  <c r="Q26" i="13"/>
  <c r="N26" i="13"/>
  <c r="M26" i="13"/>
  <c r="L26" i="13"/>
  <c r="I26" i="13"/>
  <c r="E26" i="13"/>
  <c r="D26" i="13"/>
  <c r="C26" i="13"/>
  <c r="B26" i="13"/>
  <c r="A26" i="13"/>
  <c r="Q25" i="13"/>
  <c r="N25" i="13"/>
  <c r="M25" i="13"/>
  <c r="L25" i="13"/>
  <c r="I25" i="13"/>
  <c r="E25" i="13"/>
  <c r="D25" i="13"/>
  <c r="C25" i="13"/>
  <c r="B25" i="13"/>
  <c r="A25" i="13"/>
  <c r="Q24" i="13"/>
  <c r="N24" i="13"/>
  <c r="M24" i="13"/>
  <c r="L24" i="13"/>
  <c r="I24" i="13"/>
  <c r="E24" i="13"/>
  <c r="D24" i="13"/>
  <c r="C24" i="13"/>
  <c r="B24" i="13"/>
  <c r="A24" i="13"/>
  <c r="Q23" i="13"/>
  <c r="N23" i="13"/>
  <c r="M23" i="13"/>
  <c r="L23" i="13"/>
  <c r="I23" i="13"/>
  <c r="E23" i="13"/>
  <c r="D23" i="13"/>
  <c r="C23" i="13"/>
  <c r="B23" i="13"/>
  <c r="A23" i="13"/>
  <c r="Q22" i="13"/>
  <c r="N22" i="13"/>
  <c r="M22" i="13"/>
  <c r="L22" i="13"/>
  <c r="I22" i="13"/>
  <c r="E22" i="13"/>
  <c r="D22" i="13"/>
  <c r="C22" i="13"/>
  <c r="B22" i="13"/>
  <c r="A22" i="13"/>
  <c r="Q21" i="13"/>
  <c r="N21" i="13"/>
  <c r="M21" i="13"/>
  <c r="L21" i="13"/>
  <c r="I21" i="13"/>
  <c r="E21" i="13"/>
  <c r="D21" i="13"/>
  <c r="C21" i="13"/>
  <c r="B21" i="13"/>
  <c r="A21" i="13"/>
  <c r="Q20" i="13"/>
  <c r="N20" i="13"/>
  <c r="M20" i="13"/>
  <c r="L20" i="13"/>
  <c r="I20" i="13"/>
  <c r="E20" i="13"/>
  <c r="D20" i="13"/>
  <c r="C20" i="13"/>
  <c r="B20" i="13"/>
  <c r="A20" i="13"/>
  <c r="E16" i="13"/>
  <c r="P13" i="13"/>
  <c r="P12" i="13"/>
  <c r="P10" i="13"/>
  <c r="P9" i="13"/>
  <c r="P8" i="13"/>
  <c r="P7" i="13"/>
  <c r="S3" i="19"/>
  <c r="F3" i="19"/>
  <c r="B3" i="19"/>
  <c r="AU24" i="35"/>
  <c r="AQ24" i="35"/>
  <c r="AE24" i="35"/>
  <c r="AA24" i="35"/>
  <c r="S24" i="35"/>
  <c r="O24" i="35"/>
  <c r="K24" i="35"/>
  <c r="G24" i="35"/>
  <c r="C24" i="35"/>
  <c r="AU21" i="35"/>
  <c r="AQ21" i="35"/>
  <c r="AM21" i="35"/>
  <c r="AI21" i="35"/>
  <c r="AE21" i="35"/>
  <c r="AA21" i="35"/>
  <c r="W21" i="35"/>
  <c r="S21" i="35"/>
  <c r="O21" i="35"/>
  <c r="K21" i="35"/>
  <c r="G21" i="35"/>
  <c r="C21" i="35"/>
</calcChain>
</file>

<file path=xl/sharedStrings.xml><?xml version="1.0" encoding="utf-8"?>
<sst xmlns="http://schemas.openxmlformats.org/spreadsheetml/2006/main" count="1436" uniqueCount="182">
  <si>
    <t>様式第1号（第8条関係）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</si>
  <si>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岐阜市立学校等体育施設開放使用申請書</t>
    <phoneticPr fontId="1"/>
  </si>
  <si>
    <t>　（あて先）岐阜市教育委員会</t>
  </si>
  <si>
    <t>使用団体名</t>
    <phoneticPr fontId="1"/>
  </si>
  <si>
    <t>代表者（住　  所）</t>
    <rPh sb="0" eb="2">
      <t>ダイヒョウ</t>
    </rPh>
    <rPh sb="2" eb="3">
      <t>シャ</t>
    </rPh>
    <rPh sb="4" eb="5">
      <t>スミ</t>
    </rPh>
    <rPh sb="8" eb="9">
      <t>ショ</t>
    </rPh>
    <phoneticPr fontId="1"/>
  </si>
  <si>
    <t>　（氏　　名）</t>
    <rPh sb="2" eb="3">
      <t>シ</t>
    </rPh>
    <rPh sb="5" eb="6">
      <t>メイ</t>
    </rPh>
    <phoneticPr fontId="1"/>
  </si>
  <si>
    <t>　（電話番号）</t>
    <phoneticPr fontId="1"/>
  </si>
  <si>
    <t>連絡先（氏　　名）</t>
    <rPh sb="0" eb="2">
      <t>レンラク</t>
    </rPh>
    <rPh sb="2" eb="3">
      <t>サキ</t>
    </rPh>
    <phoneticPr fontId="1"/>
  </si>
  <si>
    <t>　学校等の体育施設を使用したいので、次のとおり申請します。</t>
    <rPh sb="10" eb="12">
      <t>シヨウ</t>
    </rPh>
    <phoneticPr fontId="1"/>
  </si>
  <si>
    <t>　学校等の名称　　　　　　　　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</si>
  <si>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</si>
  <si>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</si>
  <si>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
日</t>
    <rPh sb="0" eb="1">
      <t>ヨウ</t>
    </rPh>
    <rPh sb="2" eb="3">
      <t>ニチ</t>
    </rPh>
    <phoneticPr fontId="1"/>
  </si>
  <si>
    <t>予定
人員</t>
    <rPh sb="0" eb="2">
      <t>ヨテイ</t>
    </rPh>
    <rPh sb="3" eb="5">
      <t>ジンイン</t>
    </rPh>
    <phoneticPr fontId="1"/>
  </si>
  <si>
    <t>時間</t>
    <rPh sb="0" eb="2">
      <t>ジカン</t>
    </rPh>
    <phoneticPr fontId="1"/>
  </si>
  <si>
    <t>使用施設</t>
    <rPh sb="0" eb="2">
      <t>シヨウ</t>
    </rPh>
    <rPh sb="2" eb="4">
      <t>シセツ</t>
    </rPh>
    <phoneticPr fontId="1"/>
  </si>
  <si>
    <t>設備</t>
    <rPh sb="0" eb="2">
      <t>セツビ</t>
    </rPh>
    <phoneticPr fontId="1"/>
  </si>
  <si>
    <t>使用目的及び
活動内容</t>
    <rPh sb="0" eb="2">
      <t>シヨウ</t>
    </rPh>
    <rPh sb="2" eb="4">
      <t>モクテキ</t>
    </rPh>
    <rPh sb="4" eb="5">
      <t>オヨ</t>
    </rPh>
    <rPh sb="7" eb="9">
      <t>カツドウ</t>
    </rPh>
    <rPh sb="9" eb="11">
      <t>ナイヨウ</t>
    </rPh>
    <phoneticPr fontId="1"/>
  </si>
  <si>
    <t xml:space="preserve">
運
動
場</t>
    <rPh sb="1" eb="2">
      <t>ウン</t>
    </rPh>
    <rPh sb="3" eb="4">
      <t>ドウ</t>
    </rPh>
    <rPh sb="5" eb="6">
      <t>ジョウ</t>
    </rPh>
    <phoneticPr fontId="1"/>
  </si>
  <si>
    <t xml:space="preserve">
体
育
館</t>
    <rPh sb="1" eb="2">
      <t>タイ</t>
    </rPh>
    <rPh sb="3" eb="4">
      <t>イク</t>
    </rPh>
    <rPh sb="5" eb="6">
      <t>カン</t>
    </rPh>
    <phoneticPr fontId="1"/>
  </si>
  <si>
    <t xml:space="preserve">
格
技
場</t>
    <rPh sb="1" eb="2">
      <t>カク</t>
    </rPh>
    <rPh sb="3" eb="4">
      <t>ワザ</t>
    </rPh>
    <rPh sb="5" eb="6">
      <t>ジョウ</t>
    </rPh>
    <phoneticPr fontId="1"/>
  </si>
  <si>
    <t xml:space="preserve">
空調
設備</t>
    <rPh sb="1" eb="3">
      <t>クウチョウ</t>
    </rPh>
    <rPh sb="4" eb="6">
      <t>セツビ</t>
    </rPh>
    <phoneticPr fontId="1"/>
  </si>
  <si>
    <t>空調設備
使用時間数（時間）</t>
    <rPh sb="0" eb="2">
      <t>クウチョウ</t>
    </rPh>
    <rPh sb="2" eb="4">
      <t>セツビ</t>
    </rPh>
    <rPh sb="5" eb="7">
      <t>シヨウ</t>
    </rPh>
    <rPh sb="7" eb="9">
      <t>ジカン</t>
    </rPh>
    <rPh sb="9" eb="10">
      <t>スウ</t>
    </rPh>
    <rPh sb="11" eb="13">
      <t>ジカン</t>
    </rPh>
    <phoneticPr fontId="1"/>
  </si>
  <si>
    <t>空調設備に係る使用料</t>
    <rPh sb="2" eb="4">
      <t>セツビ</t>
    </rPh>
    <rPh sb="5" eb="6">
      <t>カカ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</si>
  <si>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</si>
  <si>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</si>
  <si>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</si>
  <si>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備考</t>
    <rPh sb="0" eb="2">
      <t>ビコウ</t>
    </rPh>
    <phoneticPr fontId="1"/>
  </si>
  <si>
    <t>1 使用する体育施設について、「使用施設」及び「設備」の欄に〇を記入してください。</t>
    <rPh sb="6" eb="8">
      <t>タイイク</t>
    </rPh>
    <rPh sb="8" eb="10">
      <t>シセツ</t>
    </rPh>
    <rPh sb="21" eb="22">
      <t>オヨ</t>
    </rPh>
    <rPh sb="28" eb="29">
      <t>ラン</t>
    </rPh>
    <rPh sb="32" eb="34">
      <t>キニュウ</t>
    </rPh>
    <phoneticPr fontId="1"/>
  </si>
  <si>
    <t>2 空調機器を使用する場合、空調機器使用時間数を１時間単位で記入してください。</t>
    <rPh sb="25" eb="27">
      <t>ジカン</t>
    </rPh>
    <rPh sb="27" eb="29">
      <t>タンイ</t>
    </rPh>
    <phoneticPr fontId="1"/>
  </si>
  <si>
    <t>日</t>
  </si>
  <si>
    <t>土</t>
  </si>
  <si>
    <t>祝</t>
  </si>
  <si>
    <t>○</t>
    <phoneticPr fontId="1"/>
  </si>
  <si>
    <t>土</t>
    <phoneticPr fontId="1"/>
  </si>
  <si>
    <t>日</t>
    <phoneticPr fontId="1"/>
  </si>
  <si>
    <t>【対象日】</t>
    <rPh sb="1" eb="4">
      <t>タイショウビ</t>
    </rPh>
    <phoneticPr fontId="1"/>
  </si>
  <si>
    <t>・</t>
    <phoneticPr fontId="1"/>
  </si>
  <si>
    <t>運動場</t>
    <rPh sb="0" eb="3">
      <t>ウンドウジョウ</t>
    </rPh>
    <phoneticPr fontId="1"/>
  </si>
  <si>
    <t>-</t>
  </si>
  <si>
    <t>-</t>
    <phoneticPr fontId="1"/>
  </si>
  <si>
    <t>土</t>
    <rPh sb="0" eb="1">
      <t>ド</t>
    </rPh>
    <phoneticPr fontId="1"/>
  </si>
  <si>
    <t>日</t>
    <rPh sb="0" eb="1">
      <t>ヒ</t>
    </rPh>
    <phoneticPr fontId="1"/>
  </si>
  <si>
    <t>祝</t>
    <rPh sb="0" eb="1">
      <t>シュク</t>
    </rPh>
    <phoneticPr fontId="1"/>
  </si>
  <si>
    <t>岐阜清流中学校</t>
    <rPh sb="0" eb="2">
      <t>ギフ</t>
    </rPh>
    <rPh sb="2" eb="4">
      <t>セイリュウ</t>
    </rPh>
    <rPh sb="4" eb="7">
      <t>チュウガッコウ</t>
    </rPh>
    <phoneticPr fontId="12"/>
  </si>
  <si>
    <t>岐阜中央中学校</t>
    <rPh sb="0" eb="2">
      <t>ギフ</t>
    </rPh>
    <rPh sb="2" eb="4">
      <t>チュウオウ</t>
    </rPh>
    <rPh sb="4" eb="7">
      <t>チュウガッコウ</t>
    </rPh>
    <phoneticPr fontId="12"/>
  </si>
  <si>
    <t>本荘中学校</t>
    <rPh sb="0" eb="2">
      <t>ホンジョウ</t>
    </rPh>
    <phoneticPr fontId="12"/>
  </si>
  <si>
    <t>梅林中学校</t>
    <rPh sb="0" eb="2">
      <t>バイリン</t>
    </rPh>
    <phoneticPr fontId="12"/>
  </si>
  <si>
    <t>加納中学校</t>
    <rPh sb="0" eb="2">
      <t>カノウ</t>
    </rPh>
    <phoneticPr fontId="12"/>
  </si>
  <si>
    <t>長森中学校</t>
    <rPh sb="0" eb="2">
      <t>ナガモリ</t>
    </rPh>
    <phoneticPr fontId="12"/>
  </si>
  <si>
    <t>長良中学校</t>
    <rPh sb="0" eb="2">
      <t>ナガラ</t>
    </rPh>
    <phoneticPr fontId="12"/>
  </si>
  <si>
    <t>島中学校</t>
    <rPh sb="0" eb="1">
      <t>シマ</t>
    </rPh>
    <phoneticPr fontId="12"/>
  </si>
  <si>
    <t>岩野田中学校</t>
    <rPh sb="0" eb="3">
      <t>イワノダ</t>
    </rPh>
    <phoneticPr fontId="12"/>
  </si>
  <si>
    <t>精華中学校</t>
    <rPh sb="0" eb="2">
      <t>セイカ</t>
    </rPh>
    <phoneticPr fontId="12"/>
  </si>
  <si>
    <t>藍川中学校</t>
    <rPh sb="0" eb="2">
      <t>アイカワ</t>
    </rPh>
    <phoneticPr fontId="12"/>
  </si>
  <si>
    <t>三輪中学校</t>
    <rPh sb="0" eb="2">
      <t>ミワ</t>
    </rPh>
    <phoneticPr fontId="12"/>
  </si>
  <si>
    <t>岐北中学校</t>
    <rPh sb="0" eb="2">
      <t>ギホク</t>
    </rPh>
    <phoneticPr fontId="12"/>
  </si>
  <si>
    <t>厚見中学校</t>
    <rPh sb="0" eb="2">
      <t>アツミ</t>
    </rPh>
    <phoneticPr fontId="12"/>
  </si>
  <si>
    <t>青山中学校</t>
    <rPh sb="0" eb="2">
      <t>セイザン</t>
    </rPh>
    <phoneticPr fontId="12"/>
  </si>
  <si>
    <t>陽南中学校</t>
    <rPh sb="0" eb="2">
      <t>ヨウナン</t>
    </rPh>
    <phoneticPr fontId="12"/>
  </si>
  <si>
    <t>藍川東中学校</t>
    <rPh sb="0" eb="2">
      <t>アイカワ</t>
    </rPh>
    <rPh sb="2" eb="3">
      <t>ヒガシ</t>
    </rPh>
    <phoneticPr fontId="12"/>
  </si>
  <si>
    <t>岐阜西中学校</t>
    <rPh sb="0" eb="2">
      <t>ギフ</t>
    </rPh>
    <rPh sb="2" eb="3">
      <t>ニシ</t>
    </rPh>
    <phoneticPr fontId="12"/>
  </si>
  <si>
    <t>藍川北中学校</t>
    <rPh sb="0" eb="2">
      <t>アイカワ</t>
    </rPh>
    <rPh sb="2" eb="3">
      <t>キタ</t>
    </rPh>
    <phoneticPr fontId="12"/>
  </si>
  <si>
    <t>長森南中学校</t>
    <rPh sb="0" eb="2">
      <t>ナガモリ</t>
    </rPh>
    <rPh sb="2" eb="3">
      <t>ミナミ</t>
    </rPh>
    <phoneticPr fontId="12"/>
  </si>
  <si>
    <t>東長良中学校</t>
    <rPh sb="0" eb="1">
      <t>ヒガシ</t>
    </rPh>
    <rPh sb="1" eb="3">
      <t>ナガラ</t>
    </rPh>
    <phoneticPr fontId="12"/>
  </si>
  <si>
    <t>境川中学校</t>
    <rPh sb="0" eb="2">
      <t>サカイガワ</t>
    </rPh>
    <phoneticPr fontId="12"/>
  </si>
  <si>
    <t>体育館</t>
    <rPh sb="0" eb="3">
      <t>タイイクカン</t>
    </rPh>
    <phoneticPr fontId="1"/>
  </si>
  <si>
    <t>格技場</t>
    <rPh sb="0" eb="3">
      <t>カクギジョウ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</si>
  <si>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</si>
  <si>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</si>
  <si>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～</t>
    <phoneticPr fontId="1"/>
  </si>
  <si>
    <t>直近活動日</t>
    <rPh sb="0" eb="2">
      <t>チョッキン</t>
    </rPh>
    <rPh sb="2" eb="5">
      <t>カツドウビ</t>
    </rPh>
    <phoneticPr fontId="1"/>
  </si>
  <si>
    <t>↓</t>
    <phoneticPr fontId="1"/>
  </si>
  <si>
    <t>バスケットボール</t>
    <phoneticPr fontId="1"/>
  </si>
  <si>
    <t>祝</t>
    <phoneticPr fontId="1"/>
  </si>
  <si>
    <t>岐阜小学校</t>
    <rPh sb="0" eb="2">
      <t>ギフ</t>
    </rPh>
    <rPh sb="2" eb="5">
      <t>ショウガッコウ</t>
    </rPh>
    <phoneticPr fontId="12"/>
  </si>
  <si>
    <t>明郷小学校</t>
    <rPh sb="0" eb="2">
      <t>メイゴウ</t>
    </rPh>
    <rPh sb="2" eb="5">
      <t>ショウガッコウ</t>
    </rPh>
    <phoneticPr fontId="12"/>
  </si>
  <si>
    <t>徹明さくら小学校</t>
    <rPh sb="0" eb="2">
      <t>テツメイ</t>
    </rPh>
    <rPh sb="5" eb="8">
      <t>ショウガッコウ</t>
    </rPh>
    <phoneticPr fontId="12"/>
  </si>
  <si>
    <t>白山小学校</t>
    <rPh sb="0" eb="2">
      <t>ハクサン</t>
    </rPh>
    <rPh sb="2" eb="5">
      <t>ショウガッコウ</t>
    </rPh>
    <phoneticPr fontId="12"/>
  </si>
  <si>
    <t>梅林小学校</t>
    <rPh sb="0" eb="2">
      <t>バイリン</t>
    </rPh>
    <rPh sb="2" eb="5">
      <t>ショウガッコウ</t>
    </rPh>
    <phoneticPr fontId="12"/>
  </si>
  <si>
    <t>華陽小学校</t>
    <rPh sb="0" eb="2">
      <t>カヨウ</t>
    </rPh>
    <rPh sb="2" eb="5">
      <t>ショウガッコウ</t>
    </rPh>
    <phoneticPr fontId="12"/>
  </si>
  <si>
    <t>本荘小学校</t>
    <rPh sb="0" eb="2">
      <t>ホンジョウ</t>
    </rPh>
    <rPh sb="2" eb="5">
      <t>ショウガッコウ</t>
    </rPh>
    <phoneticPr fontId="12"/>
  </si>
  <si>
    <t>日野小学校</t>
    <rPh sb="0" eb="2">
      <t>ヒノ</t>
    </rPh>
    <rPh sb="2" eb="5">
      <t>ショウガッコウ</t>
    </rPh>
    <phoneticPr fontId="12"/>
  </si>
  <si>
    <t>長良小学校</t>
    <rPh sb="0" eb="2">
      <t>ナガラ</t>
    </rPh>
    <rPh sb="2" eb="5">
      <t>ショウガッコウ</t>
    </rPh>
    <phoneticPr fontId="12"/>
  </si>
  <si>
    <t>島小学校</t>
    <rPh sb="0" eb="1">
      <t>シマ</t>
    </rPh>
    <rPh sb="1" eb="4">
      <t>ショウガッコウ</t>
    </rPh>
    <phoneticPr fontId="12"/>
  </si>
  <si>
    <t>三里小学校</t>
    <rPh sb="0" eb="2">
      <t>ミサト</t>
    </rPh>
    <rPh sb="2" eb="5">
      <t>ショウガッコウ</t>
    </rPh>
    <phoneticPr fontId="12"/>
  </si>
  <si>
    <t>鷺山小学校</t>
    <rPh sb="0" eb="2">
      <t>サギヤマ</t>
    </rPh>
    <rPh sb="2" eb="5">
      <t>ショウガッコウ</t>
    </rPh>
    <phoneticPr fontId="12"/>
  </si>
  <si>
    <t>加納小学校</t>
    <rPh sb="0" eb="2">
      <t>カノウ</t>
    </rPh>
    <rPh sb="2" eb="5">
      <t>ショウガッコウ</t>
    </rPh>
    <phoneticPr fontId="12"/>
  </si>
  <si>
    <t>加納西小学校</t>
    <rPh sb="0" eb="2">
      <t>カノウ</t>
    </rPh>
    <rPh sb="2" eb="3">
      <t>ニシ</t>
    </rPh>
    <rPh sb="3" eb="6">
      <t>ショウガッコウ</t>
    </rPh>
    <phoneticPr fontId="12"/>
  </si>
  <si>
    <t>則武小学校</t>
    <rPh sb="0" eb="2">
      <t>ノリタケ</t>
    </rPh>
    <rPh sb="2" eb="5">
      <t>ショウガッコウ</t>
    </rPh>
    <phoneticPr fontId="12"/>
  </si>
  <si>
    <t>長森南小学校</t>
    <rPh sb="0" eb="2">
      <t>ナガモリ</t>
    </rPh>
    <rPh sb="2" eb="3">
      <t>ミナミ</t>
    </rPh>
    <rPh sb="3" eb="6">
      <t>ショウガッコウ</t>
    </rPh>
    <phoneticPr fontId="12"/>
  </si>
  <si>
    <t>長森北小学校</t>
    <rPh sb="0" eb="2">
      <t>ナガモリ</t>
    </rPh>
    <rPh sb="2" eb="3">
      <t>キタ</t>
    </rPh>
    <rPh sb="3" eb="6">
      <t>ショウガッコウ</t>
    </rPh>
    <phoneticPr fontId="12"/>
  </si>
  <si>
    <t>常磐小学校</t>
    <rPh sb="0" eb="2">
      <t>トキワ</t>
    </rPh>
    <rPh sb="2" eb="5">
      <t>ショウガッコウ</t>
    </rPh>
    <phoneticPr fontId="12"/>
  </si>
  <si>
    <t>木田小学校</t>
    <rPh sb="0" eb="2">
      <t>キダ</t>
    </rPh>
    <rPh sb="2" eb="5">
      <t>ショウガッコウ</t>
    </rPh>
    <phoneticPr fontId="12"/>
  </si>
  <si>
    <t>岩野田小学校</t>
    <rPh sb="0" eb="3">
      <t>イワノダ</t>
    </rPh>
    <rPh sb="3" eb="6">
      <t>ショウガッコウ</t>
    </rPh>
    <phoneticPr fontId="12"/>
  </si>
  <si>
    <t>黒野小学校</t>
    <rPh sb="0" eb="2">
      <t>クロノ</t>
    </rPh>
    <rPh sb="2" eb="5">
      <t>ショウガッコウ</t>
    </rPh>
    <phoneticPr fontId="12"/>
  </si>
  <si>
    <t>方県小学校</t>
    <rPh sb="0" eb="2">
      <t>カタガタ</t>
    </rPh>
    <rPh sb="2" eb="5">
      <t>ショウガッコウ</t>
    </rPh>
    <phoneticPr fontId="12"/>
  </si>
  <si>
    <t>茜部小学校</t>
    <rPh sb="0" eb="2">
      <t>アカナベ</t>
    </rPh>
    <rPh sb="2" eb="5">
      <t>ショウガッコウ</t>
    </rPh>
    <phoneticPr fontId="12"/>
  </si>
  <si>
    <t>鶉小学校</t>
    <rPh sb="0" eb="1">
      <t>ウズラ</t>
    </rPh>
    <rPh sb="1" eb="4">
      <t>ショウガッコウ</t>
    </rPh>
    <phoneticPr fontId="12"/>
  </si>
  <si>
    <t>七郷小学校</t>
    <rPh sb="0" eb="2">
      <t>ナナサト</t>
    </rPh>
    <rPh sb="2" eb="5">
      <t>ショウガッコウ</t>
    </rPh>
    <phoneticPr fontId="12"/>
  </si>
  <si>
    <t>西郷小学校</t>
    <rPh sb="0" eb="2">
      <t>サイゴウ</t>
    </rPh>
    <rPh sb="2" eb="5">
      <t>ショウガッコウ</t>
    </rPh>
    <phoneticPr fontId="12"/>
  </si>
  <si>
    <t>市橋小学校</t>
    <rPh sb="0" eb="2">
      <t>イチハシ</t>
    </rPh>
    <rPh sb="2" eb="5">
      <t>ショウガッコウ</t>
    </rPh>
    <phoneticPr fontId="12"/>
  </si>
  <si>
    <t>岩小学校</t>
    <rPh sb="0" eb="1">
      <t>イワ</t>
    </rPh>
    <rPh sb="1" eb="4">
      <t>ショウガッコウ</t>
    </rPh>
    <phoneticPr fontId="12"/>
  </si>
  <si>
    <t>鏡島小学校</t>
    <rPh sb="0" eb="2">
      <t>カガシマ</t>
    </rPh>
    <rPh sb="2" eb="5">
      <t>ショウガッコウ</t>
    </rPh>
    <phoneticPr fontId="12"/>
  </si>
  <si>
    <t>厚見小学校</t>
    <rPh sb="0" eb="2">
      <t>アツミ</t>
    </rPh>
    <rPh sb="2" eb="5">
      <t>ショウガッコウ</t>
    </rPh>
    <phoneticPr fontId="12"/>
  </si>
  <si>
    <t>長良西小学校</t>
    <rPh sb="0" eb="2">
      <t>ナガラ</t>
    </rPh>
    <rPh sb="2" eb="3">
      <t>ニシ</t>
    </rPh>
    <rPh sb="3" eb="6">
      <t>ショウガッコウ</t>
    </rPh>
    <phoneticPr fontId="12"/>
  </si>
  <si>
    <t>早田小学校</t>
    <rPh sb="0" eb="2">
      <t>ソウデン</t>
    </rPh>
    <rPh sb="2" eb="5">
      <t>ショウガッコウ</t>
    </rPh>
    <phoneticPr fontId="12"/>
  </si>
  <si>
    <t>且格小学校</t>
    <rPh sb="0" eb="2">
      <t>ショカク</t>
    </rPh>
    <rPh sb="2" eb="5">
      <t>ショウガッコウ</t>
    </rPh>
    <phoneticPr fontId="12"/>
  </si>
  <si>
    <t>芥見小学校</t>
    <rPh sb="0" eb="2">
      <t>アクタミ</t>
    </rPh>
    <rPh sb="2" eb="5">
      <t>ショウガッコウ</t>
    </rPh>
    <phoneticPr fontId="12"/>
  </si>
  <si>
    <t>合渡小学校</t>
    <rPh sb="0" eb="2">
      <t>ゴウド</t>
    </rPh>
    <rPh sb="2" eb="5">
      <t>ショウガッコウ</t>
    </rPh>
    <phoneticPr fontId="12"/>
  </si>
  <si>
    <t>三輪南小学校</t>
    <rPh sb="0" eb="2">
      <t>ミワ</t>
    </rPh>
    <rPh sb="2" eb="3">
      <t>ミナミ</t>
    </rPh>
    <rPh sb="3" eb="6">
      <t>ショウガッコウ</t>
    </rPh>
    <phoneticPr fontId="12"/>
  </si>
  <si>
    <t>三輪北小学校</t>
    <rPh sb="0" eb="2">
      <t>ミワ</t>
    </rPh>
    <rPh sb="2" eb="3">
      <t>キタ</t>
    </rPh>
    <rPh sb="3" eb="6">
      <t>ショウガッコウ</t>
    </rPh>
    <phoneticPr fontId="12"/>
  </si>
  <si>
    <t>網代小学校</t>
    <rPh sb="0" eb="2">
      <t>アジロ</t>
    </rPh>
    <rPh sb="2" eb="5">
      <t>ショウガッコウ</t>
    </rPh>
    <phoneticPr fontId="12"/>
  </si>
  <si>
    <t>城西小学校</t>
    <rPh sb="0" eb="2">
      <t>ジョウセイ</t>
    </rPh>
    <rPh sb="2" eb="5">
      <t>ショウガッコウ</t>
    </rPh>
    <phoneticPr fontId="12"/>
  </si>
  <si>
    <t>藍川小学校</t>
    <rPh sb="0" eb="2">
      <t>アイカワ</t>
    </rPh>
    <rPh sb="2" eb="5">
      <t>ショウガッコウ</t>
    </rPh>
    <phoneticPr fontId="12"/>
  </si>
  <si>
    <t>長良東小学校</t>
    <rPh sb="0" eb="2">
      <t>ナガラ</t>
    </rPh>
    <rPh sb="2" eb="3">
      <t>ヒガシ</t>
    </rPh>
    <rPh sb="3" eb="6">
      <t>ショウガッコウ</t>
    </rPh>
    <phoneticPr fontId="12"/>
  </si>
  <si>
    <t>長森西小学校</t>
    <rPh sb="0" eb="2">
      <t>ナガモリ</t>
    </rPh>
    <rPh sb="2" eb="3">
      <t>ニシ</t>
    </rPh>
    <rPh sb="3" eb="6">
      <t>ショウガッコウ</t>
    </rPh>
    <phoneticPr fontId="12"/>
  </si>
  <si>
    <t>芥見東小学校</t>
    <rPh sb="0" eb="2">
      <t>アクタミ</t>
    </rPh>
    <rPh sb="2" eb="3">
      <t>ヒガシ</t>
    </rPh>
    <rPh sb="3" eb="6">
      <t>ショウガッコウ</t>
    </rPh>
    <phoneticPr fontId="12"/>
  </si>
  <si>
    <t>岩野田北小学校</t>
    <rPh sb="0" eb="3">
      <t>イワノダ</t>
    </rPh>
    <rPh sb="3" eb="4">
      <t>キタ</t>
    </rPh>
    <rPh sb="4" eb="7">
      <t>ショウガッコウ</t>
    </rPh>
    <phoneticPr fontId="12"/>
  </si>
  <si>
    <t>長森東小学校</t>
    <rPh sb="0" eb="2">
      <t>ナガモリ</t>
    </rPh>
    <rPh sb="2" eb="3">
      <t>ヒガシ</t>
    </rPh>
    <rPh sb="3" eb="6">
      <t>ショウガッコウ</t>
    </rPh>
    <phoneticPr fontId="12"/>
  </si>
  <si>
    <t>柳津小学校</t>
    <rPh sb="0" eb="2">
      <t>ヤナイヅ</t>
    </rPh>
    <rPh sb="2" eb="5">
      <t>ショウガッコウ</t>
    </rPh>
    <phoneticPr fontId="12"/>
  </si>
  <si>
    <t>提出日の目安</t>
    <rPh sb="0" eb="2">
      <t>テイシュツ</t>
    </rPh>
    <rPh sb="2" eb="3">
      <t>ヒ</t>
    </rPh>
    <rPh sb="4" eb="6">
      <t>メヤス</t>
    </rPh>
    <phoneticPr fontId="1"/>
  </si>
  <si>
    <t>○○スポーツ少年団</t>
    <rPh sb="5" eb="8">
      <t>ショウネンダン</t>
    </rPh>
    <phoneticPr fontId="1"/>
  </si>
  <si>
    <t>岐阜市　●●町　●●</t>
    <rPh sb="0" eb="3">
      <t>ギフシ</t>
    </rPh>
    <rPh sb="6" eb="7">
      <t>マチ</t>
    </rPh>
    <phoneticPr fontId="1"/>
  </si>
  <si>
    <t>岐阜　太郎</t>
    <rPh sb="0" eb="2">
      <t>ギフ</t>
    </rPh>
    <rPh sb="3" eb="5">
      <t>タロウ</t>
    </rPh>
    <phoneticPr fontId="1"/>
  </si>
  <si>
    <t>０８０－２２２２－２２２２</t>
    <phoneticPr fontId="1"/>
  </si>
  <si>
    <t>岐阜　次郎</t>
    <rPh sb="0" eb="2">
      <t>ギフ</t>
    </rPh>
    <rPh sb="3" eb="5">
      <t>ジロウ</t>
    </rPh>
    <phoneticPr fontId="1"/>
  </si>
  <si>
    <t>０９０－２２２２－２２２２</t>
    <phoneticPr fontId="1"/>
  </si>
  <si>
    <t>○</t>
  </si>
  <si>
    <t>使用目的及び活動内容</t>
    <phoneticPr fontId="1"/>
  </si>
  <si>
    <t>学校等の名称</t>
    <phoneticPr fontId="1"/>
  </si>
  <si>
    <t>■ 使用方法</t>
    <rPh sb="2" eb="4">
      <t>シヨウ</t>
    </rPh>
    <rPh sb="4" eb="6">
      <t>ホウホウ</t>
    </rPh>
    <phoneticPr fontId="1"/>
  </si>
  <si>
    <t>※本ファイルは、年間を通じて使用頻度が高い団体向けのファイルです。</t>
    <rPh sb="1" eb="2">
      <t>ホン</t>
    </rPh>
    <rPh sb="8" eb="10">
      <t>ネンカン</t>
    </rPh>
    <rPh sb="11" eb="12">
      <t>ツウ</t>
    </rPh>
    <rPh sb="14" eb="16">
      <t>シヨウ</t>
    </rPh>
    <rPh sb="16" eb="18">
      <t>ヒンド</t>
    </rPh>
    <rPh sb="19" eb="20">
      <t>タカ</t>
    </rPh>
    <rPh sb="21" eb="23">
      <t>ダンタイ</t>
    </rPh>
    <rPh sb="23" eb="24">
      <t>ム</t>
    </rPh>
    <phoneticPr fontId="1"/>
  </si>
  <si>
    <t>（特徴）</t>
    <rPh sb="1" eb="3">
      <t>トクチョウ</t>
    </rPh>
    <phoneticPr fontId="1"/>
  </si>
  <si>
    <t>「使用目的及び活動内容ごと」、「月ごと」の申請書用に作られています。</t>
    <rPh sb="1" eb="3">
      <t>シヨウ</t>
    </rPh>
    <rPh sb="3" eb="5">
      <t>モクテキ</t>
    </rPh>
    <rPh sb="5" eb="6">
      <t>オヨ</t>
    </rPh>
    <rPh sb="7" eb="9">
      <t>カツドウ</t>
    </rPh>
    <rPh sb="9" eb="11">
      <t>ナイヨウ</t>
    </rPh>
    <rPh sb="16" eb="17">
      <t>ツキ</t>
    </rPh>
    <rPh sb="17" eb="18">
      <t>ドウゲツ</t>
    </rPh>
    <rPh sb="21" eb="23">
      <t>シンセイ</t>
    </rPh>
    <rPh sb="23" eb="24">
      <t>ショ</t>
    </rPh>
    <rPh sb="24" eb="25">
      <t>ヨウ</t>
    </rPh>
    <rPh sb="26" eb="27">
      <t>ツク</t>
    </rPh>
    <phoneticPr fontId="1"/>
  </si>
  <si>
    <t>開放日をあらかじめ申請書に入力してあります。</t>
    <rPh sb="0" eb="2">
      <t>カイホウ</t>
    </rPh>
    <rPh sb="2" eb="3">
      <t>ビ</t>
    </rPh>
    <rPh sb="9" eb="12">
      <t>シンセイショ</t>
    </rPh>
    <rPh sb="12" eb="13">
      <t>ショシキ</t>
    </rPh>
    <rPh sb="13" eb="15">
      <t>ニュウリョク</t>
    </rPh>
    <phoneticPr fontId="1"/>
  </si>
  <si>
    <t>団体名など毎月同一の内容は、最初に入力しただければ、１年分の申請書に</t>
    <rPh sb="0" eb="2">
      <t>ダンタイ</t>
    </rPh>
    <rPh sb="2" eb="3">
      <t>メイ</t>
    </rPh>
    <rPh sb="5" eb="7">
      <t>マイツキ</t>
    </rPh>
    <rPh sb="7" eb="9">
      <t>ドウイツ</t>
    </rPh>
    <rPh sb="10" eb="12">
      <t>ナイヨウ</t>
    </rPh>
    <rPh sb="14" eb="16">
      <t>サイショ</t>
    </rPh>
    <rPh sb="17" eb="19">
      <t>ニュウリョク</t>
    </rPh>
    <rPh sb="27" eb="29">
      <t>ネンブン</t>
    </rPh>
    <rPh sb="30" eb="33">
      <t>シンセイショ</t>
    </rPh>
    <phoneticPr fontId="1"/>
  </si>
  <si>
    <t>自動的に反映されます。</t>
    <rPh sb="0" eb="3">
      <t>ジドウテキ</t>
    </rPh>
    <rPh sb="4" eb="6">
      <t>ハンエイ</t>
    </rPh>
    <phoneticPr fontId="1"/>
  </si>
  <si>
    <t>【１】　入力シート①に、団体名などを入力</t>
    <rPh sb="4" eb="6">
      <t>ニュウリョク</t>
    </rPh>
    <rPh sb="12" eb="15">
      <t>ダンタイメイ</t>
    </rPh>
    <rPh sb="18" eb="20">
      <t>ニュウリョク</t>
    </rPh>
    <phoneticPr fontId="1"/>
  </si>
  <si>
    <t>太枠内のセルを入力してください。</t>
    <rPh sb="0" eb="2">
      <t>フトワク</t>
    </rPh>
    <rPh sb="2" eb="3">
      <t>ナイ</t>
    </rPh>
    <rPh sb="7" eb="9">
      <t>ニュウリョク</t>
    </rPh>
    <phoneticPr fontId="1"/>
  </si>
  <si>
    <t>各月の使用申請書に反映されます。</t>
    <rPh sb="0" eb="2">
      <t>カクツキ</t>
    </rPh>
    <rPh sb="3" eb="5">
      <t>シヨウ</t>
    </rPh>
    <rPh sb="5" eb="8">
      <t>シンセイショ</t>
    </rPh>
    <rPh sb="9" eb="11">
      <t>ハンエイ</t>
    </rPh>
    <phoneticPr fontId="1"/>
  </si>
  <si>
    <t>（※月により内容が異なる場合は、後ほど申請書を修正）</t>
    <rPh sb="2" eb="3">
      <t>ツキ</t>
    </rPh>
    <rPh sb="6" eb="8">
      <t>ナイヨウ</t>
    </rPh>
    <rPh sb="9" eb="10">
      <t>コト</t>
    </rPh>
    <rPh sb="12" eb="14">
      <t>バアイ</t>
    </rPh>
    <rPh sb="16" eb="17">
      <t>ノチ</t>
    </rPh>
    <rPh sb="19" eb="21">
      <t>シンセイ</t>
    </rPh>
    <rPh sb="21" eb="22">
      <t>ショ</t>
    </rPh>
    <rPh sb="23" eb="25">
      <t>シュウセイ</t>
    </rPh>
    <phoneticPr fontId="1"/>
  </si>
  <si>
    <t>【２】　入力シート②に、時間を入力</t>
    <rPh sb="4" eb="6">
      <t>ニュウリョク</t>
    </rPh>
    <rPh sb="12" eb="14">
      <t>ジカン</t>
    </rPh>
    <rPh sb="15" eb="17">
      <t>ニュウリョク</t>
    </rPh>
    <phoneticPr fontId="1"/>
  </si>
  <si>
    <t>毎回同じ時間帯であれば、コピー＆ペーストをご利用ください。</t>
    <rPh sb="0" eb="2">
      <t>マイカイ</t>
    </rPh>
    <rPh sb="2" eb="3">
      <t>オナ</t>
    </rPh>
    <rPh sb="4" eb="7">
      <t>ジカンタイ</t>
    </rPh>
    <rPh sb="22" eb="24">
      <t>リヨウ</t>
    </rPh>
    <phoneticPr fontId="1"/>
  </si>
  <si>
    <t>◆</t>
    <phoneticPr fontId="1"/>
  </si>
  <si>
    <t>これまで入力した内容が各月の申請書に反映されます。</t>
    <rPh sb="4" eb="6">
      <t>ニュウリョク</t>
    </rPh>
    <rPh sb="8" eb="10">
      <t>ナイヨウ</t>
    </rPh>
    <rPh sb="11" eb="13">
      <t>カクツキ</t>
    </rPh>
    <rPh sb="14" eb="17">
      <t>シンセイショ</t>
    </rPh>
    <rPh sb="18" eb="20">
      <t>ハンエイ</t>
    </rPh>
    <phoneticPr fontId="1"/>
  </si>
  <si>
    <t>（「申請日」、「設備」、「空調設備に係る使用料」以外は入力されています。）</t>
    <rPh sb="2" eb="4">
      <t>シンセイ</t>
    </rPh>
    <rPh sb="4" eb="5">
      <t>ビ</t>
    </rPh>
    <rPh sb="8" eb="10">
      <t>セツビ</t>
    </rPh>
    <rPh sb="27" eb="29">
      <t>ニュウリョククウチョウイガイニュウリョク</t>
    </rPh>
    <phoneticPr fontId="1"/>
  </si>
  <si>
    <t>【３】　シート名「m月」（使用申請書）の作成</t>
    <rPh sb="7" eb="8">
      <t>メイ</t>
    </rPh>
    <rPh sb="10" eb="11">
      <t>ツキ</t>
    </rPh>
    <rPh sb="13" eb="15">
      <t>シヨウ</t>
    </rPh>
    <rPh sb="15" eb="18">
      <t>シンセイショ</t>
    </rPh>
    <rPh sb="20" eb="22">
      <t>サクセイ</t>
    </rPh>
    <phoneticPr fontId="1"/>
  </si>
  <si>
    <t>申請日を入力してください。</t>
    <rPh sb="0" eb="2">
      <t>シンセイ</t>
    </rPh>
    <rPh sb="2" eb="3">
      <t>ビ</t>
    </rPh>
    <rPh sb="4" eb="6">
      <t>ニュウリョク</t>
    </rPh>
    <phoneticPr fontId="1"/>
  </si>
  <si>
    <t>設備は、使用があれば入力してください。空調設備に係る使用料は自動入力されます。</t>
    <rPh sb="0" eb="2">
      <t>セツビ</t>
    </rPh>
    <rPh sb="4" eb="6">
      <t>シヨウ</t>
    </rPh>
    <rPh sb="10" eb="12">
      <t>ニュウリョク</t>
    </rPh>
    <rPh sb="19" eb="21">
      <t>クウチョウ</t>
    </rPh>
    <rPh sb="21" eb="23">
      <t>セツビ</t>
    </rPh>
    <rPh sb="24" eb="25">
      <t>カカ</t>
    </rPh>
    <rPh sb="26" eb="29">
      <t>シヨウリョウ</t>
    </rPh>
    <rPh sb="30" eb="32">
      <t>ジドウ</t>
    </rPh>
    <rPh sb="32" eb="34">
      <t>ニュウリョク</t>
    </rPh>
    <phoneticPr fontId="1"/>
  </si>
  <si>
    <t>入力されている申請内容を確認し、必要に応じて修正してください。</t>
    <rPh sb="0" eb="2">
      <t>ニュウリョク</t>
    </rPh>
    <rPh sb="7" eb="9">
      <t>シンセイ</t>
    </rPh>
    <rPh sb="9" eb="11">
      <t>ナイヨウ</t>
    </rPh>
    <rPh sb="12" eb="14">
      <t>カクニン</t>
    </rPh>
    <rPh sb="16" eb="18">
      <t>ヒツヨウ</t>
    </rPh>
    <rPh sb="19" eb="20">
      <t>オウ</t>
    </rPh>
    <rPh sb="22" eb="24">
      <t>シュウセイ</t>
    </rPh>
    <phoneticPr fontId="1"/>
  </si>
  <si>
    <t>（希望日以外は「－」にしてください。）</t>
    <rPh sb="1" eb="3">
      <t>キボウ</t>
    </rPh>
    <rPh sb="3" eb="4">
      <t>ヒ</t>
    </rPh>
    <rPh sb="4" eb="6">
      <t>イガイ</t>
    </rPh>
    <phoneticPr fontId="1"/>
  </si>
  <si>
    <t>使用団体名</t>
    <rPh sb="0" eb="2">
      <t>シヨウ</t>
    </rPh>
    <rPh sb="2" eb="5">
      <t>ダンタイメイ</t>
    </rPh>
    <phoneticPr fontId="1"/>
  </si>
  <si>
    <t>希望する使用日に開始時刻、終了時刻を入力してください。</t>
    <rPh sb="0" eb="2">
      <t>キボウ</t>
    </rPh>
    <rPh sb="4" eb="6">
      <t>シヨウ</t>
    </rPh>
    <rPh sb="6" eb="7">
      <t>ヒ</t>
    </rPh>
    <rPh sb="8" eb="10">
      <t>カイシ</t>
    </rPh>
    <rPh sb="10" eb="12">
      <t>ジコク</t>
    </rPh>
    <rPh sb="13" eb="15">
      <t>シュウリョウ</t>
    </rPh>
    <rPh sb="15" eb="17">
      <t>ジコク</t>
    </rPh>
    <rPh sb="18" eb="20">
      <t>ニュウリョク</t>
    </rPh>
    <phoneticPr fontId="1"/>
  </si>
  <si>
    <t>:</t>
  </si>
  <si>
    <t>～</t>
  </si>
  <si>
    <t>令和7年４月</t>
    <rPh sb="5" eb="6">
      <t>ツキ</t>
    </rPh>
    <phoneticPr fontId="1"/>
  </si>
  <si>
    <t>令和7年５月</t>
    <rPh sb="5" eb="6">
      <t>ツキ</t>
    </rPh>
    <phoneticPr fontId="1"/>
  </si>
  <si>
    <t>令和7年７月</t>
    <rPh sb="5" eb="6">
      <t>ツキ</t>
    </rPh>
    <phoneticPr fontId="1"/>
  </si>
  <si>
    <t>令和7年８月</t>
    <rPh sb="5" eb="6">
      <t>ツキ</t>
    </rPh>
    <phoneticPr fontId="1"/>
  </si>
  <si>
    <t>令和7年９月</t>
    <rPh sb="5" eb="6">
      <t>ツキ</t>
    </rPh>
    <phoneticPr fontId="1"/>
  </si>
  <si>
    <t>令和7年10月</t>
    <rPh sb="6" eb="7">
      <t>ツキ</t>
    </rPh>
    <phoneticPr fontId="1"/>
  </si>
  <si>
    <t>令和7年11月</t>
    <rPh sb="6" eb="7">
      <t>ツキ</t>
    </rPh>
    <phoneticPr fontId="1"/>
  </si>
  <si>
    <t>令和7年12月</t>
    <rPh sb="6" eb="7">
      <t>ツキ</t>
    </rPh>
    <phoneticPr fontId="1"/>
  </si>
  <si>
    <t>※振替休日も祝と表示しています。</t>
    <rPh sb="1" eb="3">
      <t>フリカエ</t>
    </rPh>
    <rPh sb="3" eb="5">
      <t>キュウジツ</t>
    </rPh>
    <rPh sb="6" eb="7">
      <t>シュク</t>
    </rPh>
    <rPh sb="8" eb="10">
      <t>ヒョウジ</t>
    </rPh>
    <phoneticPr fontId="1"/>
  </si>
  <si>
    <t>令和7年６月</t>
    <rPh sb="5" eb="6">
      <t>ツキ</t>
    </rPh>
    <phoneticPr fontId="1"/>
  </si>
  <si>
    <t>令和8年１月</t>
    <rPh sb="5" eb="6">
      <t>ツキ</t>
    </rPh>
    <phoneticPr fontId="1"/>
  </si>
  <si>
    <t>令和8年２月</t>
    <rPh sb="5" eb="6">
      <t>ツキ</t>
    </rPh>
    <phoneticPr fontId="1"/>
  </si>
  <si>
    <t>令和8年３月</t>
    <rPh sb="5" eb="6">
      <t>ツキ</t>
    </rPh>
    <phoneticPr fontId="1"/>
  </si>
  <si>
    <t>令和８年１月</t>
    <rPh sb="5" eb="6">
      <t>ツキ</t>
    </rPh>
    <phoneticPr fontId="1"/>
  </si>
  <si>
    <t>令和８年２月</t>
    <rPh sb="5" eb="6">
      <t>ツキ</t>
    </rPh>
    <phoneticPr fontId="1"/>
  </si>
  <si>
    <t>令和８年３月</t>
    <rPh sb="5" eb="6">
      <t>ツキ</t>
    </rPh>
    <phoneticPr fontId="1"/>
  </si>
  <si>
    <t>令和７年４月</t>
    <rPh sb="5" eb="6">
      <t>ツキ</t>
    </rPh>
    <phoneticPr fontId="1"/>
  </si>
  <si>
    <t>令和７年５月</t>
    <rPh sb="5" eb="6">
      <t>ツキ</t>
    </rPh>
    <phoneticPr fontId="1"/>
  </si>
  <si>
    <t>令和７年６月</t>
    <rPh sb="5" eb="6">
      <t>ツキ</t>
    </rPh>
    <phoneticPr fontId="1"/>
  </si>
  <si>
    <t>令和７年７月</t>
    <rPh sb="5" eb="6">
      <t>ツキ</t>
    </rPh>
    <phoneticPr fontId="1"/>
  </si>
  <si>
    <t>令和７年８月</t>
    <rPh sb="5" eb="6">
      <t>ツキ</t>
    </rPh>
    <phoneticPr fontId="1"/>
  </si>
  <si>
    <t>令和７年９月</t>
    <rPh sb="5" eb="6">
      <t>ツキ</t>
    </rPh>
    <phoneticPr fontId="1"/>
  </si>
  <si>
    <t>令和７年10月</t>
    <rPh sb="6" eb="7">
      <t>ツキ</t>
    </rPh>
    <phoneticPr fontId="1"/>
  </si>
  <si>
    <t>令和７年11月</t>
    <rPh sb="6" eb="7">
      <t>ツキ</t>
    </rPh>
    <phoneticPr fontId="1"/>
  </si>
  <si>
    <t>令和７年12月</t>
    <rPh sb="6" eb="7">
      <t>ツキ</t>
    </rPh>
    <phoneticPr fontId="1"/>
  </si>
  <si>
    <t>※「提出日の目安」は「直近活動日」の８日前を自動算出しています。</t>
    <rPh sb="2" eb="4">
      <t>テイシュツ</t>
    </rPh>
    <rPh sb="4" eb="5">
      <t>ビ</t>
    </rPh>
    <rPh sb="6" eb="8">
      <t>メヤス</t>
    </rPh>
    <rPh sb="11" eb="13">
      <t>チョッキン</t>
    </rPh>
    <rPh sb="13" eb="16">
      <t>カツドウビ</t>
    </rPh>
    <rPh sb="19" eb="20">
      <t>ヒ</t>
    </rPh>
    <rPh sb="20" eb="21">
      <t>マエ</t>
    </rPh>
    <rPh sb="22" eb="24">
      <t>ジドウ</t>
    </rPh>
    <rPh sb="24" eb="26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</si>
</sst>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[$-411]ggge&quot;年&quot;m&quot;月&quot;d&quot;日&quot;;@"/>
    <numFmt numFmtId="178" formatCode="h:mm;@"/>
    <numFmt numFmtId="179" formatCode="[$-411]ge\.m\.d;@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rgb="FF0070C0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38" fontId="6" fillId="0" borderId="6" xfId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2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176" fontId="13" fillId="0" borderId="0" xfId="0" applyNumberFormat="1" applyFo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176" fontId="14" fillId="0" borderId="0" xfId="0" applyNumberFormat="1" applyFo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vertical="center" shrinkToFit="1"/>
    </xf>
    <xf numFmtId="0" fontId="2" fillId="4" borderId="3" xfId="0" applyFont="1" applyFill="1" applyBorder="1">
      <alignment vertical="center"/>
    </xf>
    <xf numFmtId="0" fontId="2" fillId="4" borderId="3" xfId="0" applyFont="1" applyFill="1" applyBorder="1" applyAlignment="1">
      <alignment horizontal="center" vertical="center"/>
    </xf>
    <xf numFmtId="176" fontId="2" fillId="4" borderId="3" xfId="0" applyNumberFormat="1" applyFont="1" applyFill="1" applyBorder="1">
      <alignment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2" xfId="0" applyFont="1" applyFill="1" applyBorder="1">
      <alignment vertical="center"/>
    </xf>
    <xf numFmtId="0" fontId="2" fillId="3" borderId="31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176" fontId="15" fillId="0" borderId="0" xfId="0" applyNumberFormat="1" applyFo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3" borderId="13" xfId="0" applyFill="1" applyBorder="1" applyAlignment="1">
      <alignment horizontal="left" vertical="center" shrinkToFit="1"/>
    </xf>
    <xf numFmtId="0" fontId="0" fillId="3" borderId="15" xfId="0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0" fontId="2" fillId="3" borderId="13" xfId="0" applyFont="1" applyFill="1" applyBorder="1" applyAlignment="1">
      <alignment horizontal="left" vertical="center" shrinkToFit="1"/>
    </xf>
    <xf numFmtId="0" fontId="2" fillId="3" borderId="14" xfId="0" applyFont="1" applyFill="1" applyBorder="1" applyAlignment="1">
      <alignment horizontal="left" vertical="center" shrinkToFit="1"/>
    </xf>
    <xf numFmtId="0" fontId="2" fillId="3" borderId="15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0" fontId="2" fillId="0" borderId="0" xfId="0" applyNumberFormat="1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78" fontId="13" fillId="0" borderId="5" xfId="0" applyNumberFormat="1" applyFont="1" applyBorder="1" applyAlignment="1" applyProtection="1">
      <alignment horizontal="center" vertical="center"/>
      <protection locked="0"/>
    </xf>
    <xf numFmtId="178" fontId="13" fillId="0" borderId="6" xfId="0" applyNumberFormat="1" applyFont="1" applyBorder="1" applyAlignment="1" applyProtection="1">
      <alignment horizontal="center" vertical="center"/>
      <protection locked="0"/>
    </xf>
    <xf numFmtId="178" fontId="13" fillId="0" borderId="7" xfId="0" applyNumberFormat="1" applyFont="1" applyBorder="1" applyAlignment="1" applyProtection="1">
      <alignment horizontal="center" vertical="center"/>
      <protection locked="0"/>
    </xf>
    <xf numFmtId="178" fontId="13" fillId="3" borderId="5" xfId="0" applyNumberFormat="1" applyFont="1" applyFill="1" applyBorder="1" applyAlignment="1" applyProtection="1">
      <alignment horizontal="center" vertical="center"/>
      <protection locked="0"/>
    </xf>
    <xf numFmtId="178" fontId="13" fillId="3" borderId="6" xfId="0" applyNumberFormat="1" applyFont="1" applyFill="1" applyBorder="1" applyAlignment="1" applyProtection="1">
      <alignment horizontal="center" vertical="center"/>
      <protection locked="0"/>
    </xf>
    <xf numFmtId="178" fontId="13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178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10</xdr:col>
      <xdr:colOff>438150</xdr:colOff>
      <xdr:row>7</xdr:row>
      <xdr:rowOff>247650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1CEEB0A-4805-4040-AF12-1A4C540F5DB2}"/>
            </a:ext>
          </a:extLst>
        </xdr:cNvPr>
        <xdr:cNvSpPr/>
      </xdr:nvSpPr>
      <xdr:spPr>
        <a:xfrm>
          <a:off x="276225" y="600075"/>
          <a:ext cx="5724525" cy="1714500"/>
        </a:xfrm>
        <a:prstGeom prst="bracketPair">
          <a:avLst>
            <a:gd name="adj" fmla="val 1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4796B-A2FF-496D-88CB-C22404EB5BB4}">
  <dimension ref="B1:K30"/>
  <sheetViews>
    <sheetView tabSelected="1" workbookViewId="0"/>
  </sheetViews>
  <sheetFormatPr defaultRowHeight="23.25" customHeight="1" x14ac:dyDescent="0.2"/>
  <cols>
    <col min="1" max="1" width="3.44140625" customWidth="1"/>
    <col min="2" max="2" width="3.33203125" bestFit="1" customWidth="1"/>
    <col min="3" max="3" width="3.109375" customWidth="1"/>
  </cols>
  <sheetData>
    <row r="1" spans="2:11" ht="14.4" x14ac:dyDescent="0.2">
      <c r="B1" s="22" t="s">
        <v>131</v>
      </c>
    </row>
    <row r="3" spans="2:11" ht="23.25" customHeight="1" x14ac:dyDescent="0.2">
      <c r="C3" t="s">
        <v>132</v>
      </c>
    </row>
    <row r="4" spans="2:11" ht="23.25" customHeight="1" x14ac:dyDescent="0.2">
      <c r="C4" t="s">
        <v>133</v>
      </c>
    </row>
    <row r="5" spans="2:11" ht="23.25" customHeight="1" x14ac:dyDescent="0.2">
      <c r="C5" s="3" t="s">
        <v>37</v>
      </c>
      <c r="D5" t="s">
        <v>134</v>
      </c>
    </row>
    <row r="6" spans="2:11" ht="23.25" customHeight="1" x14ac:dyDescent="0.2">
      <c r="C6" s="3" t="s">
        <v>37</v>
      </c>
      <c r="D6" t="s">
        <v>135</v>
      </c>
    </row>
    <row r="7" spans="2:11" ht="23.25" customHeight="1" x14ac:dyDescent="0.2">
      <c r="C7" s="3" t="s">
        <v>37</v>
      </c>
      <c r="D7" t="s">
        <v>136</v>
      </c>
    </row>
    <row r="8" spans="2:11" ht="23.25" customHeight="1" x14ac:dyDescent="0.2">
      <c r="C8" s="3"/>
      <c r="D8" t="s">
        <v>137</v>
      </c>
    </row>
    <row r="9" spans="2:11" ht="23.25" customHeight="1" x14ac:dyDescent="0.2">
      <c r="C9" s="3"/>
    </row>
    <row r="10" spans="2:11" ht="13.8" thickBot="1" x14ac:dyDescent="0.25"/>
    <row r="11" spans="2:11" ht="13.8" thickBot="1" x14ac:dyDescent="0.25">
      <c r="B11" s="23"/>
      <c r="C11" s="24" t="s">
        <v>138</v>
      </c>
      <c r="D11" s="24"/>
      <c r="E11" s="24"/>
      <c r="F11" s="24"/>
      <c r="G11" s="24"/>
      <c r="H11" s="24"/>
      <c r="I11" s="24"/>
      <c r="J11" s="24"/>
      <c r="K11" s="25"/>
    </row>
    <row r="12" spans="2:11" ht="15.75" customHeight="1" x14ac:dyDescent="0.2"/>
    <row r="13" spans="2:11" ht="23.25" customHeight="1" x14ac:dyDescent="0.2">
      <c r="C13" s="3" t="s">
        <v>33</v>
      </c>
      <c r="D13" t="s">
        <v>139</v>
      </c>
    </row>
    <row r="14" spans="2:11" ht="23.25" customHeight="1" x14ac:dyDescent="0.2">
      <c r="D14" t="s">
        <v>140</v>
      </c>
    </row>
    <row r="15" spans="2:11" ht="23.25" customHeight="1" x14ac:dyDescent="0.2">
      <c r="D15" t="s">
        <v>141</v>
      </c>
    </row>
    <row r="16" spans="2:11" ht="13.8" thickBot="1" x14ac:dyDescent="0.25"/>
    <row r="17" spans="2:11" ht="13.8" thickBot="1" x14ac:dyDescent="0.25">
      <c r="B17" s="23"/>
      <c r="C17" s="24" t="s">
        <v>142</v>
      </c>
      <c r="D17" s="24"/>
      <c r="E17" s="24"/>
      <c r="F17" s="24"/>
      <c r="G17" s="24"/>
      <c r="H17" s="24"/>
      <c r="I17" s="24"/>
      <c r="J17" s="24"/>
      <c r="K17" s="25"/>
    </row>
    <row r="18" spans="2:11" ht="15.75" customHeight="1" x14ac:dyDescent="0.2"/>
    <row r="19" spans="2:11" ht="23.25" customHeight="1" x14ac:dyDescent="0.2">
      <c r="C19" s="3" t="s">
        <v>33</v>
      </c>
      <c r="D19" t="s">
        <v>153</v>
      </c>
    </row>
    <row r="20" spans="2:11" ht="23.25" customHeight="1" x14ac:dyDescent="0.2">
      <c r="D20" t="s">
        <v>151</v>
      </c>
    </row>
    <row r="21" spans="2:11" ht="23.25" customHeight="1" x14ac:dyDescent="0.2">
      <c r="D21" t="s">
        <v>143</v>
      </c>
    </row>
    <row r="23" spans="2:11" ht="23.25" customHeight="1" x14ac:dyDescent="0.2">
      <c r="C23" s="3" t="s">
        <v>144</v>
      </c>
      <c r="D23" t="s">
        <v>145</v>
      </c>
    </row>
    <row r="24" spans="2:11" ht="23.25" customHeight="1" x14ac:dyDescent="0.2">
      <c r="D24" t="s">
        <v>146</v>
      </c>
    </row>
    <row r="25" spans="2:11" ht="13.8" thickBot="1" x14ac:dyDescent="0.25"/>
    <row r="26" spans="2:11" ht="13.8" thickBot="1" x14ac:dyDescent="0.25">
      <c r="B26" s="23"/>
      <c r="C26" s="24" t="s">
        <v>147</v>
      </c>
      <c r="D26" s="24"/>
      <c r="E26" s="24"/>
      <c r="F26" s="24"/>
      <c r="G26" s="24"/>
      <c r="H26" s="24"/>
      <c r="I26" s="24"/>
      <c r="J26" s="24"/>
      <c r="K26" s="25"/>
    </row>
    <row r="27" spans="2:11" ht="15.75" customHeight="1" x14ac:dyDescent="0.2"/>
    <row r="28" spans="2:11" ht="23.25" customHeight="1" x14ac:dyDescent="0.2">
      <c r="C28" s="3" t="s">
        <v>33</v>
      </c>
      <c r="D28" t="s">
        <v>148</v>
      </c>
    </row>
    <row r="29" spans="2:11" ht="23.25" customHeight="1" x14ac:dyDescent="0.2">
      <c r="C29" s="3" t="s">
        <v>33</v>
      </c>
      <c r="D29" t="s">
        <v>149</v>
      </c>
    </row>
    <row r="30" spans="2:11" ht="23.25" customHeight="1" x14ac:dyDescent="0.2">
      <c r="C30" s="3" t="s">
        <v>33</v>
      </c>
      <c r="D30" t="s">
        <v>150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E7CD-F4A7-4A6F-92AF-3760E42F3934}">
  <dimension ref="A1:R53"/>
  <sheetViews>
    <sheetView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入力②!AP8</f>
        <v>8</v>
      </c>
      <c r="B20" s="12">
        <f>入力②!AQ8</f>
        <v>2</v>
      </c>
      <c r="C20" s="12" t="str">
        <f>入力②!AR8</f>
        <v>土</v>
      </c>
      <c r="D20" s="30" t="str">
        <f>IF(E20="-","-",入力①!$D$20)</f>
        <v>-</v>
      </c>
      <c r="E20" s="124" t="str">
        <f>入力②!AS8</f>
        <v>-</v>
      </c>
      <c r="F20" s="125"/>
      <c r="G20" s="125"/>
      <c r="H20" s="11" t="s">
        <v>70</v>
      </c>
      <c r="I20" s="125" t="str">
        <f>入力②!AV8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2">
        <f>入力②!AP9</f>
        <v>8</v>
      </c>
      <c r="B21" s="12">
        <f>入力②!AQ9</f>
        <v>3</v>
      </c>
      <c r="C21" s="12" t="str">
        <f>入力②!AR9</f>
        <v>日</v>
      </c>
      <c r="D21" s="30">
        <f>IF(E21="-","-",入力①!$D$20)</f>
        <v>1000</v>
      </c>
      <c r="E21" s="124">
        <f>入力②!AS9</f>
        <v>0.6875</v>
      </c>
      <c r="F21" s="125"/>
      <c r="G21" s="125"/>
      <c r="H21" s="11" t="s">
        <v>70</v>
      </c>
      <c r="I21" s="125">
        <f>入力②!AV9</f>
        <v>0.72916666666666596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>バスケットボール</v>
      </c>
      <c r="R21" s="120"/>
    </row>
    <row r="22" spans="1:18" ht="26.25" customHeight="1" x14ac:dyDescent="0.2">
      <c r="A22" s="12">
        <f>入力②!AP10</f>
        <v>8</v>
      </c>
      <c r="B22" s="12">
        <f>入力②!AQ10</f>
        <v>9</v>
      </c>
      <c r="C22" s="12" t="str">
        <f>入力②!AR10</f>
        <v>土</v>
      </c>
      <c r="D22" s="30" t="str">
        <f>IF(E22="-","-",入力①!$D$20)</f>
        <v>-</v>
      </c>
      <c r="E22" s="124" t="str">
        <f>入力②!AS10</f>
        <v>-</v>
      </c>
      <c r="F22" s="125"/>
      <c r="G22" s="125"/>
      <c r="H22" s="11" t="s">
        <v>70</v>
      </c>
      <c r="I22" s="125" t="str">
        <f>入力②!AV10</f>
        <v>-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/>
      </c>
      <c r="R22" s="120"/>
    </row>
    <row r="23" spans="1:18" ht="26.25" customHeight="1" x14ac:dyDescent="0.2">
      <c r="A23" s="12">
        <f>入力②!AP11</f>
        <v>8</v>
      </c>
      <c r="B23" s="12">
        <f>入力②!AQ11</f>
        <v>10</v>
      </c>
      <c r="C23" s="12" t="str">
        <f>入力②!AR11</f>
        <v>日</v>
      </c>
      <c r="D23" s="30" t="str">
        <f>IF(E23="-","-",入力①!$D$20)</f>
        <v>-</v>
      </c>
      <c r="E23" s="124" t="str">
        <f>入力②!AS11</f>
        <v>-</v>
      </c>
      <c r="F23" s="125"/>
      <c r="G23" s="125"/>
      <c r="H23" s="11" t="s">
        <v>70</v>
      </c>
      <c r="I23" s="125" t="str">
        <f>入力②!AV11</f>
        <v>-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/>
      </c>
      <c r="R23" s="120"/>
    </row>
    <row r="24" spans="1:18" ht="26.25" customHeight="1" x14ac:dyDescent="0.2">
      <c r="A24" s="12">
        <f>入力②!AP12</f>
        <v>8</v>
      </c>
      <c r="B24" s="12">
        <f>入力②!AQ12</f>
        <v>11</v>
      </c>
      <c r="C24" s="12" t="str">
        <f>入力②!AR12</f>
        <v>祝</v>
      </c>
      <c r="D24" s="30" t="str">
        <f>IF(E24="-","-",入力①!$D$20)</f>
        <v>-</v>
      </c>
      <c r="E24" s="124" t="str">
        <f>入力②!AS12</f>
        <v>-</v>
      </c>
      <c r="F24" s="125"/>
      <c r="G24" s="125"/>
      <c r="H24" s="11" t="s">
        <v>70</v>
      </c>
      <c r="I24" s="125" t="str">
        <f>入力②!AV12</f>
        <v>-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/>
      </c>
      <c r="R24" s="120"/>
    </row>
    <row r="25" spans="1:18" ht="26.25" customHeight="1" x14ac:dyDescent="0.2">
      <c r="A25" s="12">
        <f>入力②!AP13</f>
        <v>8</v>
      </c>
      <c r="B25" s="12">
        <f>入力②!AQ13</f>
        <v>16</v>
      </c>
      <c r="C25" s="12" t="str">
        <f>入力②!AR13</f>
        <v>土</v>
      </c>
      <c r="D25" s="30" t="str">
        <f>IF(E25="-","-",入力①!$D$20)</f>
        <v>-</v>
      </c>
      <c r="E25" s="124" t="str">
        <f>入力②!AS13</f>
        <v>-</v>
      </c>
      <c r="F25" s="125"/>
      <c r="G25" s="125"/>
      <c r="H25" s="11" t="s">
        <v>70</v>
      </c>
      <c r="I25" s="125" t="str">
        <f>入力②!AV13</f>
        <v>-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/>
      </c>
      <c r="R25" s="120"/>
    </row>
    <row r="26" spans="1:18" ht="26.25" customHeight="1" x14ac:dyDescent="0.2">
      <c r="A26" s="12">
        <f>入力②!AP14</f>
        <v>8</v>
      </c>
      <c r="B26" s="12">
        <f>入力②!AQ14</f>
        <v>17</v>
      </c>
      <c r="C26" s="12" t="str">
        <f>入力②!AR14</f>
        <v>日</v>
      </c>
      <c r="D26" s="30" t="str">
        <f>IF(E26="-","-",入力①!$D$20)</f>
        <v>-</v>
      </c>
      <c r="E26" s="124" t="str">
        <f>入力②!AS14</f>
        <v>-</v>
      </c>
      <c r="F26" s="125"/>
      <c r="G26" s="125"/>
      <c r="H26" s="11" t="s">
        <v>70</v>
      </c>
      <c r="I26" s="125" t="str">
        <f>入力②!AV14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2">
        <f>入力②!AP15</f>
        <v>8</v>
      </c>
      <c r="B27" s="12">
        <f>入力②!AQ15</f>
        <v>23</v>
      </c>
      <c r="C27" s="12" t="str">
        <f>入力②!AR15</f>
        <v>土</v>
      </c>
      <c r="D27" s="30">
        <f>IF(E27="-","-",入力①!$D$20)</f>
        <v>1000</v>
      </c>
      <c r="E27" s="124">
        <f>入力②!AS15</f>
        <v>0.6875</v>
      </c>
      <c r="F27" s="125"/>
      <c r="G27" s="125"/>
      <c r="H27" s="11" t="s">
        <v>70</v>
      </c>
      <c r="I27" s="125">
        <f>入力②!AV15</f>
        <v>0.72916666666666596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>バスケットボール</v>
      </c>
      <c r="R27" s="120"/>
    </row>
    <row r="28" spans="1:18" ht="26.25" customHeight="1" x14ac:dyDescent="0.2">
      <c r="A28" s="12">
        <f>入力②!AP16</f>
        <v>8</v>
      </c>
      <c r="B28" s="12">
        <f>入力②!AQ16</f>
        <v>24</v>
      </c>
      <c r="C28" s="12" t="str">
        <f>入力②!AR16</f>
        <v>日</v>
      </c>
      <c r="D28" s="30" t="str">
        <f>IF(E28="-","-",入力①!$D$20)</f>
        <v>-</v>
      </c>
      <c r="E28" s="124" t="str">
        <f>入力②!AS16</f>
        <v>-</v>
      </c>
      <c r="F28" s="125"/>
      <c r="G28" s="125"/>
      <c r="H28" s="11" t="s">
        <v>70</v>
      </c>
      <c r="I28" s="125" t="str">
        <f>入力②!AV16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>
        <f>入力②!AP17</f>
        <v>8</v>
      </c>
      <c r="B29" s="12">
        <f>入力②!AQ17</f>
        <v>30</v>
      </c>
      <c r="C29" s="12" t="str">
        <f>入力②!AR17</f>
        <v>土</v>
      </c>
      <c r="D29" s="30" t="str">
        <f>IF(E29="-","-",入力①!$D$20)</f>
        <v>-</v>
      </c>
      <c r="E29" s="124" t="str">
        <f>入力②!AS17</f>
        <v>-</v>
      </c>
      <c r="F29" s="125"/>
      <c r="G29" s="125"/>
      <c r="H29" s="11" t="s">
        <v>70</v>
      </c>
      <c r="I29" s="125" t="str">
        <f>入力②!AV17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>
        <f>入力②!AP18</f>
        <v>8</v>
      </c>
      <c r="B30" s="12">
        <f>入力②!AQ18</f>
        <v>31</v>
      </c>
      <c r="C30" s="12" t="str">
        <f>入力②!AR18</f>
        <v>日</v>
      </c>
      <c r="D30" s="30" t="str">
        <f>IF(E30="-","-",入力①!$D$20)</f>
        <v>-</v>
      </c>
      <c r="E30" s="124" t="str">
        <f>入力②!AS18</f>
        <v>-</v>
      </c>
      <c r="F30" s="125"/>
      <c r="G30" s="125"/>
      <c r="H30" s="11" t="s">
        <v>70</v>
      </c>
      <c r="I30" s="125" t="str">
        <f>入力②!AV18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7" customHeight="1" x14ac:dyDescent="0.2">
      <c r="A31" s="121" t="s">
        <v>23</v>
      </c>
      <c r="B31" s="122"/>
      <c r="C31" s="122"/>
      <c r="D31" s="122"/>
      <c r="E31" s="122"/>
      <c r="F31" s="122"/>
      <c r="G31" s="122"/>
      <c r="H31" s="123" t="str">
        <f>IF(N31="","",2340)</f>
        <v/>
      </c>
      <c r="I31" s="123"/>
      <c r="J31" s="123"/>
      <c r="K31" s="123"/>
      <c r="L31" s="16" t="s">
        <v>24</v>
      </c>
      <c r="M31" s="17" t="s">
        <v>25</v>
      </c>
      <c r="N31" s="18" t="str">
        <f>IF(SUM(P20:P30)=0,"",SUM(P20:P30))</f>
        <v/>
      </c>
      <c r="O31" s="16" t="s">
        <v>14</v>
      </c>
      <c r="P31" s="17" t="s">
        <v>26</v>
      </c>
      <c r="Q31" s="19" t="str">
        <f>IF(N31="","",H31*N31)</f>
        <v/>
      </c>
      <c r="R31" s="20" t="s">
        <v>24</v>
      </c>
    </row>
    <row r="32" spans="1:18" ht="8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7"/>
      <c r="N32" s="2"/>
      <c r="O32" s="5"/>
      <c r="P32" s="5"/>
      <c r="Q32" s="6"/>
      <c r="R32" s="5"/>
    </row>
    <row r="33" spans="1:18" x14ac:dyDescent="0.2">
      <c r="A33" s="74" t="s">
        <v>27</v>
      </c>
      <c r="B33" s="74"/>
    </row>
    <row r="34" spans="1:18" ht="5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2"/>
      <c r="O34" s="5"/>
      <c r="P34" s="5"/>
      <c r="Q34" s="6"/>
      <c r="R34" s="5"/>
    </row>
    <row r="35" spans="1:18" x14ac:dyDescent="0.2">
      <c r="B35" s="2" t="s">
        <v>28</v>
      </c>
    </row>
    <row r="36" spans="1:18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5"/>
      <c r="M36" s="7"/>
      <c r="N36" s="2"/>
      <c r="O36" s="5"/>
      <c r="P36" s="5"/>
      <c r="Q36" s="6"/>
      <c r="R36" s="5"/>
    </row>
    <row r="37" spans="1:18" x14ac:dyDescent="0.2">
      <c r="B37" s="2" t="s">
        <v>29</v>
      </c>
    </row>
    <row r="38" spans="1:18" x14ac:dyDescent="0.2">
      <c r="A38" s="2"/>
    </row>
    <row r="39" spans="1:18" x14ac:dyDescent="0.2">
      <c r="A39" s="2"/>
    </row>
    <row r="53" spans="1:1" ht="20.399999999999999" x14ac:dyDescent="0.2">
      <c r="A53" ph="1"/>
    </row>
  </sheetData>
  <sheetProtection deleteRows="0"/>
  <mergeCells count="60">
    <mergeCell ref="I26:K26"/>
    <mergeCell ref="I27:K27"/>
    <mergeCell ref="I28:K28"/>
    <mergeCell ref="I29:K29"/>
    <mergeCell ref="I30:K30"/>
    <mergeCell ref="I20:K20"/>
    <mergeCell ref="I21:K21"/>
    <mergeCell ref="I22:K22"/>
    <mergeCell ref="I23:K23"/>
    <mergeCell ref="I24:K24"/>
    <mergeCell ref="E20:G20"/>
    <mergeCell ref="E21:G21"/>
    <mergeCell ref="E22:G22"/>
    <mergeCell ref="E23:G23"/>
    <mergeCell ref="E24:G24"/>
    <mergeCell ref="L12:O12"/>
    <mergeCell ref="P12:R12"/>
    <mergeCell ref="M10:O10"/>
    <mergeCell ref="P10:R10"/>
    <mergeCell ref="M11:R11"/>
    <mergeCell ref="A3:R3"/>
    <mergeCell ref="P4:R4"/>
    <mergeCell ref="K7:M7"/>
    <mergeCell ref="P7:R7"/>
    <mergeCell ref="M9:O9"/>
    <mergeCell ref="P9:R9"/>
    <mergeCell ref="L8:O8"/>
    <mergeCell ref="P8:R8"/>
    <mergeCell ref="Q24:R24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O18:P18"/>
    <mergeCell ref="Q18:R19"/>
    <mergeCell ref="Q20:R20"/>
    <mergeCell ref="Q21:R21"/>
    <mergeCell ref="Q22:R22"/>
    <mergeCell ref="Q23:R23"/>
    <mergeCell ref="A31:G31"/>
    <mergeCell ref="H31:K31"/>
    <mergeCell ref="A33:B33"/>
    <mergeCell ref="Q25:R25"/>
    <mergeCell ref="Q26:R26"/>
    <mergeCell ref="Q27:R27"/>
    <mergeCell ref="Q28:R28"/>
    <mergeCell ref="Q29:R29"/>
    <mergeCell ref="Q30:R30"/>
    <mergeCell ref="E25:G25"/>
    <mergeCell ref="E26:G26"/>
    <mergeCell ref="E27:G27"/>
    <mergeCell ref="E28:G28"/>
    <mergeCell ref="E29:G29"/>
    <mergeCell ref="E30:G30"/>
    <mergeCell ref="I25:K25"/>
  </mergeCells>
  <phoneticPr fontId="1"/>
  <dataValidations count="5">
    <dataValidation type="list" allowBlank="1" showInputMessage="1" showErrorMessage="1" sqref="O20:O30" xr:uid="{94F37BE9-9512-44B1-A940-BBED112E2603}">
      <formula1>"○"</formula1>
    </dataValidation>
    <dataValidation type="list" allowBlank="1" showInputMessage="1" showErrorMessage="1" sqref="B20:B30" xr:uid="{997FB8B0-E0F0-49F6-8871-8F34391131BB}">
      <formula1>"1,2,3,4,5,6,7,8,9,10,11,12,13,14,15,16,17,18,19,20,21,22,23,24,25,26,27,28,29,30,31"</formula1>
    </dataValidation>
    <dataValidation type="list" allowBlank="1" showInputMessage="1" showErrorMessage="1" sqref="C20:C30" xr:uid="{7E1CD892-80AD-4DEE-9592-4B1C269BD6FA}">
      <formula1>"土,日,祝"</formula1>
    </dataValidation>
    <dataValidation type="list" allowBlank="1" showInputMessage="1" showErrorMessage="1" sqref="A20:A30" xr:uid="{BE08DD12-62C0-40BC-B0FE-656B94FBEFB4}">
      <formula1>"1,2,3,4,5,6,7,8,9,10,11,12"</formula1>
    </dataValidation>
    <dataValidation allowBlank="1" sqref="E16:M16" xr:uid="{E3C31784-4377-46DB-A0A0-50B6D2111223}"/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空調使用時間数は1時間単位で記入してください。" xr:uid="{7990A8BF-6EE3-4181-81AB-CF40D88E02FA}">
          <x14:formula1>
            <xm:f>リスト２!$B$7:$B$19</xm:f>
          </x14:formula1>
          <xm:sqref>P20:P30</xm:sqref>
        </x14:dataValidation>
        <x14:dataValidation type="list" allowBlank="1" showInputMessage="1" xr:uid="{6114E75F-52A8-4154-B05C-6AE00B0B3ED8}">
          <x14:formula1>
            <xm:f>リスト２!#REF!</xm:f>
          </x14:formula1>
          <xm:sqref>N16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D16F5-C49F-4491-8A1E-BA265D5DFD2B}">
  <dimension ref="A1:R53"/>
  <sheetViews>
    <sheetView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入力②!AZ8</f>
        <v>9</v>
      </c>
      <c r="B20" s="12">
        <f>入力②!BA8</f>
        <v>6</v>
      </c>
      <c r="C20" s="12" t="str">
        <f>入力②!BB8</f>
        <v>土</v>
      </c>
      <c r="D20" s="30" t="str">
        <f>IF(E20="-","-",入力①!$D$20)</f>
        <v>-</v>
      </c>
      <c r="E20" s="124" t="str">
        <f>入力②!BC8</f>
        <v>-</v>
      </c>
      <c r="F20" s="125"/>
      <c r="G20" s="125"/>
      <c r="H20" s="11" t="s">
        <v>70</v>
      </c>
      <c r="I20" s="125" t="str">
        <f>入力②!BF8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2">
        <f>入力②!AZ9</f>
        <v>9</v>
      </c>
      <c r="B21" s="12">
        <f>入力②!BA9</f>
        <v>7</v>
      </c>
      <c r="C21" s="12" t="str">
        <f>入力②!BB9</f>
        <v>日</v>
      </c>
      <c r="D21" s="30" t="str">
        <f>IF(E21="-","-",入力①!$D$20)</f>
        <v>-</v>
      </c>
      <c r="E21" s="124" t="str">
        <f>入力②!BC9</f>
        <v>-</v>
      </c>
      <c r="F21" s="125"/>
      <c r="G21" s="125"/>
      <c r="H21" s="11" t="s">
        <v>70</v>
      </c>
      <c r="I21" s="125" t="str">
        <f>入力②!BF9</f>
        <v>-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/>
      </c>
      <c r="R21" s="120"/>
    </row>
    <row r="22" spans="1:18" ht="26.25" customHeight="1" x14ac:dyDescent="0.2">
      <c r="A22" s="12">
        <f>入力②!AZ10</f>
        <v>9</v>
      </c>
      <c r="B22" s="12">
        <f>入力②!BA10</f>
        <v>13</v>
      </c>
      <c r="C22" s="12" t="str">
        <f>入力②!BB10</f>
        <v>土</v>
      </c>
      <c r="D22" s="30">
        <f>IF(E22="-","-",入力①!$D$20)</f>
        <v>1000</v>
      </c>
      <c r="E22" s="124">
        <f>入力②!BC10</f>
        <v>0.64583333333333304</v>
      </c>
      <c r="F22" s="125"/>
      <c r="G22" s="125"/>
      <c r="H22" s="11" t="s">
        <v>70</v>
      </c>
      <c r="I22" s="125">
        <f>入力②!BF10</f>
        <v>0.72916666666666596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>バスケットボール</v>
      </c>
      <c r="R22" s="120"/>
    </row>
    <row r="23" spans="1:18" ht="26.25" customHeight="1" x14ac:dyDescent="0.2">
      <c r="A23" s="12">
        <f>入力②!AZ11</f>
        <v>9</v>
      </c>
      <c r="B23" s="12">
        <f>入力②!BA11</f>
        <v>14</v>
      </c>
      <c r="C23" s="12" t="str">
        <f>入力②!BB11</f>
        <v>日</v>
      </c>
      <c r="D23" s="30" t="str">
        <f>IF(E23="-","-",入力①!$D$20)</f>
        <v>-</v>
      </c>
      <c r="E23" s="124" t="str">
        <f>入力②!BC11</f>
        <v>-</v>
      </c>
      <c r="F23" s="125"/>
      <c r="G23" s="125"/>
      <c r="H23" s="11" t="s">
        <v>70</v>
      </c>
      <c r="I23" s="125" t="str">
        <f>入力②!BF11</f>
        <v>-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/>
      </c>
      <c r="R23" s="120"/>
    </row>
    <row r="24" spans="1:18" ht="26.25" customHeight="1" x14ac:dyDescent="0.2">
      <c r="A24" s="12">
        <f>入力②!AZ12</f>
        <v>9</v>
      </c>
      <c r="B24" s="12">
        <f>入力②!BA12</f>
        <v>15</v>
      </c>
      <c r="C24" s="12" t="str">
        <f>入力②!BB12</f>
        <v>祝</v>
      </c>
      <c r="D24" s="30" t="str">
        <f>IF(E24="-","-",入力①!$D$20)</f>
        <v>-</v>
      </c>
      <c r="E24" s="124" t="str">
        <f>入力②!BC12</f>
        <v>-</v>
      </c>
      <c r="F24" s="125"/>
      <c r="G24" s="125"/>
      <c r="H24" s="11" t="s">
        <v>70</v>
      </c>
      <c r="I24" s="125" t="str">
        <f>入力②!BF12</f>
        <v>-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/>
      </c>
      <c r="R24" s="120"/>
    </row>
    <row r="25" spans="1:18" ht="26.25" customHeight="1" x14ac:dyDescent="0.2">
      <c r="A25" s="12">
        <f>入力②!AZ13</f>
        <v>9</v>
      </c>
      <c r="B25" s="12">
        <f>入力②!BA13</f>
        <v>20</v>
      </c>
      <c r="C25" s="12" t="str">
        <f>入力②!BB13</f>
        <v>土</v>
      </c>
      <c r="D25" s="30" t="str">
        <f>IF(E25="-","-",入力①!$D$20)</f>
        <v>-</v>
      </c>
      <c r="E25" s="124" t="str">
        <f>入力②!BC13</f>
        <v>-</v>
      </c>
      <c r="F25" s="125"/>
      <c r="G25" s="125"/>
      <c r="H25" s="11" t="s">
        <v>70</v>
      </c>
      <c r="I25" s="125" t="str">
        <f>入力②!BF13</f>
        <v>-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/>
      </c>
      <c r="R25" s="120"/>
    </row>
    <row r="26" spans="1:18" ht="26.25" customHeight="1" x14ac:dyDescent="0.2">
      <c r="A26" s="12">
        <f>入力②!AZ14</f>
        <v>9</v>
      </c>
      <c r="B26" s="12">
        <f>入力②!BA14</f>
        <v>21</v>
      </c>
      <c r="C26" s="12" t="str">
        <f>入力②!BB14</f>
        <v>日</v>
      </c>
      <c r="D26" s="30" t="str">
        <f>IF(E26="-","-",入力①!$D$20)</f>
        <v>-</v>
      </c>
      <c r="E26" s="124" t="str">
        <f>入力②!BC14</f>
        <v>-</v>
      </c>
      <c r="F26" s="125"/>
      <c r="G26" s="125"/>
      <c r="H26" s="11" t="s">
        <v>70</v>
      </c>
      <c r="I26" s="125" t="str">
        <f>入力②!BF14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2">
        <f>入力②!AZ15</f>
        <v>9</v>
      </c>
      <c r="B27" s="12">
        <f>入力②!BA15</f>
        <v>23</v>
      </c>
      <c r="C27" s="12" t="str">
        <f>入力②!BB15</f>
        <v>祝</v>
      </c>
      <c r="D27" s="30" t="str">
        <f>IF(E27="-","-",入力①!$D$20)</f>
        <v>-</v>
      </c>
      <c r="E27" s="124" t="str">
        <f>入力②!BC15</f>
        <v>-</v>
      </c>
      <c r="F27" s="125"/>
      <c r="G27" s="125"/>
      <c r="H27" s="11" t="s">
        <v>70</v>
      </c>
      <c r="I27" s="125" t="str">
        <f>入力②!BF15</f>
        <v>-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/>
      </c>
      <c r="R27" s="120"/>
    </row>
    <row r="28" spans="1:18" ht="26.25" customHeight="1" x14ac:dyDescent="0.2">
      <c r="A28" s="12">
        <f>入力②!AZ16</f>
        <v>9</v>
      </c>
      <c r="B28" s="12">
        <f>入力②!BA16</f>
        <v>27</v>
      </c>
      <c r="C28" s="12" t="str">
        <f>入力②!BB16</f>
        <v>土</v>
      </c>
      <c r="D28" s="30" t="str">
        <f>IF(E28="-","-",入力①!$D$20)</f>
        <v>-</v>
      </c>
      <c r="E28" s="124" t="str">
        <f>入力②!BC16</f>
        <v>-</v>
      </c>
      <c r="F28" s="125"/>
      <c r="G28" s="125"/>
      <c r="H28" s="11" t="s">
        <v>70</v>
      </c>
      <c r="I28" s="125" t="str">
        <f>入力②!BF16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>
        <f>入力②!AZ17</f>
        <v>9</v>
      </c>
      <c r="B29" s="12">
        <f>入力②!BA17</f>
        <v>28</v>
      </c>
      <c r="C29" s="12" t="str">
        <f>入力②!BB17</f>
        <v>日</v>
      </c>
      <c r="D29" s="30" t="str">
        <f>IF(E29="-","-",入力①!$D$20)</f>
        <v>-</v>
      </c>
      <c r="E29" s="124" t="str">
        <f>入力②!BC17</f>
        <v>-</v>
      </c>
      <c r="F29" s="125"/>
      <c r="G29" s="125"/>
      <c r="H29" s="11" t="s">
        <v>70</v>
      </c>
      <c r="I29" s="125" t="str">
        <f>入力②!BF17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 t="str">
        <f>入力②!AZ18</f>
        <v>-</v>
      </c>
      <c r="B30" s="12" t="str">
        <f>入力②!BA18</f>
        <v>-</v>
      </c>
      <c r="C30" s="12" t="str">
        <f>入力②!BB18</f>
        <v>-</v>
      </c>
      <c r="D30" s="30" t="str">
        <f>IF(E30="-","-",入力①!$D$20)</f>
        <v>-</v>
      </c>
      <c r="E30" s="124" t="str">
        <f>入力②!BC18</f>
        <v>-</v>
      </c>
      <c r="F30" s="125"/>
      <c r="G30" s="125"/>
      <c r="H30" s="11" t="s">
        <v>70</v>
      </c>
      <c r="I30" s="125" t="str">
        <f>入力②!BF18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7" customHeight="1" x14ac:dyDescent="0.2">
      <c r="A31" s="121" t="s">
        <v>23</v>
      </c>
      <c r="B31" s="122"/>
      <c r="C31" s="122"/>
      <c r="D31" s="122"/>
      <c r="E31" s="122"/>
      <c r="F31" s="122"/>
      <c r="G31" s="122"/>
      <c r="H31" s="123" t="str">
        <f>IF(N31="","",2340)</f>
        <v/>
      </c>
      <c r="I31" s="123"/>
      <c r="J31" s="123"/>
      <c r="K31" s="123"/>
      <c r="L31" s="16" t="s">
        <v>24</v>
      </c>
      <c r="M31" s="17" t="s">
        <v>25</v>
      </c>
      <c r="N31" s="18" t="str">
        <f>IF(SUM(P20:P30)=0,"",SUM(P20:P30))</f>
        <v/>
      </c>
      <c r="O31" s="16" t="s">
        <v>14</v>
      </c>
      <c r="P31" s="17" t="s">
        <v>26</v>
      </c>
      <c r="Q31" s="19" t="str">
        <f>IF(N31="","",H31*N31)</f>
        <v/>
      </c>
      <c r="R31" s="20" t="s">
        <v>24</v>
      </c>
    </row>
    <row r="32" spans="1:18" ht="8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7"/>
      <c r="N32" s="2"/>
      <c r="O32" s="5"/>
      <c r="P32" s="5"/>
      <c r="Q32" s="6"/>
      <c r="R32" s="5"/>
    </row>
    <row r="33" spans="1:18" x14ac:dyDescent="0.2">
      <c r="A33" s="74" t="s">
        <v>27</v>
      </c>
      <c r="B33" s="74"/>
    </row>
    <row r="34" spans="1:18" ht="5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2"/>
      <c r="O34" s="5"/>
      <c r="P34" s="5"/>
      <c r="Q34" s="6"/>
      <c r="R34" s="5"/>
    </row>
    <row r="35" spans="1:18" x14ac:dyDescent="0.2">
      <c r="B35" s="2" t="s">
        <v>28</v>
      </c>
    </row>
    <row r="36" spans="1:18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5"/>
      <c r="M36" s="7"/>
      <c r="N36" s="2"/>
      <c r="O36" s="5"/>
      <c r="P36" s="5"/>
      <c r="Q36" s="6"/>
      <c r="R36" s="5"/>
    </row>
    <row r="37" spans="1:18" x14ac:dyDescent="0.2">
      <c r="B37" s="2" t="s">
        <v>29</v>
      </c>
    </row>
    <row r="38" spans="1:18" x14ac:dyDescent="0.2">
      <c r="A38" s="2"/>
    </row>
    <row r="39" spans="1:18" x14ac:dyDescent="0.2">
      <c r="A39" s="2"/>
    </row>
    <row r="53" spans="1:1" ht="20.399999999999999" x14ac:dyDescent="0.2">
      <c r="A53" ph="1"/>
    </row>
  </sheetData>
  <sheetProtection deleteRows="0"/>
  <mergeCells count="60">
    <mergeCell ref="I26:K26"/>
    <mergeCell ref="I27:K27"/>
    <mergeCell ref="I28:K28"/>
    <mergeCell ref="I29:K29"/>
    <mergeCell ref="I30:K30"/>
    <mergeCell ref="I20:K20"/>
    <mergeCell ref="I21:K21"/>
    <mergeCell ref="I22:K22"/>
    <mergeCell ref="I23:K23"/>
    <mergeCell ref="I24:K24"/>
    <mergeCell ref="E20:G20"/>
    <mergeCell ref="E21:G21"/>
    <mergeCell ref="E22:G22"/>
    <mergeCell ref="E23:G23"/>
    <mergeCell ref="E24:G24"/>
    <mergeCell ref="L12:O12"/>
    <mergeCell ref="P12:R12"/>
    <mergeCell ref="M10:O10"/>
    <mergeCell ref="P10:R10"/>
    <mergeCell ref="M11:R11"/>
    <mergeCell ref="A3:R3"/>
    <mergeCell ref="P4:R4"/>
    <mergeCell ref="K7:M7"/>
    <mergeCell ref="P7:R7"/>
    <mergeCell ref="M9:O9"/>
    <mergeCell ref="P9:R9"/>
    <mergeCell ref="L8:O8"/>
    <mergeCell ref="P8:R8"/>
    <mergeCell ref="Q24:R24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O18:P18"/>
    <mergeCell ref="Q18:R19"/>
    <mergeCell ref="Q20:R20"/>
    <mergeCell ref="Q21:R21"/>
    <mergeCell ref="Q22:R22"/>
    <mergeCell ref="Q23:R23"/>
    <mergeCell ref="A31:G31"/>
    <mergeCell ref="H31:K31"/>
    <mergeCell ref="A33:B33"/>
    <mergeCell ref="Q25:R25"/>
    <mergeCell ref="Q26:R26"/>
    <mergeCell ref="Q27:R27"/>
    <mergeCell ref="Q28:R28"/>
    <mergeCell ref="Q29:R29"/>
    <mergeCell ref="Q30:R30"/>
    <mergeCell ref="E25:G25"/>
    <mergeCell ref="E26:G26"/>
    <mergeCell ref="E27:G27"/>
    <mergeCell ref="E28:G28"/>
    <mergeCell ref="E29:G29"/>
    <mergeCell ref="E30:G30"/>
    <mergeCell ref="I25:K25"/>
  </mergeCells>
  <phoneticPr fontId="1"/>
  <dataValidations count="5">
    <dataValidation type="list" allowBlank="1" showInputMessage="1" showErrorMessage="1" sqref="A20:A30" xr:uid="{AA59C7D6-8337-4C98-8239-57D38C5A72AC}">
      <formula1>"1,2,3,4,5,6,7,8,9,10,11,12"</formula1>
    </dataValidation>
    <dataValidation type="list" allowBlank="1" showInputMessage="1" showErrorMessage="1" sqref="C20:C30" xr:uid="{A75B8AAD-EE7D-41E8-8C17-07382C2020BD}">
      <formula1>"土,日,祝"</formula1>
    </dataValidation>
    <dataValidation type="list" allowBlank="1" showInputMessage="1" showErrorMessage="1" sqref="B20:B30" xr:uid="{547D6BB3-2BD5-4EC4-A569-F6CDB509B705}">
      <formula1>"1,2,3,4,5,6,7,8,9,10,11,12,13,14,15,16,17,18,19,20,21,22,23,24,25,26,27,28,29,30,31"</formula1>
    </dataValidation>
    <dataValidation type="list" allowBlank="1" showInputMessage="1" showErrorMessage="1" sqref="O20:O30" xr:uid="{5451F346-13FE-42AF-888A-6EF379E992A4}">
      <formula1>"○"</formula1>
    </dataValidation>
    <dataValidation allowBlank="1" sqref="E16:M16" xr:uid="{8A924FA8-DF58-4FE9-88AE-AD0DFEAEF382}"/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空調使用時間数は1時間単位で記入してください。" xr:uid="{9B2DA89F-4549-4E2F-84A3-70D154B5230F}">
          <x14:formula1>
            <xm:f>リスト２!$B$7:$B$19</xm:f>
          </x14:formula1>
          <xm:sqref>P20:P30</xm:sqref>
        </x14:dataValidation>
        <x14:dataValidation type="list" allowBlank="1" showInputMessage="1" xr:uid="{EBFC4A69-2542-4AEC-9C7F-30A26E5BB418}">
          <x14:formula1>
            <xm:f>リスト２!#REF!</xm:f>
          </x14:formula1>
          <xm:sqref>N16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03A0-9C53-491A-8C65-4B7C497D4255}">
  <dimension ref="A1:R53"/>
  <sheetViews>
    <sheetView zoomScaleNormal="100"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入力②!B24</f>
        <v>10</v>
      </c>
      <c r="B20" s="12">
        <f>入力②!C24</f>
        <v>4</v>
      </c>
      <c r="C20" s="12" t="str">
        <f>入力②!D24</f>
        <v>土</v>
      </c>
      <c r="D20" s="30" t="str">
        <f>IF(E20="-","-",入力①!$D$20)</f>
        <v>-</v>
      </c>
      <c r="E20" s="124" t="str">
        <f>入力②!E24</f>
        <v>-</v>
      </c>
      <c r="F20" s="125"/>
      <c r="G20" s="125"/>
      <c r="H20" s="11" t="s">
        <v>70</v>
      </c>
      <c r="I20" s="125" t="str">
        <f>入力②!H24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2">
        <f>入力②!B25</f>
        <v>10</v>
      </c>
      <c r="B21" s="12">
        <f>入力②!C25</f>
        <v>5</v>
      </c>
      <c r="C21" s="12" t="str">
        <f>入力②!D25</f>
        <v>日</v>
      </c>
      <c r="D21" s="30" t="str">
        <f>IF(E21="-","-",入力①!$D$20)</f>
        <v>-</v>
      </c>
      <c r="E21" s="124" t="str">
        <f>入力②!E25</f>
        <v>-</v>
      </c>
      <c r="F21" s="125"/>
      <c r="G21" s="125"/>
      <c r="H21" s="11" t="s">
        <v>70</v>
      </c>
      <c r="I21" s="125" t="str">
        <f>入力②!H25</f>
        <v>-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/>
      </c>
      <c r="R21" s="120"/>
    </row>
    <row r="22" spans="1:18" ht="26.25" customHeight="1" x14ac:dyDescent="0.2">
      <c r="A22" s="12">
        <f>入力②!B26</f>
        <v>10</v>
      </c>
      <c r="B22" s="12">
        <f>入力②!C26</f>
        <v>11</v>
      </c>
      <c r="C22" s="12" t="str">
        <f>入力②!D26</f>
        <v>土</v>
      </c>
      <c r="D22" s="30" t="str">
        <f>IF(E22="-","-",入力①!$D$20)</f>
        <v>-</v>
      </c>
      <c r="E22" s="124" t="str">
        <f>入力②!E26</f>
        <v>-</v>
      </c>
      <c r="F22" s="125"/>
      <c r="G22" s="125"/>
      <c r="H22" s="11" t="s">
        <v>70</v>
      </c>
      <c r="I22" s="125" t="str">
        <f>入力②!H26</f>
        <v>-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/>
      </c>
      <c r="R22" s="120"/>
    </row>
    <row r="23" spans="1:18" ht="26.25" customHeight="1" x14ac:dyDescent="0.2">
      <c r="A23" s="12">
        <f>入力②!B27</f>
        <v>10</v>
      </c>
      <c r="B23" s="12">
        <f>入力②!C27</f>
        <v>12</v>
      </c>
      <c r="C23" s="12" t="str">
        <f>入力②!D27</f>
        <v>日</v>
      </c>
      <c r="D23" s="30" t="str">
        <f>IF(E23="-","-",入力①!$D$20)</f>
        <v>-</v>
      </c>
      <c r="E23" s="124" t="str">
        <f>入力②!E27</f>
        <v>-</v>
      </c>
      <c r="F23" s="125"/>
      <c r="G23" s="125"/>
      <c r="H23" s="11" t="s">
        <v>70</v>
      </c>
      <c r="I23" s="125" t="str">
        <f>入力②!H27</f>
        <v>-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/>
      </c>
      <c r="R23" s="120"/>
    </row>
    <row r="24" spans="1:18" ht="26.25" customHeight="1" x14ac:dyDescent="0.2">
      <c r="A24" s="12">
        <f>入力②!B28</f>
        <v>10</v>
      </c>
      <c r="B24" s="12">
        <f>入力②!C28</f>
        <v>13</v>
      </c>
      <c r="C24" s="12" t="str">
        <f>入力②!D28</f>
        <v>祝</v>
      </c>
      <c r="D24" s="30" t="str">
        <f>IF(E24="-","-",入力①!$D$20)</f>
        <v>-</v>
      </c>
      <c r="E24" s="124" t="str">
        <f>入力②!E28</f>
        <v>-</v>
      </c>
      <c r="F24" s="125"/>
      <c r="G24" s="125"/>
      <c r="H24" s="11" t="s">
        <v>70</v>
      </c>
      <c r="I24" s="125" t="str">
        <f>入力②!H28</f>
        <v>-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/>
      </c>
      <c r="R24" s="120"/>
    </row>
    <row r="25" spans="1:18" ht="26.25" customHeight="1" x14ac:dyDescent="0.2">
      <c r="A25" s="12">
        <f>入力②!B29</f>
        <v>10</v>
      </c>
      <c r="B25" s="12">
        <f>入力②!C29</f>
        <v>18</v>
      </c>
      <c r="C25" s="12" t="str">
        <f>入力②!D29</f>
        <v>土</v>
      </c>
      <c r="D25" s="30">
        <f>IF(E25="-","-",入力①!$D$20)</f>
        <v>1000</v>
      </c>
      <c r="E25" s="124">
        <f>入力②!E29</f>
        <v>0.33333333333333298</v>
      </c>
      <c r="F25" s="125"/>
      <c r="G25" s="125"/>
      <c r="H25" s="11" t="s">
        <v>70</v>
      </c>
      <c r="I25" s="125">
        <f>入力②!H29</f>
        <v>0.72916666666666596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>バスケットボール</v>
      </c>
      <c r="R25" s="120"/>
    </row>
    <row r="26" spans="1:18" ht="26.25" customHeight="1" x14ac:dyDescent="0.2">
      <c r="A26" s="12">
        <f>入力②!B30</f>
        <v>10</v>
      </c>
      <c r="B26" s="12">
        <f>入力②!C30</f>
        <v>19</v>
      </c>
      <c r="C26" s="12" t="str">
        <f>入力②!D30</f>
        <v>日</v>
      </c>
      <c r="D26" s="30" t="str">
        <f>IF(E26="-","-",入力①!$D$20)</f>
        <v>-</v>
      </c>
      <c r="E26" s="124" t="str">
        <f>入力②!E30</f>
        <v>-</v>
      </c>
      <c r="F26" s="125"/>
      <c r="G26" s="125"/>
      <c r="H26" s="11" t="s">
        <v>70</v>
      </c>
      <c r="I26" s="125" t="str">
        <f>入力②!H30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2">
        <f>入力②!B31</f>
        <v>10</v>
      </c>
      <c r="B27" s="12">
        <f>入力②!C31</f>
        <v>25</v>
      </c>
      <c r="C27" s="12" t="str">
        <f>入力②!D31</f>
        <v>土</v>
      </c>
      <c r="D27" s="30">
        <f>IF(E27="-","-",入力①!$D$20)</f>
        <v>1000</v>
      </c>
      <c r="E27" s="124">
        <f>入力②!E31</f>
        <v>0.6875</v>
      </c>
      <c r="F27" s="125"/>
      <c r="G27" s="125"/>
      <c r="H27" s="11" t="s">
        <v>70</v>
      </c>
      <c r="I27" s="125">
        <f>入力②!H31</f>
        <v>0.72916666666666596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>バスケットボール</v>
      </c>
      <c r="R27" s="120"/>
    </row>
    <row r="28" spans="1:18" ht="26.25" customHeight="1" x14ac:dyDescent="0.2">
      <c r="A28" s="12">
        <f>入力②!B32</f>
        <v>10</v>
      </c>
      <c r="B28" s="12">
        <f>入力②!C32</f>
        <v>26</v>
      </c>
      <c r="C28" s="12" t="str">
        <f>入力②!D32</f>
        <v>日</v>
      </c>
      <c r="D28" s="30" t="str">
        <f>IF(E28="-","-",入力①!$D$20)</f>
        <v>-</v>
      </c>
      <c r="E28" s="124" t="str">
        <f>入力②!E32</f>
        <v>-</v>
      </c>
      <c r="F28" s="125"/>
      <c r="G28" s="125"/>
      <c r="H28" s="11" t="s">
        <v>70</v>
      </c>
      <c r="I28" s="125" t="str">
        <f>入力②!H32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 t="str">
        <f>入力②!B33</f>
        <v>-</v>
      </c>
      <c r="B29" s="12" t="str">
        <f>入力②!C33</f>
        <v>-</v>
      </c>
      <c r="C29" s="12" t="str">
        <f>入力②!D33</f>
        <v>-</v>
      </c>
      <c r="D29" s="30" t="str">
        <f>IF(E29="-","-",入力①!$D$20)</f>
        <v>-</v>
      </c>
      <c r="E29" s="124" t="str">
        <f>入力②!E33</f>
        <v>-</v>
      </c>
      <c r="F29" s="125"/>
      <c r="G29" s="125"/>
      <c r="H29" s="11" t="s">
        <v>70</v>
      </c>
      <c r="I29" s="125" t="str">
        <f>入力②!H33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 t="str">
        <f>入力②!B34</f>
        <v>-</v>
      </c>
      <c r="B30" s="12" t="str">
        <f>入力②!C34</f>
        <v>-</v>
      </c>
      <c r="C30" s="12" t="str">
        <f>入力②!D34</f>
        <v>-</v>
      </c>
      <c r="D30" s="30" t="str">
        <f>IF(E30="-","-",入力①!$D$20)</f>
        <v>-</v>
      </c>
      <c r="E30" s="124" t="str">
        <f>入力②!E34</f>
        <v>-</v>
      </c>
      <c r="F30" s="125"/>
      <c r="G30" s="125"/>
      <c r="H30" s="11" t="s">
        <v>70</v>
      </c>
      <c r="I30" s="125" t="str">
        <f>入力②!H34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7" customHeight="1" x14ac:dyDescent="0.2">
      <c r="A31" s="121" t="s">
        <v>23</v>
      </c>
      <c r="B31" s="122"/>
      <c r="C31" s="122"/>
      <c r="D31" s="122"/>
      <c r="E31" s="122"/>
      <c r="F31" s="122"/>
      <c r="G31" s="122"/>
      <c r="H31" s="123" t="str">
        <f>IF(N31="","",2340)</f>
        <v/>
      </c>
      <c r="I31" s="123"/>
      <c r="J31" s="123"/>
      <c r="K31" s="123"/>
      <c r="L31" s="16" t="s">
        <v>24</v>
      </c>
      <c r="M31" s="17" t="s">
        <v>25</v>
      </c>
      <c r="N31" s="18" t="str">
        <f>IF(SUM(P20:P30)=0,"",SUM(P20:P30))</f>
        <v/>
      </c>
      <c r="O31" s="16" t="s">
        <v>14</v>
      </c>
      <c r="P31" s="17" t="s">
        <v>26</v>
      </c>
      <c r="Q31" s="19" t="str">
        <f>IF(N31="","",H31*N31)</f>
        <v/>
      </c>
      <c r="R31" s="20" t="s">
        <v>24</v>
      </c>
    </row>
    <row r="32" spans="1:18" ht="8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7"/>
      <c r="N32" s="2"/>
      <c r="O32" s="5"/>
      <c r="P32" s="5"/>
      <c r="Q32" s="6"/>
      <c r="R32" s="5"/>
    </row>
    <row r="33" spans="1:18" x14ac:dyDescent="0.2">
      <c r="A33" s="74" t="s">
        <v>27</v>
      </c>
      <c r="B33" s="74"/>
    </row>
    <row r="34" spans="1:18" ht="5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2"/>
      <c r="O34" s="5"/>
      <c r="P34" s="5"/>
      <c r="Q34" s="6"/>
      <c r="R34" s="5"/>
    </row>
    <row r="35" spans="1:18" x14ac:dyDescent="0.2">
      <c r="B35" s="2" t="s">
        <v>28</v>
      </c>
    </row>
    <row r="36" spans="1:18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5"/>
      <c r="M36" s="7"/>
      <c r="N36" s="2"/>
      <c r="O36" s="5"/>
      <c r="P36" s="5"/>
      <c r="Q36" s="6"/>
      <c r="R36" s="5"/>
    </row>
    <row r="37" spans="1:18" x14ac:dyDescent="0.2">
      <c r="B37" s="2" t="s">
        <v>29</v>
      </c>
    </row>
    <row r="38" spans="1:18" x14ac:dyDescent="0.2">
      <c r="A38" s="2"/>
    </row>
    <row r="39" spans="1:18" x14ac:dyDescent="0.2">
      <c r="A39" s="2"/>
    </row>
    <row r="53" spans="1:1" ht="20.399999999999999" x14ac:dyDescent="0.2">
      <c r="A53" ph="1"/>
    </row>
  </sheetData>
  <sheetProtection deleteRows="0"/>
  <mergeCells count="60">
    <mergeCell ref="I26:K26"/>
    <mergeCell ref="I27:K27"/>
    <mergeCell ref="I28:K28"/>
    <mergeCell ref="I29:K29"/>
    <mergeCell ref="I30:K30"/>
    <mergeCell ref="I20:K20"/>
    <mergeCell ref="I21:K21"/>
    <mergeCell ref="I22:K22"/>
    <mergeCell ref="I23:K23"/>
    <mergeCell ref="I24:K24"/>
    <mergeCell ref="E20:G20"/>
    <mergeCell ref="E21:G21"/>
    <mergeCell ref="E22:G22"/>
    <mergeCell ref="E23:G23"/>
    <mergeCell ref="E24:G24"/>
    <mergeCell ref="L12:O12"/>
    <mergeCell ref="P12:R12"/>
    <mergeCell ref="M10:O10"/>
    <mergeCell ref="P10:R10"/>
    <mergeCell ref="M11:R11"/>
    <mergeCell ref="A3:R3"/>
    <mergeCell ref="P4:R4"/>
    <mergeCell ref="K7:M7"/>
    <mergeCell ref="P7:R7"/>
    <mergeCell ref="M9:O9"/>
    <mergeCell ref="P9:R9"/>
    <mergeCell ref="L8:O8"/>
    <mergeCell ref="P8:R8"/>
    <mergeCell ref="Q24:R24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O18:P18"/>
    <mergeCell ref="Q18:R19"/>
    <mergeCell ref="Q20:R20"/>
    <mergeCell ref="Q21:R21"/>
    <mergeCell ref="Q22:R22"/>
    <mergeCell ref="Q23:R23"/>
    <mergeCell ref="A31:G31"/>
    <mergeCell ref="H31:K31"/>
    <mergeCell ref="A33:B33"/>
    <mergeCell ref="Q25:R25"/>
    <mergeCell ref="Q26:R26"/>
    <mergeCell ref="Q27:R27"/>
    <mergeCell ref="Q28:R28"/>
    <mergeCell ref="Q29:R29"/>
    <mergeCell ref="Q30:R30"/>
    <mergeCell ref="E25:G25"/>
    <mergeCell ref="E26:G26"/>
    <mergeCell ref="E27:G27"/>
    <mergeCell ref="E28:G28"/>
    <mergeCell ref="E29:G29"/>
    <mergeCell ref="E30:G30"/>
    <mergeCell ref="I25:K25"/>
  </mergeCells>
  <phoneticPr fontId="1"/>
  <dataValidations count="5">
    <dataValidation type="list" allowBlank="1" showInputMessage="1" showErrorMessage="1" sqref="O20:O30" xr:uid="{01E0232F-A2E3-4694-9993-35AF3FCB5BC6}">
      <formula1>"○"</formula1>
    </dataValidation>
    <dataValidation type="list" allowBlank="1" showInputMessage="1" showErrorMessage="1" sqref="B20:B30" xr:uid="{11E72E4A-E8FD-4F1E-A861-6BA3DE64E86B}">
      <formula1>"1,2,3,4,5,6,7,8,9,10,11,12,13,14,15,16,17,18,19,20,21,22,23,24,25,26,27,28,29,30,31"</formula1>
    </dataValidation>
    <dataValidation type="list" allowBlank="1" showInputMessage="1" showErrorMessage="1" sqref="C20:C30" xr:uid="{C5BC95C5-5EEC-44BF-BE1B-7E3A927FC115}">
      <formula1>"土,日,祝"</formula1>
    </dataValidation>
    <dataValidation type="list" allowBlank="1" showInputMessage="1" showErrorMessage="1" sqref="A20:A30" xr:uid="{768B760A-A34A-48DD-BDA1-282C3CD29895}">
      <formula1>"1,2,3,4,5,6,7,8,9,10,11,12"</formula1>
    </dataValidation>
    <dataValidation allowBlank="1" sqref="E16:M16" xr:uid="{BD74C501-A25C-4223-92FF-FB34049666C8}"/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空調使用時間数は1時間単位で記入してください。" xr:uid="{0AB9E14A-7AC5-4A76-BF1B-E86235D618BF}">
          <x14:formula1>
            <xm:f>リスト２!$B$7:$B$19</xm:f>
          </x14:formula1>
          <xm:sqref>P20:P30</xm:sqref>
        </x14:dataValidation>
        <x14:dataValidation type="list" allowBlank="1" showInputMessage="1" xr:uid="{529C90A5-DF30-49F1-9AE5-E37E0FA6F821}">
          <x14:formula1>
            <xm:f>リスト２!#REF!</xm:f>
          </x14:formula1>
          <xm:sqref>N16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EDE15-C967-4354-A8C5-7438BFAA6568}">
  <dimension ref="A1:R54"/>
  <sheetViews>
    <sheetView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入力②!L24</f>
        <v>11</v>
      </c>
      <c r="B20" s="12">
        <f>入力②!M24</f>
        <v>1</v>
      </c>
      <c r="C20" s="12" t="str">
        <f>入力②!N24</f>
        <v>土</v>
      </c>
      <c r="D20" s="30" t="str">
        <f>IF(E20="-","-",入力①!$D$20)</f>
        <v>-</v>
      </c>
      <c r="E20" s="124" t="str">
        <f>入力②!O24</f>
        <v>-</v>
      </c>
      <c r="F20" s="125"/>
      <c r="G20" s="125"/>
      <c r="H20" s="11" t="s">
        <v>70</v>
      </c>
      <c r="I20" s="125" t="str">
        <f>入力②!R24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2">
        <f>入力②!L25</f>
        <v>11</v>
      </c>
      <c r="B21" s="12">
        <f>入力②!M25</f>
        <v>2</v>
      </c>
      <c r="C21" s="12" t="str">
        <f>入力②!N25</f>
        <v>日</v>
      </c>
      <c r="D21" s="30" t="str">
        <f>IF(E21="-","-",入力①!$D$20)</f>
        <v>-</v>
      </c>
      <c r="E21" s="124" t="str">
        <f>入力②!O25</f>
        <v>-</v>
      </c>
      <c r="F21" s="125"/>
      <c r="G21" s="125"/>
      <c r="H21" s="11" t="s">
        <v>70</v>
      </c>
      <c r="I21" s="125" t="str">
        <f>入力②!R25</f>
        <v>-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/>
      </c>
      <c r="R21" s="120"/>
    </row>
    <row r="22" spans="1:18" ht="26.25" customHeight="1" x14ac:dyDescent="0.2">
      <c r="A22" s="12">
        <f>入力②!L26</f>
        <v>11</v>
      </c>
      <c r="B22" s="12">
        <f>入力②!M26</f>
        <v>3</v>
      </c>
      <c r="C22" s="12" t="str">
        <f>入力②!N26</f>
        <v>祝</v>
      </c>
      <c r="D22" s="30" t="str">
        <f>IF(E22="-","-",入力①!$D$20)</f>
        <v>-</v>
      </c>
      <c r="E22" s="124" t="str">
        <f>入力②!O26</f>
        <v>-</v>
      </c>
      <c r="F22" s="125"/>
      <c r="G22" s="125"/>
      <c r="H22" s="11" t="s">
        <v>70</v>
      </c>
      <c r="I22" s="125" t="str">
        <f>入力②!R26</f>
        <v>-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/>
      </c>
      <c r="R22" s="120"/>
    </row>
    <row r="23" spans="1:18" ht="26.25" customHeight="1" x14ac:dyDescent="0.2">
      <c r="A23" s="12">
        <f>入力②!L27</f>
        <v>11</v>
      </c>
      <c r="B23" s="12">
        <f>入力②!M27</f>
        <v>8</v>
      </c>
      <c r="C23" s="12" t="str">
        <f>入力②!N27</f>
        <v>土</v>
      </c>
      <c r="D23" s="30" t="str">
        <f>IF(E23="-","-",入力①!$D$20)</f>
        <v>-</v>
      </c>
      <c r="E23" s="124" t="str">
        <f>入力②!O27</f>
        <v>-</v>
      </c>
      <c r="F23" s="125"/>
      <c r="G23" s="125"/>
      <c r="H23" s="11" t="s">
        <v>70</v>
      </c>
      <c r="I23" s="125" t="str">
        <f>入力②!R27</f>
        <v>-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/>
      </c>
      <c r="R23" s="120"/>
    </row>
    <row r="24" spans="1:18" ht="26.25" customHeight="1" x14ac:dyDescent="0.2">
      <c r="A24" s="12">
        <f>入力②!L28</f>
        <v>11</v>
      </c>
      <c r="B24" s="12">
        <f>入力②!M28</f>
        <v>9</v>
      </c>
      <c r="C24" s="12" t="str">
        <f>入力②!N28</f>
        <v>日</v>
      </c>
      <c r="D24" s="30" t="str">
        <f>IF(E24="-","-",入力①!$D$20)</f>
        <v>-</v>
      </c>
      <c r="E24" s="124" t="str">
        <f>入力②!O28</f>
        <v>-</v>
      </c>
      <c r="F24" s="125"/>
      <c r="G24" s="125"/>
      <c r="H24" s="11" t="s">
        <v>70</v>
      </c>
      <c r="I24" s="125" t="str">
        <f>入力②!R28</f>
        <v>-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/>
      </c>
      <c r="R24" s="120"/>
    </row>
    <row r="25" spans="1:18" ht="26.25" customHeight="1" x14ac:dyDescent="0.2">
      <c r="A25" s="12">
        <f>入力②!L29</f>
        <v>11</v>
      </c>
      <c r="B25" s="12">
        <f>入力②!M29</f>
        <v>15</v>
      </c>
      <c r="C25" s="12" t="str">
        <f>入力②!N29</f>
        <v>土</v>
      </c>
      <c r="D25" s="30">
        <f>IF(E25="-","-",入力①!$D$20)</f>
        <v>1000</v>
      </c>
      <c r="E25" s="124">
        <f>入力②!O29</f>
        <v>0.64583333333333304</v>
      </c>
      <c r="F25" s="125"/>
      <c r="G25" s="125"/>
      <c r="H25" s="11" t="s">
        <v>70</v>
      </c>
      <c r="I25" s="125">
        <f>入力②!R29</f>
        <v>0.72916666666666596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>バスケットボール</v>
      </c>
      <c r="R25" s="120"/>
    </row>
    <row r="26" spans="1:18" ht="26.25" customHeight="1" x14ac:dyDescent="0.2">
      <c r="A26" s="12">
        <f>入力②!L30</f>
        <v>11</v>
      </c>
      <c r="B26" s="12">
        <f>入力②!M30</f>
        <v>16</v>
      </c>
      <c r="C26" s="12" t="str">
        <f>入力②!N30</f>
        <v>日</v>
      </c>
      <c r="D26" s="30" t="str">
        <f>IF(E26="-","-",入力①!$D$20)</f>
        <v>-</v>
      </c>
      <c r="E26" s="124" t="str">
        <f>入力②!O30</f>
        <v>-</v>
      </c>
      <c r="F26" s="125"/>
      <c r="G26" s="125"/>
      <c r="H26" s="11" t="s">
        <v>70</v>
      </c>
      <c r="I26" s="125" t="str">
        <f>入力②!R30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2">
        <f>入力②!L31</f>
        <v>11</v>
      </c>
      <c r="B27" s="12">
        <f>入力②!M31</f>
        <v>22</v>
      </c>
      <c r="C27" s="12" t="str">
        <f>入力②!N31</f>
        <v>土</v>
      </c>
      <c r="D27" s="30">
        <f>IF(E27="-","-",入力①!$D$20)</f>
        <v>1000</v>
      </c>
      <c r="E27" s="124">
        <f>入力②!O31</f>
        <v>0.6875</v>
      </c>
      <c r="F27" s="125"/>
      <c r="G27" s="125"/>
      <c r="H27" s="11" t="s">
        <v>70</v>
      </c>
      <c r="I27" s="125">
        <f>入力②!R31</f>
        <v>0.72916666666666596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>バスケットボール</v>
      </c>
      <c r="R27" s="120"/>
    </row>
    <row r="28" spans="1:18" ht="26.25" customHeight="1" x14ac:dyDescent="0.2">
      <c r="A28" s="12">
        <f>入力②!L32</f>
        <v>11</v>
      </c>
      <c r="B28" s="12">
        <f>入力②!M32</f>
        <v>23</v>
      </c>
      <c r="C28" s="12" t="str">
        <f>入力②!N32</f>
        <v>日</v>
      </c>
      <c r="D28" s="30" t="str">
        <f>IF(E28="-","-",入力①!$D$20)</f>
        <v>-</v>
      </c>
      <c r="E28" s="124" t="str">
        <f>入力②!O32</f>
        <v>-</v>
      </c>
      <c r="F28" s="125"/>
      <c r="G28" s="125"/>
      <c r="H28" s="11" t="s">
        <v>70</v>
      </c>
      <c r="I28" s="125" t="str">
        <f>入力②!R32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>
        <f>入力②!L33</f>
        <v>11</v>
      </c>
      <c r="B29" s="12">
        <f>入力②!M33</f>
        <v>24</v>
      </c>
      <c r="C29" s="12" t="str">
        <f>入力②!N33</f>
        <v>祝</v>
      </c>
      <c r="D29" s="30" t="str">
        <f>IF(E29="-","-",入力①!$D$20)</f>
        <v>-</v>
      </c>
      <c r="E29" s="124" t="str">
        <f>入力②!O33</f>
        <v>-</v>
      </c>
      <c r="F29" s="125"/>
      <c r="G29" s="125"/>
      <c r="H29" s="11" t="s">
        <v>70</v>
      </c>
      <c r="I29" s="125" t="str">
        <f>入力②!R33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>
        <f>入力②!L34</f>
        <v>11</v>
      </c>
      <c r="B30" s="12">
        <f>入力②!M34</f>
        <v>29</v>
      </c>
      <c r="C30" s="12" t="str">
        <f>入力②!N34</f>
        <v>土</v>
      </c>
      <c r="D30" s="30" t="str">
        <f>IF(E30="-","-",入力①!$D$20)</f>
        <v>-</v>
      </c>
      <c r="E30" s="124" t="str">
        <f>入力②!O34</f>
        <v>-</v>
      </c>
      <c r="F30" s="125"/>
      <c r="G30" s="125"/>
      <c r="H30" s="11" t="s">
        <v>70</v>
      </c>
      <c r="I30" s="125" t="str">
        <f>入力②!R34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6.25" customHeight="1" x14ac:dyDescent="0.2">
      <c r="A31" s="12">
        <f>入力②!L35</f>
        <v>11</v>
      </c>
      <c r="B31" s="12">
        <f>入力②!M35</f>
        <v>30</v>
      </c>
      <c r="C31" s="12" t="str">
        <f>入力②!N35</f>
        <v>日</v>
      </c>
      <c r="D31" s="30" t="str">
        <f>IF(E31="-","-",入力①!$D$20)</f>
        <v>-</v>
      </c>
      <c r="E31" s="124" t="str">
        <f>入力②!O35</f>
        <v>-</v>
      </c>
      <c r="F31" s="125"/>
      <c r="G31" s="125"/>
      <c r="H31" s="11" t="s">
        <v>70</v>
      </c>
      <c r="I31" s="125" t="str">
        <f>入力②!R35</f>
        <v>-</v>
      </c>
      <c r="J31" s="125"/>
      <c r="K31" s="126"/>
      <c r="L31" s="12" t="str">
        <f>IF(入力①!$L$20="○","○","")</f>
        <v/>
      </c>
      <c r="M31" s="12" t="str">
        <f>IF(入力①!$M$20="○","○","")</f>
        <v>○</v>
      </c>
      <c r="N31" s="12" t="str">
        <f>IF(入力①!$N$20="○","○","")</f>
        <v/>
      </c>
      <c r="O31" s="12"/>
      <c r="P31" s="12"/>
      <c r="Q31" s="119" t="str">
        <f>IF(E31="-","",入力①!$Q$20)</f>
        <v/>
      </c>
      <c r="R31" s="120"/>
    </row>
    <row r="32" spans="1:18" ht="27" customHeight="1" x14ac:dyDescent="0.2">
      <c r="A32" s="121" t="s">
        <v>23</v>
      </c>
      <c r="B32" s="122"/>
      <c r="C32" s="122"/>
      <c r="D32" s="122"/>
      <c r="E32" s="122"/>
      <c r="F32" s="122"/>
      <c r="G32" s="122"/>
      <c r="H32" s="123" t="str">
        <f>IF(N32="","",2340)</f>
        <v/>
      </c>
      <c r="I32" s="123"/>
      <c r="J32" s="123"/>
      <c r="K32" s="123"/>
      <c r="L32" s="16" t="s">
        <v>24</v>
      </c>
      <c r="M32" s="17" t="s">
        <v>25</v>
      </c>
      <c r="N32" s="18" t="str">
        <f>IF(SUM(P20:P30)=0,"",SUM(P20:P30))</f>
        <v/>
      </c>
      <c r="O32" s="16" t="s">
        <v>14</v>
      </c>
      <c r="P32" s="17" t="s">
        <v>26</v>
      </c>
      <c r="Q32" s="19" t="str">
        <f>IF(N32="","",H32*N32)</f>
        <v/>
      </c>
      <c r="R32" s="20" t="s">
        <v>24</v>
      </c>
    </row>
    <row r="33" spans="1:18" ht="8.2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5"/>
      <c r="M33" s="7"/>
      <c r="N33" s="2"/>
      <c r="O33" s="5"/>
      <c r="P33" s="5"/>
      <c r="Q33" s="6"/>
      <c r="R33" s="5"/>
    </row>
    <row r="34" spans="1:18" x14ac:dyDescent="0.2">
      <c r="A34" s="74" t="s">
        <v>27</v>
      </c>
      <c r="B34" s="74"/>
    </row>
    <row r="35" spans="1:18" ht="5.2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5"/>
      <c r="M35" s="7"/>
      <c r="N35" s="2"/>
      <c r="O35" s="5"/>
      <c r="P35" s="5"/>
      <c r="Q35" s="6"/>
      <c r="R35" s="5"/>
    </row>
    <row r="36" spans="1:18" x14ac:dyDescent="0.2">
      <c r="B36" s="2" t="s">
        <v>28</v>
      </c>
    </row>
    <row r="37" spans="1:18" ht="5.2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5"/>
      <c r="M37" s="7"/>
      <c r="N37" s="2"/>
      <c r="O37" s="5"/>
      <c r="P37" s="5"/>
      <c r="Q37" s="6"/>
      <c r="R37" s="5"/>
    </row>
    <row r="38" spans="1:18" x14ac:dyDescent="0.2">
      <c r="B38" s="2" t="s">
        <v>29</v>
      </c>
    </row>
    <row r="39" spans="1:18" x14ac:dyDescent="0.2">
      <c r="A39" s="2"/>
    </row>
    <row r="40" spans="1:18" x14ac:dyDescent="0.2">
      <c r="A40" s="2"/>
    </row>
    <row r="54" spans="1:1" ht="20.399999999999999" x14ac:dyDescent="0.2">
      <c r="A54" ph="1"/>
    </row>
  </sheetData>
  <sheetProtection deleteRows="0"/>
  <mergeCells count="63">
    <mergeCell ref="I28:K28"/>
    <mergeCell ref="I29:K29"/>
    <mergeCell ref="I30:K30"/>
    <mergeCell ref="I20:K20"/>
    <mergeCell ref="I21:K21"/>
    <mergeCell ref="I22:K22"/>
    <mergeCell ref="I23:K23"/>
    <mergeCell ref="I24:K24"/>
    <mergeCell ref="E20:G20"/>
    <mergeCell ref="E21:G21"/>
    <mergeCell ref="E22:G22"/>
    <mergeCell ref="E23:G23"/>
    <mergeCell ref="E24:G24"/>
    <mergeCell ref="L12:O12"/>
    <mergeCell ref="P12:R12"/>
    <mergeCell ref="M10:O10"/>
    <mergeCell ref="P10:R10"/>
    <mergeCell ref="M11:R11"/>
    <mergeCell ref="A3:R3"/>
    <mergeCell ref="P4:R4"/>
    <mergeCell ref="K7:M7"/>
    <mergeCell ref="P7:R7"/>
    <mergeCell ref="M9:O9"/>
    <mergeCell ref="P9:R9"/>
    <mergeCell ref="L8:O8"/>
    <mergeCell ref="P8:R8"/>
    <mergeCell ref="Q24:R24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O18:P18"/>
    <mergeCell ref="Q18:R19"/>
    <mergeCell ref="Q20:R20"/>
    <mergeCell ref="Q21:R21"/>
    <mergeCell ref="Q22:R22"/>
    <mergeCell ref="Q23:R23"/>
    <mergeCell ref="A34:B34"/>
    <mergeCell ref="Q25:R25"/>
    <mergeCell ref="Q26:R26"/>
    <mergeCell ref="Q27:R27"/>
    <mergeCell ref="Q28:R28"/>
    <mergeCell ref="Q29:R29"/>
    <mergeCell ref="Q30:R30"/>
    <mergeCell ref="E25:G25"/>
    <mergeCell ref="E26:G26"/>
    <mergeCell ref="E27:G27"/>
    <mergeCell ref="E28:G28"/>
    <mergeCell ref="E29:G29"/>
    <mergeCell ref="E30:G30"/>
    <mergeCell ref="I25:K25"/>
    <mergeCell ref="I26:K26"/>
    <mergeCell ref="I27:K27"/>
    <mergeCell ref="E31:G31"/>
    <mergeCell ref="I31:K31"/>
    <mergeCell ref="Q31:R31"/>
    <mergeCell ref="A32:G32"/>
    <mergeCell ref="H32:K32"/>
  </mergeCells>
  <phoneticPr fontId="1"/>
  <dataValidations count="5">
    <dataValidation type="list" allowBlank="1" showInputMessage="1" showErrorMessage="1" sqref="A20:A31" xr:uid="{C1897D5E-FE93-46F8-BBAF-A17DED2B9BED}">
      <formula1>"1,2,3,4,5,6,7,8,9,10,11,12"</formula1>
    </dataValidation>
    <dataValidation type="list" allowBlank="1" showInputMessage="1" showErrorMessage="1" sqref="C20:C31" xr:uid="{245A0CB2-C286-40B8-B360-3482124404FB}">
      <formula1>"土,日,祝"</formula1>
    </dataValidation>
    <dataValidation type="list" allowBlank="1" showInputMessage="1" showErrorMessage="1" sqref="B20:B31" xr:uid="{8567FFB8-38AF-42AF-9ADC-AFD22573A3E8}">
      <formula1>"1,2,3,4,5,6,7,8,9,10,11,12,13,14,15,16,17,18,19,20,21,22,23,24,25,26,27,28,29,30,31"</formula1>
    </dataValidation>
    <dataValidation type="list" allowBlank="1" showInputMessage="1" showErrorMessage="1" sqref="O20:O31" xr:uid="{29FB44F1-EF02-475E-AAB8-AE33563E5D7B}">
      <formula1>"○"</formula1>
    </dataValidation>
    <dataValidation allowBlank="1" sqref="E16:M16" xr:uid="{8FE0DBD7-013B-4731-AC90-1CF3DDBA6EC8}"/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空調使用時間数は1時間単位で記入してください。" xr:uid="{4A306320-5790-406A-805C-5BCF6F0FD654}">
          <x14:formula1>
            <xm:f>リスト２!$B$7:$B$19</xm:f>
          </x14:formula1>
          <xm:sqref>P20:P31</xm:sqref>
        </x14:dataValidation>
        <x14:dataValidation type="list" allowBlank="1" showInputMessage="1" xr:uid="{239FB721-D32D-46C8-94A3-4F440B20F031}">
          <x14:formula1>
            <xm:f>リスト２!#REF!</xm:f>
          </x14:formula1>
          <xm:sqref>N16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E418-0462-426E-829F-7D6B7A801961}">
  <dimension ref="A1:R53"/>
  <sheetViews>
    <sheetView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入力②!V24</f>
        <v>12</v>
      </c>
      <c r="B20" s="12">
        <f>入力②!W24</f>
        <v>6</v>
      </c>
      <c r="C20" s="12" t="str">
        <f>入力②!X24</f>
        <v>土</v>
      </c>
      <c r="D20" s="30" t="str">
        <f>IF(E20="-","-",入力①!$D$20)</f>
        <v>-</v>
      </c>
      <c r="E20" s="124" t="str">
        <f>入力②!Y24</f>
        <v>-</v>
      </c>
      <c r="F20" s="125"/>
      <c r="G20" s="125"/>
      <c r="H20" s="11" t="s">
        <v>70</v>
      </c>
      <c r="I20" s="125" t="str">
        <f>入力②!AB24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2">
        <f>入力②!V25</f>
        <v>12</v>
      </c>
      <c r="B21" s="12">
        <f>入力②!W25</f>
        <v>7</v>
      </c>
      <c r="C21" s="12" t="str">
        <f>入力②!X25</f>
        <v>日</v>
      </c>
      <c r="D21" s="30" t="str">
        <f>IF(E21="-","-",入力①!$D$20)</f>
        <v>-</v>
      </c>
      <c r="E21" s="124" t="str">
        <f>入力②!Y25</f>
        <v>-</v>
      </c>
      <c r="F21" s="125"/>
      <c r="G21" s="125"/>
      <c r="H21" s="11" t="s">
        <v>70</v>
      </c>
      <c r="I21" s="125" t="str">
        <f>入力②!AB25</f>
        <v>-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/>
      </c>
      <c r="R21" s="120"/>
    </row>
    <row r="22" spans="1:18" ht="26.25" customHeight="1" x14ac:dyDescent="0.2">
      <c r="A22" s="12">
        <f>入力②!V26</f>
        <v>12</v>
      </c>
      <c r="B22" s="12">
        <f>入力②!W26</f>
        <v>13</v>
      </c>
      <c r="C22" s="12" t="str">
        <f>入力②!X26</f>
        <v>土</v>
      </c>
      <c r="D22" s="30" t="str">
        <f>IF(E22="-","-",入力①!$D$20)</f>
        <v>-</v>
      </c>
      <c r="E22" s="124" t="str">
        <f>入力②!Y26</f>
        <v>-</v>
      </c>
      <c r="F22" s="125"/>
      <c r="G22" s="125"/>
      <c r="H22" s="11" t="s">
        <v>70</v>
      </c>
      <c r="I22" s="125" t="str">
        <f>入力②!AB26</f>
        <v>-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/>
      </c>
      <c r="R22" s="120"/>
    </row>
    <row r="23" spans="1:18" ht="26.25" customHeight="1" x14ac:dyDescent="0.2">
      <c r="A23" s="12">
        <f>入力②!V27</f>
        <v>12</v>
      </c>
      <c r="B23" s="12">
        <f>入力②!W27</f>
        <v>14</v>
      </c>
      <c r="C23" s="12" t="str">
        <f>入力②!X27</f>
        <v>日</v>
      </c>
      <c r="D23" s="30" t="str">
        <f>IF(E23="-","-",入力①!$D$20)</f>
        <v>-</v>
      </c>
      <c r="E23" s="124" t="str">
        <f>入力②!Y27</f>
        <v>-</v>
      </c>
      <c r="F23" s="125"/>
      <c r="G23" s="125"/>
      <c r="H23" s="11" t="s">
        <v>70</v>
      </c>
      <c r="I23" s="125" t="str">
        <f>入力②!AB27</f>
        <v>-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/>
      </c>
      <c r="R23" s="120"/>
    </row>
    <row r="24" spans="1:18" ht="26.25" customHeight="1" x14ac:dyDescent="0.2">
      <c r="A24" s="12">
        <f>入力②!V28</f>
        <v>12</v>
      </c>
      <c r="B24" s="12">
        <f>入力②!W28</f>
        <v>20</v>
      </c>
      <c r="C24" s="12" t="str">
        <f>入力②!X28</f>
        <v>土</v>
      </c>
      <c r="D24" s="30" t="str">
        <f>IF(E24="-","-",入力①!$D$20)</f>
        <v>-</v>
      </c>
      <c r="E24" s="124" t="str">
        <f>入力②!Y28</f>
        <v>-</v>
      </c>
      <c r="F24" s="125"/>
      <c r="G24" s="125"/>
      <c r="H24" s="11" t="s">
        <v>70</v>
      </c>
      <c r="I24" s="125" t="str">
        <f>入力②!AB28</f>
        <v>-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/>
      </c>
      <c r="R24" s="120"/>
    </row>
    <row r="25" spans="1:18" ht="26.25" customHeight="1" x14ac:dyDescent="0.2">
      <c r="A25" s="12">
        <f>入力②!V29</f>
        <v>12</v>
      </c>
      <c r="B25" s="12">
        <f>入力②!W29</f>
        <v>21</v>
      </c>
      <c r="C25" s="12" t="str">
        <f>入力②!X29</f>
        <v>日</v>
      </c>
      <c r="D25" s="30">
        <f>IF(E25="-","-",入力①!$D$20)</f>
        <v>1000</v>
      </c>
      <c r="E25" s="124">
        <f>入力②!Y29</f>
        <v>0.64583333333333304</v>
      </c>
      <c r="F25" s="125"/>
      <c r="G25" s="125"/>
      <c r="H25" s="11" t="s">
        <v>70</v>
      </c>
      <c r="I25" s="125">
        <f>入力②!AB29</f>
        <v>0.72916666666666596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>バスケットボール</v>
      </c>
      <c r="R25" s="120"/>
    </row>
    <row r="26" spans="1:18" ht="26.25" customHeight="1" x14ac:dyDescent="0.2">
      <c r="A26" s="12">
        <f>入力②!V30</f>
        <v>12</v>
      </c>
      <c r="B26" s="12">
        <f>入力②!W30</f>
        <v>27</v>
      </c>
      <c r="C26" s="12" t="str">
        <f>入力②!X30</f>
        <v>土</v>
      </c>
      <c r="D26" s="30" t="str">
        <f>IF(E26="-","-",入力①!$D$20)</f>
        <v>-</v>
      </c>
      <c r="E26" s="124" t="str">
        <f>入力②!Y30</f>
        <v>-</v>
      </c>
      <c r="F26" s="125"/>
      <c r="G26" s="125"/>
      <c r="H26" s="11" t="s">
        <v>70</v>
      </c>
      <c r="I26" s="125" t="str">
        <f>入力②!AB30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2">
        <f>入力②!V31</f>
        <v>12</v>
      </c>
      <c r="B27" s="12">
        <f>入力②!W31</f>
        <v>28</v>
      </c>
      <c r="C27" s="12" t="str">
        <f>入力②!X31</f>
        <v>日</v>
      </c>
      <c r="D27" s="30">
        <f>IF(E27="-","-",入力①!$D$20)</f>
        <v>1000</v>
      </c>
      <c r="E27" s="124">
        <f>入力②!Y31</f>
        <v>0.6875</v>
      </c>
      <c r="F27" s="125"/>
      <c r="G27" s="125"/>
      <c r="H27" s="11" t="s">
        <v>70</v>
      </c>
      <c r="I27" s="125">
        <f>入力②!AB31</f>
        <v>0.72916666666666596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>バスケットボール</v>
      </c>
      <c r="R27" s="120"/>
    </row>
    <row r="28" spans="1:18" ht="26.25" customHeight="1" x14ac:dyDescent="0.2">
      <c r="A28" s="12" t="str">
        <f>入力②!V32</f>
        <v>-</v>
      </c>
      <c r="B28" s="12" t="str">
        <f>入力②!W32</f>
        <v>-</v>
      </c>
      <c r="C28" s="12" t="str">
        <f>入力②!X32</f>
        <v>-</v>
      </c>
      <c r="D28" s="30" t="str">
        <f>IF(E28="-","-",入力①!$D$20)</f>
        <v>-</v>
      </c>
      <c r="E28" s="124" t="str">
        <f>入力②!Y32</f>
        <v>-</v>
      </c>
      <c r="F28" s="125"/>
      <c r="G28" s="125"/>
      <c r="H28" s="11" t="s">
        <v>70</v>
      </c>
      <c r="I28" s="125" t="str">
        <f>入力②!AB32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 t="str">
        <f>入力②!V33</f>
        <v>-</v>
      </c>
      <c r="B29" s="12" t="str">
        <f>入力②!W33</f>
        <v>-</v>
      </c>
      <c r="C29" s="12" t="str">
        <f>入力②!X33</f>
        <v>-</v>
      </c>
      <c r="D29" s="30" t="str">
        <f>IF(E29="-","-",入力①!$D$20)</f>
        <v>-</v>
      </c>
      <c r="E29" s="124" t="str">
        <f>入力②!Y33</f>
        <v>-</v>
      </c>
      <c r="F29" s="125"/>
      <c r="G29" s="125"/>
      <c r="H29" s="11" t="s">
        <v>70</v>
      </c>
      <c r="I29" s="125" t="str">
        <f>入力②!AB33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 t="str">
        <f>入力②!V34</f>
        <v>-</v>
      </c>
      <c r="B30" s="12" t="str">
        <f>入力②!W34</f>
        <v>-</v>
      </c>
      <c r="C30" s="12" t="str">
        <f>入力②!X34</f>
        <v>-</v>
      </c>
      <c r="D30" s="30" t="str">
        <f>IF(E30="-","-",入力①!$D$20)</f>
        <v>-</v>
      </c>
      <c r="E30" s="124" t="str">
        <f>入力②!Y34</f>
        <v>-</v>
      </c>
      <c r="F30" s="125"/>
      <c r="G30" s="125"/>
      <c r="H30" s="11" t="s">
        <v>70</v>
      </c>
      <c r="I30" s="125" t="str">
        <f>入力②!AB34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7" customHeight="1" x14ac:dyDescent="0.2">
      <c r="A31" s="121" t="s">
        <v>23</v>
      </c>
      <c r="B31" s="122"/>
      <c r="C31" s="122"/>
      <c r="D31" s="122"/>
      <c r="E31" s="122"/>
      <c r="F31" s="122"/>
      <c r="G31" s="122"/>
      <c r="H31" s="123" t="str">
        <f>IF(N31="","",2340)</f>
        <v/>
      </c>
      <c r="I31" s="123"/>
      <c r="J31" s="123"/>
      <c r="K31" s="123"/>
      <c r="L31" s="16" t="s">
        <v>24</v>
      </c>
      <c r="M31" s="17" t="s">
        <v>25</v>
      </c>
      <c r="N31" s="18" t="str">
        <f>IF(SUM(P20:P30)=0,"",SUM(P20:P30))</f>
        <v/>
      </c>
      <c r="O31" s="16" t="s">
        <v>14</v>
      </c>
      <c r="P31" s="17" t="s">
        <v>26</v>
      </c>
      <c r="Q31" s="19" t="str">
        <f>IF(N31="","",H31*N31)</f>
        <v/>
      </c>
      <c r="R31" s="20" t="s">
        <v>24</v>
      </c>
    </row>
    <row r="32" spans="1:18" ht="8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7"/>
      <c r="N32" s="2"/>
      <c r="O32" s="5"/>
      <c r="P32" s="5"/>
      <c r="Q32" s="6"/>
      <c r="R32" s="5"/>
    </row>
    <row r="33" spans="1:18" x14ac:dyDescent="0.2">
      <c r="A33" s="74" t="s">
        <v>27</v>
      </c>
      <c r="B33" s="74"/>
    </row>
    <row r="34" spans="1:18" ht="5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2"/>
      <c r="O34" s="5"/>
      <c r="P34" s="5"/>
      <c r="Q34" s="6"/>
      <c r="R34" s="5"/>
    </row>
    <row r="35" spans="1:18" x14ac:dyDescent="0.2">
      <c r="B35" s="2" t="s">
        <v>28</v>
      </c>
    </row>
    <row r="36" spans="1:18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5"/>
      <c r="M36" s="7"/>
      <c r="N36" s="2"/>
      <c r="O36" s="5"/>
      <c r="P36" s="5"/>
      <c r="Q36" s="6"/>
      <c r="R36" s="5"/>
    </row>
    <row r="37" spans="1:18" x14ac:dyDescent="0.2">
      <c r="B37" s="2" t="s">
        <v>29</v>
      </c>
    </row>
    <row r="38" spans="1:18" x14ac:dyDescent="0.2">
      <c r="A38" s="2"/>
    </row>
    <row r="39" spans="1:18" x14ac:dyDescent="0.2">
      <c r="A39" s="2"/>
    </row>
    <row r="53" spans="1:1" ht="20.399999999999999" x14ac:dyDescent="0.2">
      <c r="A53" ph="1"/>
    </row>
  </sheetData>
  <sheetProtection deleteRows="0"/>
  <mergeCells count="60">
    <mergeCell ref="I26:K26"/>
    <mergeCell ref="I27:K27"/>
    <mergeCell ref="I28:K28"/>
    <mergeCell ref="I29:K29"/>
    <mergeCell ref="I30:K30"/>
    <mergeCell ref="I20:K20"/>
    <mergeCell ref="I21:K21"/>
    <mergeCell ref="I22:K22"/>
    <mergeCell ref="I23:K23"/>
    <mergeCell ref="I24:K24"/>
    <mergeCell ref="E20:G20"/>
    <mergeCell ref="E21:G21"/>
    <mergeCell ref="E22:G22"/>
    <mergeCell ref="E23:G23"/>
    <mergeCell ref="E24:G24"/>
    <mergeCell ref="L12:O12"/>
    <mergeCell ref="P12:R12"/>
    <mergeCell ref="M10:O10"/>
    <mergeCell ref="P10:R10"/>
    <mergeCell ref="M11:R11"/>
    <mergeCell ref="A3:R3"/>
    <mergeCell ref="P4:R4"/>
    <mergeCell ref="K7:M7"/>
    <mergeCell ref="P7:R7"/>
    <mergeCell ref="M9:O9"/>
    <mergeCell ref="P9:R9"/>
    <mergeCell ref="L8:O8"/>
    <mergeCell ref="P8:R8"/>
    <mergeCell ref="Q24:R24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O18:P18"/>
    <mergeCell ref="Q18:R19"/>
    <mergeCell ref="Q20:R20"/>
    <mergeCell ref="Q21:R21"/>
    <mergeCell ref="Q22:R22"/>
    <mergeCell ref="Q23:R23"/>
    <mergeCell ref="A31:G31"/>
    <mergeCell ref="H31:K31"/>
    <mergeCell ref="A33:B33"/>
    <mergeCell ref="Q25:R25"/>
    <mergeCell ref="Q26:R26"/>
    <mergeCell ref="Q27:R27"/>
    <mergeCell ref="Q28:R28"/>
    <mergeCell ref="Q29:R29"/>
    <mergeCell ref="Q30:R30"/>
    <mergeCell ref="E25:G25"/>
    <mergeCell ref="E26:G26"/>
    <mergeCell ref="E27:G27"/>
    <mergeCell ref="E28:G28"/>
    <mergeCell ref="E29:G29"/>
    <mergeCell ref="E30:G30"/>
    <mergeCell ref="I25:K25"/>
  </mergeCells>
  <phoneticPr fontId="1"/>
  <dataValidations count="5">
    <dataValidation type="list" allowBlank="1" showInputMessage="1" showErrorMessage="1" sqref="O20:O30" xr:uid="{62FFD099-5018-441E-8CF1-49CB38E1E3DA}">
      <formula1>"○"</formula1>
    </dataValidation>
    <dataValidation type="list" allowBlank="1" showInputMessage="1" showErrorMessage="1" sqref="B20:B30" xr:uid="{A4A28111-FE29-4DBB-81E0-7F44A23F34DC}">
      <formula1>"1,2,3,4,5,6,7,8,9,10,11,12,13,14,15,16,17,18,19,20,21,22,23,24,25,26,27,28,29,30,31"</formula1>
    </dataValidation>
    <dataValidation type="list" allowBlank="1" showInputMessage="1" showErrorMessage="1" sqref="C20:C30" xr:uid="{D55A59FE-B22A-4E27-A4B8-EEAAFEEA4B1E}">
      <formula1>"土,日,祝"</formula1>
    </dataValidation>
    <dataValidation type="list" allowBlank="1" showInputMessage="1" showErrorMessage="1" sqref="A20:A30" xr:uid="{8A40D93C-33D7-405C-8089-F2C5BDDE129F}">
      <formula1>"1,2,3,4,5,6,7,8,9,10,11,12"</formula1>
    </dataValidation>
    <dataValidation allowBlank="1" sqref="E16:M16" xr:uid="{3403EE32-4601-46C9-A715-A041BEF4B9BB}"/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空調使用時間数は1時間単位で記入してください。" xr:uid="{23DE642A-3C34-41ED-9D69-FA0A75992027}">
          <x14:formula1>
            <xm:f>リスト２!$B$7:$B$19</xm:f>
          </x14:formula1>
          <xm:sqref>P20:P30</xm:sqref>
        </x14:dataValidation>
        <x14:dataValidation type="list" allowBlank="1" showInputMessage="1" xr:uid="{1E69BE64-5383-48D1-9D19-CE28C1C28CAA}">
          <x14:formula1>
            <xm:f>リスト２!#REF!</xm:f>
          </x14:formula1>
          <xm:sqref>N16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078D9-2D81-4B31-AF86-CE2F3A70B8D4}">
  <dimension ref="A1:R53"/>
  <sheetViews>
    <sheetView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入力②!AF24</f>
        <v>1</v>
      </c>
      <c r="B20" s="12">
        <f>入力②!AG24</f>
        <v>4</v>
      </c>
      <c r="C20" s="12" t="str">
        <f>入力②!AH24</f>
        <v>日</v>
      </c>
      <c r="D20" s="30" t="str">
        <f>IF(E20="-","-",入力①!$D$20)</f>
        <v>-</v>
      </c>
      <c r="E20" s="124" t="str">
        <f>入力②!AI24</f>
        <v>-</v>
      </c>
      <c r="F20" s="125"/>
      <c r="G20" s="125"/>
      <c r="H20" s="11" t="s">
        <v>70</v>
      </c>
      <c r="I20" s="125" t="str">
        <f>入力②!AL24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2">
        <f>入力②!AF25</f>
        <v>1</v>
      </c>
      <c r="B21" s="12">
        <f>入力②!AG25</f>
        <v>10</v>
      </c>
      <c r="C21" s="12" t="str">
        <f>入力②!AH25</f>
        <v>土</v>
      </c>
      <c r="D21" s="30" t="str">
        <f>IF(E21="-","-",入力①!$D$20)</f>
        <v>-</v>
      </c>
      <c r="E21" s="124" t="str">
        <f>入力②!AI25</f>
        <v>-</v>
      </c>
      <c r="F21" s="125"/>
      <c r="G21" s="125"/>
      <c r="H21" s="11" t="s">
        <v>70</v>
      </c>
      <c r="I21" s="125" t="str">
        <f>入力②!AL25</f>
        <v>-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/>
      </c>
      <c r="R21" s="120"/>
    </row>
    <row r="22" spans="1:18" ht="26.25" customHeight="1" x14ac:dyDescent="0.2">
      <c r="A22" s="12">
        <f>入力②!AF26</f>
        <v>1</v>
      </c>
      <c r="B22" s="12">
        <f>入力②!AG26</f>
        <v>11</v>
      </c>
      <c r="C22" s="12" t="str">
        <f>入力②!AH26</f>
        <v>日</v>
      </c>
      <c r="D22" s="30" t="str">
        <f>IF(E22="-","-",入力①!$D$20)</f>
        <v>-</v>
      </c>
      <c r="E22" s="124" t="str">
        <f>入力②!AI26</f>
        <v>-</v>
      </c>
      <c r="F22" s="125"/>
      <c r="G22" s="125"/>
      <c r="H22" s="11" t="s">
        <v>70</v>
      </c>
      <c r="I22" s="125" t="str">
        <f>入力②!AL26</f>
        <v>-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/>
      </c>
      <c r="R22" s="120"/>
    </row>
    <row r="23" spans="1:18" ht="26.25" customHeight="1" x14ac:dyDescent="0.2">
      <c r="A23" s="12">
        <f>入力②!AF27</f>
        <v>1</v>
      </c>
      <c r="B23" s="12">
        <f>入力②!AG27</f>
        <v>12</v>
      </c>
      <c r="C23" s="12" t="str">
        <f>入力②!AH27</f>
        <v>祝</v>
      </c>
      <c r="D23" s="30" t="str">
        <f>IF(E23="-","-",入力①!$D$20)</f>
        <v>-</v>
      </c>
      <c r="E23" s="124" t="str">
        <f>入力②!AI27</f>
        <v>-</v>
      </c>
      <c r="F23" s="125"/>
      <c r="G23" s="125"/>
      <c r="H23" s="11" t="s">
        <v>70</v>
      </c>
      <c r="I23" s="125" t="str">
        <f>入力②!AL27</f>
        <v>-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/>
      </c>
      <c r="R23" s="120"/>
    </row>
    <row r="24" spans="1:18" ht="26.25" customHeight="1" x14ac:dyDescent="0.2">
      <c r="A24" s="12">
        <f>入力②!AF28</f>
        <v>1</v>
      </c>
      <c r="B24" s="12">
        <f>入力②!AG28</f>
        <v>17</v>
      </c>
      <c r="C24" s="12" t="str">
        <f>入力②!AH28</f>
        <v>土</v>
      </c>
      <c r="D24" s="30" t="str">
        <f>IF(E24="-","-",入力①!$D$20)</f>
        <v>-</v>
      </c>
      <c r="E24" s="124" t="str">
        <f>入力②!AI28</f>
        <v>-</v>
      </c>
      <c r="F24" s="125"/>
      <c r="G24" s="125"/>
      <c r="H24" s="11" t="s">
        <v>70</v>
      </c>
      <c r="I24" s="125" t="str">
        <f>入力②!AL28</f>
        <v>-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/>
      </c>
      <c r="R24" s="120"/>
    </row>
    <row r="25" spans="1:18" ht="26.25" customHeight="1" x14ac:dyDescent="0.2">
      <c r="A25" s="12">
        <f>入力②!AF29</f>
        <v>1</v>
      </c>
      <c r="B25" s="12">
        <f>入力②!AG29</f>
        <v>18</v>
      </c>
      <c r="C25" s="12" t="str">
        <f>入力②!AH29</f>
        <v>日</v>
      </c>
      <c r="D25" s="30">
        <f>IF(E25="-","-",入力①!$D$20)</f>
        <v>1000</v>
      </c>
      <c r="E25" s="124">
        <f>入力②!AI29</f>
        <v>0.64583333333333304</v>
      </c>
      <c r="F25" s="125"/>
      <c r="G25" s="125"/>
      <c r="H25" s="11" t="s">
        <v>70</v>
      </c>
      <c r="I25" s="125">
        <f>入力②!AL29</f>
        <v>0.72916666666666596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>バスケットボール</v>
      </c>
      <c r="R25" s="120"/>
    </row>
    <row r="26" spans="1:18" ht="26.25" customHeight="1" x14ac:dyDescent="0.2">
      <c r="A26" s="12">
        <f>入力②!AF30</f>
        <v>1</v>
      </c>
      <c r="B26" s="12">
        <f>入力②!AG30</f>
        <v>24</v>
      </c>
      <c r="C26" s="12" t="str">
        <f>入力②!AH30</f>
        <v>土</v>
      </c>
      <c r="D26" s="30" t="str">
        <f>IF(E26="-","-",入力①!$D$20)</f>
        <v>-</v>
      </c>
      <c r="E26" s="124" t="str">
        <f>入力②!AI30</f>
        <v>-</v>
      </c>
      <c r="F26" s="125"/>
      <c r="G26" s="125"/>
      <c r="H26" s="11" t="s">
        <v>70</v>
      </c>
      <c r="I26" s="125" t="str">
        <f>入力②!AL30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2">
        <f>入力②!AF31</f>
        <v>1</v>
      </c>
      <c r="B27" s="12">
        <f>入力②!AG31</f>
        <v>25</v>
      </c>
      <c r="C27" s="12" t="str">
        <f>入力②!AH31</f>
        <v>日</v>
      </c>
      <c r="D27" s="30">
        <f>IF(E27="-","-",入力①!$D$20)</f>
        <v>1000</v>
      </c>
      <c r="E27" s="124">
        <f>入力②!AI31</f>
        <v>0.6875</v>
      </c>
      <c r="F27" s="125"/>
      <c r="G27" s="125"/>
      <c r="H27" s="11" t="s">
        <v>70</v>
      </c>
      <c r="I27" s="125">
        <f>入力②!AL31</f>
        <v>0.72916666666666596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>バスケットボール</v>
      </c>
      <c r="R27" s="120"/>
    </row>
    <row r="28" spans="1:18" ht="26.25" customHeight="1" x14ac:dyDescent="0.2">
      <c r="A28" s="12">
        <f>入力②!AF32</f>
        <v>1</v>
      </c>
      <c r="B28" s="12">
        <f>入力②!AG32</f>
        <v>31</v>
      </c>
      <c r="C28" s="12" t="str">
        <f>入力②!AH32</f>
        <v>土</v>
      </c>
      <c r="D28" s="30" t="str">
        <f>IF(E28="-","-",入力①!$D$20)</f>
        <v>-</v>
      </c>
      <c r="E28" s="124" t="str">
        <f>入力②!AI32</f>
        <v>-</v>
      </c>
      <c r="F28" s="125"/>
      <c r="G28" s="125"/>
      <c r="H28" s="11" t="s">
        <v>70</v>
      </c>
      <c r="I28" s="125" t="str">
        <f>入力②!AL32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 t="str">
        <f>入力②!AF33</f>
        <v>-</v>
      </c>
      <c r="B29" s="12" t="str">
        <f>入力②!AG33</f>
        <v>-</v>
      </c>
      <c r="C29" s="12" t="str">
        <f>入力②!AH33</f>
        <v>-</v>
      </c>
      <c r="D29" s="30" t="str">
        <f>IF(E29="-","-",入力①!$D$20)</f>
        <v>-</v>
      </c>
      <c r="E29" s="124" t="str">
        <f>入力②!AI33</f>
        <v>-</v>
      </c>
      <c r="F29" s="125"/>
      <c r="G29" s="125"/>
      <c r="H29" s="11" t="s">
        <v>70</v>
      </c>
      <c r="I29" s="125" t="str">
        <f>入力②!AL33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 t="str">
        <f>入力②!AF34</f>
        <v>-</v>
      </c>
      <c r="B30" s="12" t="str">
        <f>入力②!AG34</f>
        <v>-</v>
      </c>
      <c r="C30" s="12" t="str">
        <f>入力②!AH34</f>
        <v>-</v>
      </c>
      <c r="D30" s="30" t="str">
        <f>IF(E30="-","-",入力①!$D$20)</f>
        <v>-</v>
      </c>
      <c r="E30" s="124" t="str">
        <f>入力②!AI34</f>
        <v>-</v>
      </c>
      <c r="F30" s="125"/>
      <c r="G30" s="125"/>
      <c r="H30" s="11" t="s">
        <v>70</v>
      </c>
      <c r="I30" s="125" t="str">
        <f>入力②!AL34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7" customHeight="1" x14ac:dyDescent="0.2">
      <c r="A31" s="121" t="s">
        <v>23</v>
      </c>
      <c r="B31" s="122"/>
      <c r="C31" s="122"/>
      <c r="D31" s="122"/>
      <c r="E31" s="122"/>
      <c r="F31" s="122"/>
      <c r="G31" s="122"/>
      <c r="H31" s="123" t="str">
        <f>IF(N31="","",2340)</f>
        <v/>
      </c>
      <c r="I31" s="123"/>
      <c r="J31" s="123"/>
      <c r="K31" s="123"/>
      <c r="L31" s="16" t="s">
        <v>24</v>
      </c>
      <c r="M31" s="17" t="s">
        <v>25</v>
      </c>
      <c r="N31" s="18" t="str">
        <f>IF(SUM(P20:P30)=0,"",SUM(P20:P30))</f>
        <v/>
      </c>
      <c r="O31" s="16" t="s">
        <v>14</v>
      </c>
      <c r="P31" s="17" t="s">
        <v>26</v>
      </c>
      <c r="Q31" s="19" t="str">
        <f>IF(N31="","",H31*N31)</f>
        <v/>
      </c>
      <c r="R31" s="20" t="s">
        <v>24</v>
      </c>
    </row>
    <row r="32" spans="1:18" ht="8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7"/>
      <c r="N32" s="2"/>
      <c r="O32" s="5"/>
      <c r="P32" s="5"/>
      <c r="Q32" s="6"/>
      <c r="R32" s="5"/>
    </row>
    <row r="33" spans="1:18" x14ac:dyDescent="0.2">
      <c r="A33" s="74" t="s">
        <v>27</v>
      </c>
      <c r="B33" s="74"/>
    </row>
    <row r="34" spans="1:18" ht="5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2"/>
      <c r="O34" s="5"/>
      <c r="P34" s="5"/>
      <c r="Q34" s="6"/>
      <c r="R34" s="5"/>
    </row>
    <row r="35" spans="1:18" x14ac:dyDescent="0.2">
      <c r="B35" s="2" t="s">
        <v>28</v>
      </c>
    </row>
    <row r="36" spans="1:18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5"/>
      <c r="M36" s="7"/>
      <c r="N36" s="2"/>
      <c r="O36" s="5"/>
      <c r="P36" s="5"/>
      <c r="Q36" s="6"/>
      <c r="R36" s="5"/>
    </row>
    <row r="37" spans="1:18" x14ac:dyDescent="0.2">
      <c r="B37" s="2" t="s">
        <v>29</v>
      </c>
    </row>
    <row r="38" spans="1:18" x14ac:dyDescent="0.2">
      <c r="A38" s="2"/>
    </row>
    <row r="39" spans="1:18" x14ac:dyDescent="0.2">
      <c r="A39" s="2"/>
    </row>
    <row r="53" spans="1:1" ht="20.399999999999999" x14ac:dyDescent="0.2">
      <c r="A53" ph="1"/>
    </row>
  </sheetData>
  <sheetProtection deleteRows="0"/>
  <mergeCells count="60">
    <mergeCell ref="I26:K26"/>
    <mergeCell ref="I27:K27"/>
    <mergeCell ref="I28:K28"/>
    <mergeCell ref="I29:K29"/>
    <mergeCell ref="I30:K30"/>
    <mergeCell ref="I20:K20"/>
    <mergeCell ref="I21:K21"/>
    <mergeCell ref="I22:K22"/>
    <mergeCell ref="I23:K23"/>
    <mergeCell ref="I24:K24"/>
    <mergeCell ref="E20:G20"/>
    <mergeCell ref="E21:G21"/>
    <mergeCell ref="E22:G22"/>
    <mergeCell ref="E23:G23"/>
    <mergeCell ref="E24:G24"/>
    <mergeCell ref="L12:O12"/>
    <mergeCell ref="P12:R12"/>
    <mergeCell ref="M10:O10"/>
    <mergeCell ref="P10:R10"/>
    <mergeCell ref="M11:R11"/>
    <mergeCell ref="A3:R3"/>
    <mergeCell ref="P4:R4"/>
    <mergeCell ref="K7:M7"/>
    <mergeCell ref="P7:R7"/>
    <mergeCell ref="M9:O9"/>
    <mergeCell ref="P9:R9"/>
    <mergeCell ref="L8:O8"/>
    <mergeCell ref="P8:R8"/>
    <mergeCell ref="Q24:R24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O18:P18"/>
    <mergeCell ref="Q18:R19"/>
    <mergeCell ref="Q20:R20"/>
    <mergeCell ref="Q21:R21"/>
    <mergeCell ref="Q22:R22"/>
    <mergeCell ref="Q23:R23"/>
    <mergeCell ref="A31:G31"/>
    <mergeCell ref="H31:K31"/>
    <mergeCell ref="A33:B33"/>
    <mergeCell ref="Q25:R25"/>
    <mergeCell ref="Q26:R26"/>
    <mergeCell ref="Q27:R27"/>
    <mergeCell ref="Q28:R28"/>
    <mergeCell ref="Q29:R29"/>
    <mergeCell ref="Q30:R30"/>
    <mergeCell ref="E25:G25"/>
    <mergeCell ref="E26:G26"/>
    <mergeCell ref="E27:G27"/>
    <mergeCell ref="E28:G28"/>
    <mergeCell ref="E29:G29"/>
    <mergeCell ref="E30:G30"/>
    <mergeCell ref="I25:K25"/>
  </mergeCells>
  <phoneticPr fontId="1"/>
  <dataValidations count="5">
    <dataValidation type="list" allowBlank="1" showInputMessage="1" showErrorMessage="1" sqref="A20:A30" xr:uid="{99C392CB-3C1A-4BA9-B6E8-1E953D9CCD40}">
      <formula1>"1,2,3,4,5,6,7,8,9,10,11,12"</formula1>
    </dataValidation>
    <dataValidation type="list" allowBlank="1" showInputMessage="1" showErrorMessage="1" sqref="C20:C30" xr:uid="{C72E21E5-548C-4193-9AD8-F9DE24B49030}">
      <formula1>"土,日,祝"</formula1>
    </dataValidation>
    <dataValidation type="list" allowBlank="1" showInputMessage="1" showErrorMessage="1" sqref="B20:B30" xr:uid="{24ED4B6A-06CD-4274-AD9C-4FF261A6ECB0}">
      <formula1>"1,2,3,4,5,6,7,8,9,10,11,12,13,14,15,16,17,18,19,20,21,22,23,24,25,26,27,28,29,30,31"</formula1>
    </dataValidation>
    <dataValidation type="list" allowBlank="1" showInputMessage="1" showErrorMessage="1" sqref="O20:O30" xr:uid="{84ABCE6E-29D7-4649-B312-D1628D00C161}">
      <formula1>"○"</formula1>
    </dataValidation>
    <dataValidation allowBlank="1" sqref="E16:M16" xr:uid="{14696014-B824-49A0-9295-BE024C4E265F}"/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空調使用時間数は1時間単位で記入してください。" xr:uid="{AD89466C-22D5-4381-92A1-B3C2026507E5}">
          <x14:formula1>
            <xm:f>リスト２!$B$7:$B$19</xm:f>
          </x14:formula1>
          <xm:sqref>P20:P30</xm:sqref>
        </x14:dataValidation>
        <x14:dataValidation type="list" allowBlank="1" showInputMessage="1" xr:uid="{F4981173-0E16-4146-8B30-986300A061C8}">
          <x14:formula1>
            <xm:f>リスト２!#REF!</xm:f>
          </x14:formula1>
          <xm:sqref>N16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4D1CA-05FD-40F4-B5A9-18B23EF230D6}">
  <dimension ref="A1:R53"/>
  <sheetViews>
    <sheetView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入力②!AP24</f>
        <v>2</v>
      </c>
      <c r="B20" s="12">
        <f>入力②!AQ24</f>
        <v>1</v>
      </c>
      <c r="C20" s="12" t="str">
        <f>入力②!AR24</f>
        <v>日</v>
      </c>
      <c r="D20" s="30" t="str">
        <f>IF(E20="-","-",入力①!$D$20)</f>
        <v>-</v>
      </c>
      <c r="E20" s="124" t="str">
        <f>入力②!AI24</f>
        <v>-</v>
      </c>
      <c r="F20" s="125"/>
      <c r="G20" s="125"/>
      <c r="H20" s="11" t="s">
        <v>70</v>
      </c>
      <c r="I20" s="125" t="str">
        <f>入力②!AL24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2">
        <f>入力②!AP25</f>
        <v>2</v>
      </c>
      <c r="B21" s="12">
        <f>入力②!AQ25</f>
        <v>7</v>
      </c>
      <c r="C21" s="12" t="str">
        <f>入力②!AR25</f>
        <v>土</v>
      </c>
      <c r="D21" s="30" t="str">
        <f>IF(E21="-","-",入力①!$D$20)</f>
        <v>-</v>
      </c>
      <c r="E21" s="124" t="str">
        <f>入力②!AI25</f>
        <v>-</v>
      </c>
      <c r="F21" s="125"/>
      <c r="G21" s="125"/>
      <c r="H21" s="11" t="s">
        <v>70</v>
      </c>
      <c r="I21" s="125" t="str">
        <f>入力②!AL25</f>
        <v>-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/>
      </c>
      <c r="R21" s="120"/>
    </row>
    <row r="22" spans="1:18" ht="26.25" customHeight="1" x14ac:dyDescent="0.2">
      <c r="A22" s="12">
        <f>入力②!AP26</f>
        <v>2</v>
      </c>
      <c r="B22" s="12">
        <f>入力②!AQ26</f>
        <v>8</v>
      </c>
      <c r="C22" s="12" t="str">
        <f>入力②!AR26</f>
        <v>日</v>
      </c>
      <c r="D22" s="30" t="str">
        <f>IF(E22="-","-",入力①!$D$20)</f>
        <v>-</v>
      </c>
      <c r="E22" s="124" t="str">
        <f>入力②!AI26</f>
        <v>-</v>
      </c>
      <c r="F22" s="125"/>
      <c r="G22" s="125"/>
      <c r="H22" s="11" t="s">
        <v>70</v>
      </c>
      <c r="I22" s="125" t="str">
        <f>入力②!AL26</f>
        <v>-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/>
      </c>
      <c r="R22" s="120"/>
    </row>
    <row r="23" spans="1:18" ht="26.25" customHeight="1" x14ac:dyDescent="0.2">
      <c r="A23" s="12">
        <f>入力②!AP27</f>
        <v>2</v>
      </c>
      <c r="B23" s="12">
        <f>入力②!AQ27</f>
        <v>11</v>
      </c>
      <c r="C23" s="12" t="str">
        <f>入力②!AR27</f>
        <v>祝</v>
      </c>
      <c r="D23" s="30" t="str">
        <f>IF(E23="-","-",入力①!$D$20)</f>
        <v>-</v>
      </c>
      <c r="E23" s="124" t="str">
        <f>入力②!AI27</f>
        <v>-</v>
      </c>
      <c r="F23" s="125"/>
      <c r="G23" s="125"/>
      <c r="H23" s="11" t="s">
        <v>70</v>
      </c>
      <c r="I23" s="125" t="str">
        <f>入力②!AL27</f>
        <v>-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/>
      </c>
      <c r="R23" s="120"/>
    </row>
    <row r="24" spans="1:18" ht="26.25" customHeight="1" x14ac:dyDescent="0.2">
      <c r="A24" s="12">
        <f>入力②!AP28</f>
        <v>2</v>
      </c>
      <c r="B24" s="12">
        <f>入力②!AQ28</f>
        <v>14</v>
      </c>
      <c r="C24" s="12" t="str">
        <f>入力②!AR28</f>
        <v>土</v>
      </c>
      <c r="D24" s="30" t="str">
        <f>IF(E24="-","-",入力①!$D$20)</f>
        <v>-</v>
      </c>
      <c r="E24" s="124" t="str">
        <f>入力②!AI28</f>
        <v>-</v>
      </c>
      <c r="F24" s="125"/>
      <c r="G24" s="125"/>
      <c r="H24" s="11" t="s">
        <v>70</v>
      </c>
      <c r="I24" s="125" t="str">
        <f>入力②!AL28</f>
        <v>-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/>
      </c>
      <c r="R24" s="120"/>
    </row>
    <row r="25" spans="1:18" ht="26.25" customHeight="1" x14ac:dyDescent="0.2">
      <c r="A25" s="12">
        <f>入力②!AP29</f>
        <v>2</v>
      </c>
      <c r="B25" s="12">
        <f>入力②!AQ29</f>
        <v>15</v>
      </c>
      <c r="C25" s="12" t="str">
        <f>入力②!AR29</f>
        <v>日</v>
      </c>
      <c r="D25" s="30">
        <f>IF(E25="-","-",入力①!$D$20)</f>
        <v>1000</v>
      </c>
      <c r="E25" s="124">
        <f>入力②!AI29</f>
        <v>0.64583333333333304</v>
      </c>
      <c r="F25" s="125"/>
      <c r="G25" s="125"/>
      <c r="H25" s="11" t="s">
        <v>70</v>
      </c>
      <c r="I25" s="125">
        <f>入力②!AL29</f>
        <v>0.72916666666666596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>バスケットボール</v>
      </c>
      <c r="R25" s="120"/>
    </row>
    <row r="26" spans="1:18" ht="26.25" customHeight="1" x14ac:dyDescent="0.2">
      <c r="A26" s="12">
        <f>入力②!AP30</f>
        <v>2</v>
      </c>
      <c r="B26" s="12">
        <f>入力②!AQ30</f>
        <v>21</v>
      </c>
      <c r="C26" s="12" t="str">
        <f>入力②!AR30</f>
        <v>土</v>
      </c>
      <c r="D26" s="30" t="str">
        <f>IF(E26="-","-",入力①!$D$20)</f>
        <v>-</v>
      </c>
      <c r="E26" s="124" t="str">
        <f>入力②!AI30</f>
        <v>-</v>
      </c>
      <c r="F26" s="125"/>
      <c r="G26" s="125"/>
      <c r="H26" s="11" t="s">
        <v>70</v>
      </c>
      <c r="I26" s="125" t="str">
        <f>入力②!AL30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2">
        <f>入力②!AP31</f>
        <v>2</v>
      </c>
      <c r="B27" s="12">
        <f>入力②!AQ31</f>
        <v>22</v>
      </c>
      <c r="C27" s="12" t="str">
        <f>入力②!AR31</f>
        <v>日</v>
      </c>
      <c r="D27" s="30">
        <f>IF(E27="-","-",入力①!$D$20)</f>
        <v>1000</v>
      </c>
      <c r="E27" s="124">
        <f>入力②!AI31</f>
        <v>0.6875</v>
      </c>
      <c r="F27" s="125"/>
      <c r="G27" s="125"/>
      <c r="H27" s="11" t="s">
        <v>70</v>
      </c>
      <c r="I27" s="125">
        <f>入力②!AL31</f>
        <v>0.72916666666666596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>バスケットボール</v>
      </c>
      <c r="R27" s="120"/>
    </row>
    <row r="28" spans="1:18" ht="26.25" customHeight="1" x14ac:dyDescent="0.2">
      <c r="A28" s="12">
        <f>入力②!AP32</f>
        <v>2</v>
      </c>
      <c r="B28" s="12">
        <f>入力②!AQ32</f>
        <v>28</v>
      </c>
      <c r="C28" s="12" t="str">
        <f>入力②!AR32</f>
        <v>土</v>
      </c>
      <c r="D28" s="30" t="str">
        <f>IF(E28="-","-",入力①!$D$20)</f>
        <v>-</v>
      </c>
      <c r="E28" s="124" t="str">
        <f>入力②!AI32</f>
        <v>-</v>
      </c>
      <c r="F28" s="125"/>
      <c r="G28" s="125"/>
      <c r="H28" s="11" t="s">
        <v>70</v>
      </c>
      <c r="I28" s="125" t="str">
        <f>入力②!AL32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 t="str">
        <f>入力②!AP33</f>
        <v>-</v>
      </c>
      <c r="B29" s="12" t="str">
        <f>入力②!AQ33</f>
        <v>-</v>
      </c>
      <c r="C29" s="12" t="str">
        <f>入力②!AR33</f>
        <v>-</v>
      </c>
      <c r="D29" s="30" t="str">
        <f>IF(E29="-","-",入力①!$D$20)</f>
        <v>-</v>
      </c>
      <c r="E29" s="124" t="str">
        <f>入力②!AI33</f>
        <v>-</v>
      </c>
      <c r="F29" s="125"/>
      <c r="G29" s="125"/>
      <c r="H29" s="11" t="s">
        <v>70</v>
      </c>
      <c r="I29" s="125" t="str">
        <f>入力②!AL33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 t="str">
        <f>入力②!AP34</f>
        <v>-</v>
      </c>
      <c r="B30" s="12" t="str">
        <f>入力②!AQ34</f>
        <v>-</v>
      </c>
      <c r="C30" s="12" t="str">
        <f>入力②!AR34</f>
        <v>-</v>
      </c>
      <c r="D30" s="30" t="str">
        <f>IF(E30="-","-",入力①!$D$20)</f>
        <v>-</v>
      </c>
      <c r="E30" s="124" t="str">
        <f>入力②!AI34</f>
        <v>-</v>
      </c>
      <c r="F30" s="125"/>
      <c r="G30" s="125"/>
      <c r="H30" s="11" t="s">
        <v>70</v>
      </c>
      <c r="I30" s="125" t="str">
        <f>入力②!AL34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7" customHeight="1" x14ac:dyDescent="0.2">
      <c r="A31" s="121" t="s">
        <v>23</v>
      </c>
      <c r="B31" s="122"/>
      <c r="C31" s="122"/>
      <c r="D31" s="122"/>
      <c r="E31" s="122"/>
      <c r="F31" s="122"/>
      <c r="G31" s="122"/>
      <c r="H31" s="123" t="str">
        <f>IF(N31="","",2340)</f>
        <v/>
      </c>
      <c r="I31" s="123"/>
      <c r="J31" s="123"/>
      <c r="K31" s="123"/>
      <c r="L31" s="16" t="s">
        <v>24</v>
      </c>
      <c r="M31" s="17" t="s">
        <v>25</v>
      </c>
      <c r="N31" s="18" t="str">
        <f>IF(SUM(P20:P30)=0,"",SUM(P20:P30))</f>
        <v/>
      </c>
      <c r="O31" s="16" t="s">
        <v>14</v>
      </c>
      <c r="P31" s="17" t="s">
        <v>26</v>
      </c>
      <c r="Q31" s="19" t="str">
        <f>IF(N31="","",H31*N31)</f>
        <v/>
      </c>
      <c r="R31" s="20" t="s">
        <v>24</v>
      </c>
    </row>
    <row r="32" spans="1:18" ht="8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7"/>
      <c r="N32" s="2"/>
      <c r="O32" s="5"/>
      <c r="P32" s="5"/>
      <c r="Q32" s="6"/>
      <c r="R32" s="5"/>
    </row>
    <row r="33" spans="1:18" x14ac:dyDescent="0.2">
      <c r="A33" s="74" t="s">
        <v>27</v>
      </c>
      <c r="B33" s="74"/>
    </row>
    <row r="34" spans="1:18" ht="5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2"/>
      <c r="O34" s="5"/>
      <c r="P34" s="5"/>
      <c r="Q34" s="6"/>
      <c r="R34" s="5"/>
    </row>
    <row r="35" spans="1:18" x14ac:dyDescent="0.2">
      <c r="B35" s="2" t="s">
        <v>28</v>
      </c>
    </row>
    <row r="36" spans="1:18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5"/>
      <c r="M36" s="7"/>
      <c r="N36" s="2"/>
      <c r="O36" s="5"/>
      <c r="P36" s="5"/>
      <c r="Q36" s="6"/>
      <c r="R36" s="5"/>
    </row>
    <row r="37" spans="1:18" x14ac:dyDescent="0.2">
      <c r="B37" s="2" t="s">
        <v>29</v>
      </c>
    </row>
    <row r="38" spans="1:18" x14ac:dyDescent="0.2">
      <c r="A38" s="2"/>
    </row>
    <row r="39" spans="1:18" x14ac:dyDescent="0.2">
      <c r="A39" s="2"/>
    </row>
    <row r="53" spans="1:1" ht="20.399999999999999" x14ac:dyDescent="0.2">
      <c r="A53" ph="1"/>
    </row>
  </sheetData>
  <sheetProtection deleteRows="0"/>
  <mergeCells count="60">
    <mergeCell ref="A33:B33"/>
    <mergeCell ref="E28:G28"/>
    <mergeCell ref="I28:K28"/>
    <mergeCell ref="Q28:R28"/>
    <mergeCell ref="E29:G29"/>
    <mergeCell ref="I29:K29"/>
    <mergeCell ref="Q29:R29"/>
    <mergeCell ref="E30:G30"/>
    <mergeCell ref="I30:K30"/>
    <mergeCell ref="Q30:R30"/>
    <mergeCell ref="A31:G31"/>
    <mergeCell ref="H31:K31"/>
    <mergeCell ref="E26:G26"/>
    <mergeCell ref="I26:K26"/>
    <mergeCell ref="Q26:R26"/>
    <mergeCell ref="E27:G27"/>
    <mergeCell ref="I27:K27"/>
    <mergeCell ref="Q27:R27"/>
    <mergeCell ref="E24:G24"/>
    <mergeCell ref="I24:K24"/>
    <mergeCell ref="Q24:R24"/>
    <mergeCell ref="E25:G25"/>
    <mergeCell ref="I25:K25"/>
    <mergeCell ref="Q25:R25"/>
    <mergeCell ref="E22:G22"/>
    <mergeCell ref="I22:K22"/>
    <mergeCell ref="Q22:R22"/>
    <mergeCell ref="E23:G23"/>
    <mergeCell ref="I23:K23"/>
    <mergeCell ref="Q23:R23"/>
    <mergeCell ref="E20:G20"/>
    <mergeCell ref="I20:K20"/>
    <mergeCell ref="Q20:R20"/>
    <mergeCell ref="E21:G21"/>
    <mergeCell ref="I21:K21"/>
    <mergeCell ref="Q21:R21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O18:P18"/>
    <mergeCell ref="Q18:R19"/>
    <mergeCell ref="L8:O8"/>
    <mergeCell ref="P8:R8"/>
    <mergeCell ref="L12:O12"/>
    <mergeCell ref="P12:R12"/>
    <mergeCell ref="A3:R3"/>
    <mergeCell ref="P4:R4"/>
    <mergeCell ref="K7:M7"/>
    <mergeCell ref="P7:R7"/>
    <mergeCell ref="M9:O9"/>
    <mergeCell ref="P9:R9"/>
    <mergeCell ref="M10:O10"/>
    <mergeCell ref="P10:R10"/>
    <mergeCell ref="M11:R11"/>
  </mergeCells>
  <phoneticPr fontId="1"/>
  <dataValidations count="5">
    <dataValidation allowBlank="1" sqref="E16:M16" xr:uid="{6D0FD5F5-BF6F-46B3-9750-FA3B9C965FA2}"/>
    <dataValidation type="list" allowBlank="1" showInputMessage="1" showErrorMessage="1" sqref="O20:O30" xr:uid="{6AA64E10-B7F0-4726-9A90-2DDC82B7A418}">
      <formula1>"○"</formula1>
    </dataValidation>
    <dataValidation type="list" allowBlank="1" showInputMessage="1" showErrorMessage="1" sqref="B20:B30" xr:uid="{C7DDB4CE-6FD5-42EB-8BE3-CF4C9444CD7B}">
      <formula1>"1,2,3,4,5,6,7,8,9,10,11,12,13,14,15,16,17,18,19,20,21,22,23,24,25,26,27,28,29,30,31"</formula1>
    </dataValidation>
    <dataValidation type="list" allowBlank="1" showInputMessage="1" showErrorMessage="1" sqref="C20:C30" xr:uid="{9DD1EA90-CF4B-4C2E-AE88-5BE292BF0765}">
      <formula1>"土,日,祝"</formula1>
    </dataValidation>
    <dataValidation type="list" allowBlank="1" showInputMessage="1" showErrorMessage="1" sqref="A20:A30" xr:uid="{641712E2-F060-4F9D-973D-1DBB33848F6A}">
      <formula1>"1,2,3,4,5,6,7,8,9,10,11,12"</formula1>
    </dataValidation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E0F8241A-EDE7-432A-AE6E-D416BAA1752D}">
          <x14:formula1>
            <xm:f>リスト２!#REF!</xm:f>
          </x14:formula1>
          <xm:sqref>N16</xm:sqref>
        </x14:dataValidation>
        <x14:dataValidation type="list" operator="greaterThanOrEqual" allowBlank="1" showInputMessage="1" showErrorMessage="1" error="空調使用時間数は1時間単位で記入してください。" xr:uid="{291343EF-0CF8-481E-BB11-D27B89C98E03}">
          <x14:formula1>
            <xm:f>リスト２!$B$7:$B$19</xm:f>
          </x14:formula1>
          <xm:sqref>P20:P30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8888F-1F62-417E-B268-56FECF01DEDF}">
  <dimension ref="A1:R53"/>
  <sheetViews>
    <sheetView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入力②!AZ24</f>
        <v>3</v>
      </c>
      <c r="B20" s="12">
        <f>入力②!BA24</f>
        <v>1</v>
      </c>
      <c r="C20" s="12" t="str">
        <f>入力②!BB24</f>
        <v>日</v>
      </c>
      <c r="D20" s="30" t="str">
        <f>IF(E20="-","-",入力①!$D$20)</f>
        <v>-</v>
      </c>
      <c r="E20" s="124" t="str">
        <f>入力②!AI24</f>
        <v>-</v>
      </c>
      <c r="F20" s="125"/>
      <c r="G20" s="125"/>
      <c r="H20" s="11" t="s">
        <v>70</v>
      </c>
      <c r="I20" s="125" t="str">
        <f>入力②!AL24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2">
        <f>入力②!AZ25</f>
        <v>3</v>
      </c>
      <c r="B21" s="12">
        <f>入力②!BA25</f>
        <v>7</v>
      </c>
      <c r="C21" s="12" t="str">
        <f>入力②!BB25</f>
        <v>土</v>
      </c>
      <c r="D21" s="30" t="str">
        <f>IF(E21="-","-",入力①!$D$20)</f>
        <v>-</v>
      </c>
      <c r="E21" s="124" t="str">
        <f>入力②!AI25</f>
        <v>-</v>
      </c>
      <c r="F21" s="125"/>
      <c r="G21" s="125"/>
      <c r="H21" s="11" t="s">
        <v>70</v>
      </c>
      <c r="I21" s="125" t="str">
        <f>入力②!AL25</f>
        <v>-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/>
      </c>
      <c r="R21" s="120"/>
    </row>
    <row r="22" spans="1:18" ht="26.25" customHeight="1" x14ac:dyDescent="0.2">
      <c r="A22" s="12">
        <f>入力②!AZ26</f>
        <v>3</v>
      </c>
      <c r="B22" s="12">
        <f>入力②!BA26</f>
        <v>8</v>
      </c>
      <c r="C22" s="12" t="str">
        <f>入力②!BB26</f>
        <v>日</v>
      </c>
      <c r="D22" s="30" t="str">
        <f>IF(E22="-","-",入力①!$D$20)</f>
        <v>-</v>
      </c>
      <c r="E22" s="124" t="str">
        <f>入力②!AI26</f>
        <v>-</v>
      </c>
      <c r="F22" s="125"/>
      <c r="G22" s="125"/>
      <c r="H22" s="11" t="s">
        <v>70</v>
      </c>
      <c r="I22" s="125" t="str">
        <f>入力②!AL26</f>
        <v>-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/>
      </c>
      <c r="R22" s="120"/>
    </row>
    <row r="23" spans="1:18" ht="26.25" customHeight="1" x14ac:dyDescent="0.2">
      <c r="A23" s="12">
        <f>入力②!AZ27</f>
        <v>3</v>
      </c>
      <c r="B23" s="12">
        <f>入力②!BA27</f>
        <v>14</v>
      </c>
      <c r="C23" s="12" t="str">
        <f>入力②!BB27</f>
        <v>土</v>
      </c>
      <c r="D23" s="30" t="str">
        <f>IF(E23="-","-",入力①!$D$20)</f>
        <v>-</v>
      </c>
      <c r="E23" s="124" t="str">
        <f>入力②!AI27</f>
        <v>-</v>
      </c>
      <c r="F23" s="125"/>
      <c r="G23" s="125"/>
      <c r="H23" s="11" t="s">
        <v>70</v>
      </c>
      <c r="I23" s="125" t="str">
        <f>入力②!AL27</f>
        <v>-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/>
      </c>
      <c r="R23" s="120"/>
    </row>
    <row r="24" spans="1:18" ht="26.25" customHeight="1" x14ac:dyDescent="0.2">
      <c r="A24" s="12">
        <f>入力②!AZ28</f>
        <v>3</v>
      </c>
      <c r="B24" s="12">
        <f>入力②!BA28</f>
        <v>15</v>
      </c>
      <c r="C24" s="12" t="str">
        <f>入力②!BB28</f>
        <v>日</v>
      </c>
      <c r="D24" s="30" t="str">
        <f>IF(E24="-","-",入力①!$D$20)</f>
        <v>-</v>
      </c>
      <c r="E24" s="124" t="str">
        <f>入力②!AI28</f>
        <v>-</v>
      </c>
      <c r="F24" s="125"/>
      <c r="G24" s="125"/>
      <c r="H24" s="11" t="s">
        <v>70</v>
      </c>
      <c r="I24" s="125" t="str">
        <f>入力②!AL28</f>
        <v>-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/>
      </c>
      <c r="R24" s="120"/>
    </row>
    <row r="25" spans="1:18" ht="26.25" customHeight="1" x14ac:dyDescent="0.2">
      <c r="A25" s="12">
        <f>入力②!AZ29</f>
        <v>3</v>
      </c>
      <c r="B25" s="12">
        <f>入力②!BA29</f>
        <v>20</v>
      </c>
      <c r="C25" s="12" t="str">
        <f>入力②!BB29</f>
        <v>祝</v>
      </c>
      <c r="D25" s="30">
        <f>IF(E25="-","-",入力①!$D$20)</f>
        <v>1000</v>
      </c>
      <c r="E25" s="124">
        <f>入力②!AI29</f>
        <v>0.64583333333333304</v>
      </c>
      <c r="F25" s="125"/>
      <c r="G25" s="125"/>
      <c r="H25" s="11" t="s">
        <v>70</v>
      </c>
      <c r="I25" s="125">
        <f>入力②!AL29</f>
        <v>0.72916666666666596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>バスケットボール</v>
      </c>
      <c r="R25" s="120"/>
    </row>
    <row r="26" spans="1:18" ht="26.25" customHeight="1" x14ac:dyDescent="0.2">
      <c r="A26" s="12">
        <f>入力②!AZ30</f>
        <v>3</v>
      </c>
      <c r="B26" s="12">
        <f>入力②!BA30</f>
        <v>21</v>
      </c>
      <c r="C26" s="12" t="str">
        <f>入力②!BB30</f>
        <v>土</v>
      </c>
      <c r="D26" s="30" t="str">
        <f>IF(E26="-","-",入力①!$D$20)</f>
        <v>-</v>
      </c>
      <c r="E26" s="124" t="str">
        <f>入力②!AI30</f>
        <v>-</v>
      </c>
      <c r="F26" s="125"/>
      <c r="G26" s="125"/>
      <c r="H26" s="11" t="s">
        <v>70</v>
      </c>
      <c r="I26" s="125" t="str">
        <f>入力②!AL30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2">
        <f>入力②!AZ31</f>
        <v>3</v>
      </c>
      <c r="B27" s="12">
        <f>入力②!BA31</f>
        <v>22</v>
      </c>
      <c r="C27" s="12" t="str">
        <f>入力②!BB31</f>
        <v>日</v>
      </c>
      <c r="D27" s="30">
        <f>IF(E27="-","-",入力①!$D$20)</f>
        <v>1000</v>
      </c>
      <c r="E27" s="124">
        <f>入力②!AI31</f>
        <v>0.6875</v>
      </c>
      <c r="F27" s="125"/>
      <c r="G27" s="125"/>
      <c r="H27" s="11" t="s">
        <v>70</v>
      </c>
      <c r="I27" s="125">
        <f>入力②!AL31</f>
        <v>0.72916666666666596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>バスケットボール</v>
      </c>
      <c r="R27" s="120"/>
    </row>
    <row r="28" spans="1:18" ht="26.25" customHeight="1" x14ac:dyDescent="0.2">
      <c r="A28" s="12">
        <f>入力②!AZ32</f>
        <v>3</v>
      </c>
      <c r="B28" s="12">
        <f>入力②!BA32</f>
        <v>28</v>
      </c>
      <c r="C28" s="12" t="str">
        <f>入力②!BB32</f>
        <v>土</v>
      </c>
      <c r="D28" s="30" t="str">
        <f>IF(E28="-","-",入力①!$D$20)</f>
        <v>-</v>
      </c>
      <c r="E28" s="124" t="str">
        <f>入力②!AI32</f>
        <v>-</v>
      </c>
      <c r="F28" s="125"/>
      <c r="G28" s="125"/>
      <c r="H28" s="11" t="s">
        <v>70</v>
      </c>
      <c r="I28" s="125" t="str">
        <f>入力②!AL32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>
        <f>入力②!AZ33</f>
        <v>3</v>
      </c>
      <c r="B29" s="12">
        <f>入力②!BA33</f>
        <v>29</v>
      </c>
      <c r="C29" s="12" t="str">
        <f>入力②!BB33</f>
        <v>日</v>
      </c>
      <c r="D29" s="30" t="str">
        <f>IF(E29="-","-",入力①!$D$20)</f>
        <v>-</v>
      </c>
      <c r="E29" s="124" t="str">
        <f>入力②!AI33</f>
        <v>-</v>
      </c>
      <c r="F29" s="125"/>
      <c r="G29" s="125"/>
      <c r="H29" s="11" t="s">
        <v>70</v>
      </c>
      <c r="I29" s="125" t="str">
        <f>入力②!AL33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 t="str">
        <f>入力②!AZ34</f>
        <v>-</v>
      </c>
      <c r="B30" s="12" t="str">
        <f>入力②!BA34</f>
        <v>-</v>
      </c>
      <c r="C30" s="12" t="str">
        <f>入力②!BB34</f>
        <v>-</v>
      </c>
      <c r="D30" s="30" t="str">
        <f>IF(E30="-","-",入力①!$D$20)</f>
        <v>-</v>
      </c>
      <c r="E30" s="124" t="str">
        <f>入力②!AI34</f>
        <v>-</v>
      </c>
      <c r="F30" s="125"/>
      <c r="G30" s="125"/>
      <c r="H30" s="11" t="s">
        <v>70</v>
      </c>
      <c r="I30" s="125" t="str">
        <f>入力②!AL34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7" customHeight="1" x14ac:dyDescent="0.2">
      <c r="A31" s="121" t="s">
        <v>23</v>
      </c>
      <c r="B31" s="122"/>
      <c r="C31" s="122"/>
      <c r="D31" s="122"/>
      <c r="E31" s="122"/>
      <c r="F31" s="122"/>
      <c r="G31" s="122"/>
      <c r="H31" s="123" t="str">
        <f>IF(N31="","",2340)</f>
        <v/>
      </c>
      <c r="I31" s="123"/>
      <c r="J31" s="123"/>
      <c r="K31" s="123"/>
      <c r="L31" s="16" t="s">
        <v>24</v>
      </c>
      <c r="M31" s="17" t="s">
        <v>25</v>
      </c>
      <c r="N31" s="18" t="str">
        <f>IF(SUM(P20:P30)=0,"",SUM(P20:P30))</f>
        <v/>
      </c>
      <c r="O31" s="16" t="s">
        <v>14</v>
      </c>
      <c r="P31" s="17" t="s">
        <v>26</v>
      </c>
      <c r="Q31" s="19" t="str">
        <f>IF(N31="","",H31*N31)</f>
        <v/>
      </c>
      <c r="R31" s="20" t="s">
        <v>24</v>
      </c>
    </row>
    <row r="32" spans="1:18" ht="8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7"/>
      <c r="N32" s="2"/>
      <c r="O32" s="5"/>
      <c r="P32" s="5"/>
      <c r="Q32" s="6"/>
      <c r="R32" s="5"/>
    </row>
    <row r="33" spans="1:18" x14ac:dyDescent="0.2">
      <c r="A33" s="74" t="s">
        <v>27</v>
      </c>
      <c r="B33" s="74"/>
    </row>
    <row r="34" spans="1:18" ht="5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2"/>
      <c r="O34" s="5"/>
      <c r="P34" s="5"/>
      <c r="Q34" s="6"/>
      <c r="R34" s="5"/>
    </row>
    <row r="35" spans="1:18" x14ac:dyDescent="0.2">
      <c r="B35" s="2" t="s">
        <v>28</v>
      </c>
    </row>
    <row r="36" spans="1:18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5"/>
      <c r="M36" s="7"/>
      <c r="N36" s="2"/>
      <c r="O36" s="5"/>
      <c r="P36" s="5"/>
      <c r="Q36" s="6"/>
      <c r="R36" s="5"/>
    </row>
    <row r="37" spans="1:18" x14ac:dyDescent="0.2">
      <c r="B37" s="2" t="s">
        <v>29</v>
      </c>
    </row>
    <row r="38" spans="1:18" x14ac:dyDescent="0.2">
      <c r="A38" s="2"/>
    </row>
    <row r="39" spans="1:18" x14ac:dyDescent="0.2">
      <c r="A39" s="2"/>
    </row>
    <row r="53" spans="1:1" ht="20.399999999999999" x14ac:dyDescent="0.2">
      <c r="A53" ph="1"/>
    </row>
  </sheetData>
  <sheetProtection deleteRows="0"/>
  <mergeCells count="60">
    <mergeCell ref="A33:B33"/>
    <mergeCell ref="E28:G28"/>
    <mergeCell ref="I28:K28"/>
    <mergeCell ref="Q28:R28"/>
    <mergeCell ref="E29:G29"/>
    <mergeCell ref="I29:K29"/>
    <mergeCell ref="Q29:R29"/>
    <mergeCell ref="E30:G30"/>
    <mergeCell ref="I30:K30"/>
    <mergeCell ref="Q30:R30"/>
    <mergeCell ref="A31:G31"/>
    <mergeCell ref="H31:K31"/>
    <mergeCell ref="E26:G26"/>
    <mergeCell ref="I26:K26"/>
    <mergeCell ref="Q26:R26"/>
    <mergeCell ref="E27:G27"/>
    <mergeCell ref="I27:K27"/>
    <mergeCell ref="Q27:R27"/>
    <mergeCell ref="E24:G24"/>
    <mergeCell ref="I24:K24"/>
    <mergeCell ref="Q24:R24"/>
    <mergeCell ref="E25:G25"/>
    <mergeCell ref="I25:K25"/>
    <mergeCell ref="Q25:R25"/>
    <mergeCell ref="E22:G22"/>
    <mergeCell ref="I22:K22"/>
    <mergeCell ref="Q22:R22"/>
    <mergeCell ref="E23:G23"/>
    <mergeCell ref="I23:K23"/>
    <mergeCell ref="Q23:R23"/>
    <mergeCell ref="E20:G20"/>
    <mergeCell ref="I20:K20"/>
    <mergeCell ref="Q20:R20"/>
    <mergeCell ref="E21:G21"/>
    <mergeCell ref="I21:K21"/>
    <mergeCell ref="Q21:R21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O18:P18"/>
    <mergeCell ref="Q18:R19"/>
    <mergeCell ref="L8:O8"/>
    <mergeCell ref="P8:R8"/>
    <mergeCell ref="L12:O12"/>
    <mergeCell ref="P12:R12"/>
    <mergeCell ref="A3:R3"/>
    <mergeCell ref="P4:R4"/>
    <mergeCell ref="K7:M7"/>
    <mergeCell ref="P7:R7"/>
    <mergeCell ref="M9:O9"/>
    <mergeCell ref="P9:R9"/>
    <mergeCell ref="M10:O10"/>
    <mergeCell ref="P10:R10"/>
    <mergeCell ref="M11:R11"/>
  </mergeCells>
  <phoneticPr fontId="1"/>
  <dataValidations count="5">
    <dataValidation type="list" allowBlank="1" showInputMessage="1" showErrorMessage="1" sqref="A20:A30" xr:uid="{8AAF48E3-6C87-4256-9CB7-235D684F3F45}">
      <formula1>"1,2,3,4,5,6,7,8,9,10,11,12"</formula1>
    </dataValidation>
    <dataValidation type="list" allowBlank="1" showInputMessage="1" showErrorMessage="1" sqref="C20:C30" xr:uid="{2FE4CFDB-B25D-4BAF-A3B2-680DABF48399}">
      <formula1>"土,日,祝"</formula1>
    </dataValidation>
    <dataValidation type="list" allowBlank="1" showInputMessage="1" showErrorMessage="1" sqref="B20:B30" xr:uid="{FCE72738-8637-4B46-B5DC-E21C078E4148}">
      <formula1>"1,2,3,4,5,6,7,8,9,10,11,12,13,14,15,16,17,18,19,20,21,22,23,24,25,26,27,28,29,30,31"</formula1>
    </dataValidation>
    <dataValidation type="list" allowBlank="1" showInputMessage="1" showErrorMessage="1" sqref="O20:O30" xr:uid="{3BE1A88C-E429-441F-8313-F45EBF6209B4}">
      <formula1>"○"</formula1>
    </dataValidation>
    <dataValidation allowBlank="1" sqref="E16:M16" xr:uid="{CCBCB3B9-FB9D-443B-9EE0-4FAA425036F9}"/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空調使用時間数は1時間単位で記入してください。" xr:uid="{AE45CFDE-62E2-45BE-8A5F-D6350FC99787}">
          <x14:formula1>
            <xm:f>リスト２!$B$7:$B$19</xm:f>
          </x14:formula1>
          <xm:sqref>P20:P30</xm:sqref>
        </x14:dataValidation>
        <x14:dataValidation type="list" allowBlank="1" showInputMessage="1" xr:uid="{B6AE35C5-17FB-4888-88E9-30BA123961D8}">
          <x14:formula1>
            <xm:f>リスト２!#REF!</xm:f>
          </x14:formula1>
          <xm:sqref>N16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F8BED-686E-4405-A474-C1978D76B770}">
  <dimension ref="B2:E75"/>
  <sheetViews>
    <sheetView workbookViewId="0"/>
  </sheetViews>
  <sheetFormatPr defaultRowHeight="13.2" x14ac:dyDescent="0.2"/>
  <cols>
    <col min="1" max="1" width="3.6640625" customWidth="1"/>
    <col min="4" max="4" width="4.109375" customWidth="1"/>
    <col min="5" max="5" width="18.88671875" customWidth="1"/>
  </cols>
  <sheetData>
    <row r="2" spans="2:5" x14ac:dyDescent="0.2">
      <c r="B2" s="26">
        <v>0.25</v>
      </c>
      <c r="C2" s="26">
        <v>0.27083333333333331</v>
      </c>
      <c r="E2" s="28" t="s">
        <v>75</v>
      </c>
    </row>
    <row r="3" spans="2:5" x14ac:dyDescent="0.2">
      <c r="B3" s="26">
        <v>0.27083333333333331</v>
      </c>
      <c r="C3" s="26">
        <v>0.29166666666666702</v>
      </c>
      <c r="E3" s="28" t="s">
        <v>76</v>
      </c>
    </row>
    <row r="4" spans="2:5" x14ac:dyDescent="0.2">
      <c r="B4" s="26">
        <v>0.29166666666666702</v>
      </c>
      <c r="C4" s="26">
        <v>0.3125</v>
      </c>
      <c r="E4" s="28" t="s">
        <v>77</v>
      </c>
    </row>
    <row r="5" spans="2:5" x14ac:dyDescent="0.2">
      <c r="B5" s="26">
        <v>0.3125</v>
      </c>
      <c r="C5" s="26">
        <v>0.33333333333333298</v>
      </c>
      <c r="E5" s="28" t="s">
        <v>78</v>
      </c>
    </row>
    <row r="6" spans="2:5" x14ac:dyDescent="0.2">
      <c r="B6" s="26">
        <v>0.33333333333333298</v>
      </c>
      <c r="C6" s="26">
        <v>0.35416666666666702</v>
      </c>
      <c r="E6" s="28" t="s">
        <v>79</v>
      </c>
    </row>
    <row r="7" spans="2:5" x14ac:dyDescent="0.2">
      <c r="B7" s="26">
        <v>0.35416666666666702</v>
      </c>
      <c r="C7" s="26">
        <v>0.375</v>
      </c>
      <c r="E7" s="28" t="s">
        <v>80</v>
      </c>
    </row>
    <row r="8" spans="2:5" x14ac:dyDescent="0.2">
      <c r="B8" s="26">
        <v>0.375</v>
      </c>
      <c r="C8" s="26">
        <v>0.39583333333333298</v>
      </c>
      <c r="E8" s="28" t="s">
        <v>81</v>
      </c>
    </row>
    <row r="9" spans="2:5" x14ac:dyDescent="0.2">
      <c r="B9" s="26">
        <v>0.39583333333333298</v>
      </c>
      <c r="C9" s="26">
        <v>0.41666666666666702</v>
      </c>
      <c r="E9" s="28" t="s">
        <v>82</v>
      </c>
    </row>
    <row r="10" spans="2:5" x14ac:dyDescent="0.2">
      <c r="B10" s="26">
        <v>0.41666666666666702</v>
      </c>
      <c r="C10" s="26">
        <v>0.4375</v>
      </c>
      <c r="E10" s="28" t="s">
        <v>83</v>
      </c>
    </row>
    <row r="11" spans="2:5" x14ac:dyDescent="0.2">
      <c r="B11" s="26">
        <v>0.4375</v>
      </c>
      <c r="C11" s="26">
        <v>0.45833333333333298</v>
      </c>
      <c r="E11" s="28" t="s">
        <v>84</v>
      </c>
    </row>
    <row r="12" spans="2:5" x14ac:dyDescent="0.2">
      <c r="B12" s="26">
        <v>0.45833333333333298</v>
      </c>
      <c r="C12" s="26">
        <v>0.47916666666666602</v>
      </c>
      <c r="E12" s="28" t="s">
        <v>85</v>
      </c>
    </row>
    <row r="13" spans="2:5" x14ac:dyDescent="0.2">
      <c r="B13" s="26">
        <v>0.47916666666666602</v>
      </c>
      <c r="C13" s="26">
        <v>0.5</v>
      </c>
      <c r="E13" s="28" t="s">
        <v>86</v>
      </c>
    </row>
    <row r="14" spans="2:5" x14ac:dyDescent="0.2">
      <c r="B14" s="26">
        <v>0.5</v>
      </c>
      <c r="C14" s="26">
        <v>0.52083333333333304</v>
      </c>
      <c r="E14" s="28" t="s">
        <v>87</v>
      </c>
    </row>
    <row r="15" spans="2:5" x14ac:dyDescent="0.2">
      <c r="B15" s="26">
        <v>0.52083333333333304</v>
      </c>
      <c r="C15" s="26">
        <v>0.54166666666666596</v>
      </c>
      <c r="E15" s="28" t="s">
        <v>88</v>
      </c>
    </row>
    <row r="16" spans="2:5" x14ac:dyDescent="0.2">
      <c r="B16" s="26">
        <v>0.54166666666666596</v>
      </c>
      <c r="C16" s="26">
        <v>0.5625</v>
      </c>
      <c r="E16" s="28" t="s">
        <v>89</v>
      </c>
    </row>
    <row r="17" spans="2:5" x14ac:dyDescent="0.2">
      <c r="B17" s="26">
        <v>0.5625</v>
      </c>
      <c r="C17" s="26">
        <v>0.58333333333333304</v>
      </c>
      <c r="E17" s="28" t="s">
        <v>90</v>
      </c>
    </row>
    <row r="18" spans="2:5" x14ac:dyDescent="0.2">
      <c r="B18" s="26">
        <v>0.58333333333333304</v>
      </c>
      <c r="C18" s="26">
        <v>0.60416666666666596</v>
      </c>
      <c r="E18" s="28" t="s">
        <v>91</v>
      </c>
    </row>
    <row r="19" spans="2:5" x14ac:dyDescent="0.2">
      <c r="B19" s="26">
        <v>0.60416666666666596</v>
      </c>
      <c r="C19" s="26">
        <v>0.625</v>
      </c>
      <c r="E19" s="28" t="s">
        <v>92</v>
      </c>
    </row>
    <row r="20" spans="2:5" x14ac:dyDescent="0.2">
      <c r="B20" s="26">
        <v>0.625</v>
      </c>
      <c r="C20" s="26">
        <v>0.64583333333333304</v>
      </c>
      <c r="E20" s="28" t="s">
        <v>93</v>
      </c>
    </row>
    <row r="21" spans="2:5" x14ac:dyDescent="0.2">
      <c r="B21" s="26">
        <v>0.64583333333333304</v>
      </c>
      <c r="C21" s="26">
        <v>0.66666666666666596</v>
      </c>
      <c r="E21" s="28" t="s">
        <v>94</v>
      </c>
    </row>
    <row r="22" spans="2:5" x14ac:dyDescent="0.2">
      <c r="B22" s="26">
        <v>0.66666666666666596</v>
      </c>
      <c r="C22" s="26">
        <v>0.6875</v>
      </c>
      <c r="E22" s="28" t="s">
        <v>95</v>
      </c>
    </row>
    <row r="23" spans="2:5" x14ac:dyDescent="0.2">
      <c r="B23" s="26">
        <v>0.6875</v>
      </c>
      <c r="C23" s="26">
        <v>0.70833333333333304</v>
      </c>
      <c r="E23" s="28" t="s">
        <v>96</v>
      </c>
    </row>
    <row r="24" spans="2:5" x14ac:dyDescent="0.2">
      <c r="B24" s="26">
        <v>0.70833333333333304</v>
      </c>
      <c r="C24" s="26">
        <v>0.72916666666666596</v>
      </c>
      <c r="E24" s="28" t="s">
        <v>97</v>
      </c>
    </row>
    <row r="25" spans="2:5" x14ac:dyDescent="0.2">
      <c r="B25" s="26">
        <v>0.72916666666666596</v>
      </c>
      <c r="C25" s="26">
        <v>0.75</v>
      </c>
      <c r="E25" s="28" t="s">
        <v>98</v>
      </c>
    </row>
    <row r="26" spans="2:5" x14ac:dyDescent="0.2">
      <c r="B26" s="26">
        <v>0.75</v>
      </c>
      <c r="C26" s="26">
        <v>0.77083333333333304</v>
      </c>
      <c r="E26" s="28" t="s">
        <v>99</v>
      </c>
    </row>
    <row r="27" spans="2:5" x14ac:dyDescent="0.2">
      <c r="B27" s="26" t="s">
        <v>40</v>
      </c>
      <c r="C27" s="26" t="s">
        <v>40</v>
      </c>
      <c r="E27" s="28" t="s">
        <v>100</v>
      </c>
    </row>
    <row r="28" spans="2:5" x14ac:dyDescent="0.2">
      <c r="E28" s="28" t="s">
        <v>101</v>
      </c>
    </row>
    <row r="29" spans="2:5" x14ac:dyDescent="0.2">
      <c r="E29" s="28" t="s">
        <v>102</v>
      </c>
    </row>
    <row r="30" spans="2:5" x14ac:dyDescent="0.2">
      <c r="E30" s="28" t="s">
        <v>103</v>
      </c>
    </row>
    <row r="31" spans="2:5" x14ac:dyDescent="0.2">
      <c r="E31" s="28" t="s">
        <v>104</v>
      </c>
    </row>
    <row r="32" spans="2:5" x14ac:dyDescent="0.2">
      <c r="E32" s="28" t="s">
        <v>105</v>
      </c>
    </row>
    <row r="33" spans="5:5" x14ac:dyDescent="0.2">
      <c r="E33" s="28" t="s">
        <v>106</v>
      </c>
    </row>
    <row r="34" spans="5:5" x14ac:dyDescent="0.2">
      <c r="E34" s="28" t="s">
        <v>107</v>
      </c>
    </row>
    <row r="35" spans="5:5" x14ac:dyDescent="0.2">
      <c r="E35" s="28" t="s">
        <v>108</v>
      </c>
    </row>
    <row r="36" spans="5:5" x14ac:dyDescent="0.2">
      <c r="E36" s="28" t="s">
        <v>109</v>
      </c>
    </row>
    <row r="37" spans="5:5" x14ac:dyDescent="0.2">
      <c r="E37" s="28" t="s">
        <v>110</v>
      </c>
    </row>
    <row r="38" spans="5:5" x14ac:dyDescent="0.2">
      <c r="E38" s="28" t="s">
        <v>111</v>
      </c>
    </row>
    <row r="39" spans="5:5" x14ac:dyDescent="0.2">
      <c r="E39" s="28" t="s">
        <v>112</v>
      </c>
    </row>
    <row r="40" spans="5:5" x14ac:dyDescent="0.2">
      <c r="E40" s="28" t="s">
        <v>113</v>
      </c>
    </row>
    <row r="41" spans="5:5" x14ac:dyDescent="0.2">
      <c r="E41" s="28" t="s">
        <v>114</v>
      </c>
    </row>
    <row r="42" spans="5:5" x14ac:dyDescent="0.2">
      <c r="E42" s="28" t="s">
        <v>115</v>
      </c>
    </row>
    <row r="43" spans="5:5" x14ac:dyDescent="0.2">
      <c r="E43" s="28" t="s">
        <v>116</v>
      </c>
    </row>
    <row r="44" spans="5:5" x14ac:dyDescent="0.2">
      <c r="E44" s="28" t="s">
        <v>117</v>
      </c>
    </row>
    <row r="45" spans="5:5" x14ac:dyDescent="0.2">
      <c r="E45" s="28" t="s">
        <v>118</v>
      </c>
    </row>
    <row r="46" spans="5:5" x14ac:dyDescent="0.2">
      <c r="E46" s="28" t="s">
        <v>119</v>
      </c>
    </row>
    <row r="47" spans="5:5" x14ac:dyDescent="0.2">
      <c r="E47" s="28" t="s">
        <v>120</v>
      </c>
    </row>
    <row r="48" spans="5:5" x14ac:dyDescent="0.2">
      <c r="E48" s="28" t="s">
        <v>44</v>
      </c>
    </row>
    <row r="49" spans="5:5" x14ac:dyDescent="0.2">
      <c r="E49" s="28" t="s">
        <v>45</v>
      </c>
    </row>
    <row r="50" spans="5:5" x14ac:dyDescent="0.2">
      <c r="E50" s="28" t="s">
        <v>46</v>
      </c>
    </row>
    <row r="51" spans="5:5" x14ac:dyDescent="0.2">
      <c r="E51" s="28" t="s">
        <v>47</v>
      </c>
    </row>
    <row r="52" spans="5:5" x14ac:dyDescent="0.2">
      <c r="E52" s="28" t="s">
        <v>48</v>
      </c>
    </row>
    <row r="53" spans="5:5" x14ac:dyDescent="0.2">
      <c r="E53" s="28" t="s">
        <v>49</v>
      </c>
    </row>
    <row r="54" spans="5:5" x14ac:dyDescent="0.2">
      <c r="E54" s="28" t="s">
        <v>50</v>
      </c>
    </row>
    <row r="55" spans="5:5" x14ac:dyDescent="0.2">
      <c r="E55" s="28" t="s">
        <v>51</v>
      </c>
    </row>
    <row r="56" spans="5:5" x14ac:dyDescent="0.2">
      <c r="E56" s="28" t="s">
        <v>52</v>
      </c>
    </row>
    <row r="57" spans="5:5" x14ac:dyDescent="0.2">
      <c r="E57" s="28" t="s">
        <v>53</v>
      </c>
    </row>
    <row r="58" spans="5:5" x14ac:dyDescent="0.2">
      <c r="E58" s="28" t="s">
        <v>54</v>
      </c>
    </row>
    <row r="59" spans="5:5" x14ac:dyDescent="0.2">
      <c r="E59" s="28" t="s">
        <v>55</v>
      </c>
    </row>
    <row r="60" spans="5:5" x14ac:dyDescent="0.2">
      <c r="E60" s="28" t="s">
        <v>56</v>
      </c>
    </row>
    <row r="61" spans="5:5" x14ac:dyDescent="0.2">
      <c r="E61" s="28" t="s">
        <v>57</v>
      </c>
    </row>
    <row r="62" spans="5:5" x14ac:dyDescent="0.2">
      <c r="E62" s="28" t="s">
        <v>58</v>
      </c>
    </row>
    <row r="63" spans="5:5" x14ac:dyDescent="0.2">
      <c r="E63" s="28" t="s">
        <v>59</v>
      </c>
    </row>
    <row r="64" spans="5:5" x14ac:dyDescent="0.2">
      <c r="E64" s="28" t="s">
        <v>60</v>
      </c>
    </row>
    <row r="65" spans="5:5" x14ac:dyDescent="0.2">
      <c r="E65" s="28" t="s">
        <v>61</v>
      </c>
    </row>
    <row r="66" spans="5:5" x14ac:dyDescent="0.2">
      <c r="E66" s="28" t="s">
        <v>62</v>
      </c>
    </row>
    <row r="67" spans="5:5" x14ac:dyDescent="0.2">
      <c r="E67" s="28" t="s">
        <v>63</v>
      </c>
    </row>
    <row r="68" spans="5:5" x14ac:dyDescent="0.2">
      <c r="E68" s="28" t="s">
        <v>64</v>
      </c>
    </row>
    <row r="69" spans="5:5" x14ac:dyDescent="0.2">
      <c r="E69" s="28" t="s">
        <v>65</v>
      </c>
    </row>
    <row r="70" spans="5:5" x14ac:dyDescent="0.2">
      <c r="E70" s="28"/>
    </row>
    <row r="72" spans="5:5" x14ac:dyDescent="0.2">
      <c r="E72" s="28" t="s">
        <v>38</v>
      </c>
    </row>
    <row r="73" spans="5:5" x14ac:dyDescent="0.2">
      <c r="E73" s="28" t="s">
        <v>66</v>
      </c>
    </row>
    <row r="74" spans="5:5" x14ac:dyDescent="0.2">
      <c r="E74" s="28" t="s">
        <v>67</v>
      </c>
    </row>
    <row r="75" spans="5:5" x14ac:dyDescent="0.2">
      <c r="E75" s="28"/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D33"/>
  <sheetViews>
    <sheetView workbookViewId="0"/>
  </sheetViews>
  <sheetFormatPr defaultRowHeight="13.2" x14ac:dyDescent="0.2"/>
  <cols>
    <col min="1" max="1" width="3.6640625" customWidth="1"/>
    <col min="2" max="2" width="13.88671875" style="1" bestFit="1" customWidth="1"/>
    <col min="3" max="3" width="3.44140625" customWidth="1"/>
    <col min="4" max="4" width="13.88671875" style="1" bestFit="1" customWidth="1"/>
  </cols>
  <sheetData>
    <row r="2" spans="2:4" x14ac:dyDescent="0.2">
      <c r="B2" s="8" t="s">
        <v>33</v>
      </c>
      <c r="D2" s="8">
        <v>1</v>
      </c>
    </row>
    <row r="3" spans="2:4" x14ac:dyDescent="0.2">
      <c r="B3" s="8"/>
      <c r="D3" s="8">
        <v>2</v>
      </c>
    </row>
    <row r="4" spans="2:4" x14ac:dyDescent="0.2">
      <c r="D4" s="8">
        <v>3</v>
      </c>
    </row>
    <row r="5" spans="2:4" x14ac:dyDescent="0.2">
      <c r="D5" s="8">
        <v>4</v>
      </c>
    </row>
    <row r="6" spans="2:4" x14ac:dyDescent="0.2">
      <c r="D6" s="8">
        <v>5</v>
      </c>
    </row>
    <row r="7" spans="2:4" x14ac:dyDescent="0.2">
      <c r="B7" s="8">
        <v>1</v>
      </c>
      <c r="D7" s="8">
        <v>6</v>
      </c>
    </row>
    <row r="8" spans="2:4" x14ac:dyDescent="0.2">
      <c r="B8" s="8">
        <v>2</v>
      </c>
      <c r="D8" s="8">
        <v>7</v>
      </c>
    </row>
    <row r="9" spans="2:4" x14ac:dyDescent="0.2">
      <c r="B9" s="8">
        <v>3</v>
      </c>
      <c r="D9" s="8">
        <v>8</v>
      </c>
    </row>
    <row r="10" spans="2:4" x14ac:dyDescent="0.2">
      <c r="B10" s="8">
        <v>4</v>
      </c>
      <c r="D10" s="8">
        <v>9</v>
      </c>
    </row>
    <row r="11" spans="2:4" x14ac:dyDescent="0.2">
      <c r="B11" s="8">
        <v>5</v>
      </c>
      <c r="D11" s="8">
        <v>10</v>
      </c>
    </row>
    <row r="12" spans="2:4" x14ac:dyDescent="0.2">
      <c r="B12" s="8">
        <v>6</v>
      </c>
      <c r="D12" s="8">
        <v>11</v>
      </c>
    </row>
    <row r="13" spans="2:4" x14ac:dyDescent="0.2">
      <c r="B13" s="8">
        <v>7</v>
      </c>
      <c r="D13" s="8">
        <v>12</v>
      </c>
    </row>
    <row r="14" spans="2:4" x14ac:dyDescent="0.2">
      <c r="B14" s="8">
        <v>8</v>
      </c>
      <c r="D14" s="8">
        <v>13</v>
      </c>
    </row>
    <row r="15" spans="2:4" x14ac:dyDescent="0.2">
      <c r="B15" s="8">
        <v>9</v>
      </c>
      <c r="D15" s="8">
        <v>14</v>
      </c>
    </row>
    <row r="16" spans="2:4" x14ac:dyDescent="0.2">
      <c r="B16" s="8">
        <v>10</v>
      </c>
      <c r="D16" s="8">
        <v>15</v>
      </c>
    </row>
    <row r="17" spans="2:4" x14ac:dyDescent="0.2">
      <c r="B17" s="8">
        <v>11</v>
      </c>
      <c r="D17" s="8">
        <v>16</v>
      </c>
    </row>
    <row r="18" spans="2:4" x14ac:dyDescent="0.2">
      <c r="B18" s="8">
        <v>12</v>
      </c>
      <c r="D18" s="8">
        <v>17</v>
      </c>
    </row>
    <row r="19" spans="2:4" x14ac:dyDescent="0.2">
      <c r="B19" s="8" t="s">
        <v>40</v>
      </c>
      <c r="D19" s="8">
        <v>18</v>
      </c>
    </row>
    <row r="20" spans="2:4" x14ac:dyDescent="0.2">
      <c r="D20" s="8">
        <v>19</v>
      </c>
    </row>
    <row r="21" spans="2:4" x14ac:dyDescent="0.2">
      <c r="D21" s="8">
        <v>20</v>
      </c>
    </row>
    <row r="22" spans="2:4" x14ac:dyDescent="0.2">
      <c r="B22" s="8" t="s">
        <v>41</v>
      </c>
      <c r="D22" s="8">
        <v>21</v>
      </c>
    </row>
    <row r="23" spans="2:4" x14ac:dyDescent="0.2">
      <c r="B23" s="8" t="s">
        <v>42</v>
      </c>
      <c r="D23" s="8">
        <v>22</v>
      </c>
    </row>
    <row r="24" spans="2:4" x14ac:dyDescent="0.2">
      <c r="B24" s="8" t="s">
        <v>43</v>
      </c>
      <c r="D24" s="8">
        <v>23</v>
      </c>
    </row>
    <row r="25" spans="2:4" x14ac:dyDescent="0.2">
      <c r="B25" s="8" t="s">
        <v>40</v>
      </c>
      <c r="D25" s="8">
        <v>24</v>
      </c>
    </row>
    <row r="26" spans="2:4" x14ac:dyDescent="0.2">
      <c r="D26" s="8">
        <v>25</v>
      </c>
    </row>
    <row r="27" spans="2:4" x14ac:dyDescent="0.2">
      <c r="D27" s="8">
        <v>26</v>
      </c>
    </row>
    <row r="28" spans="2:4" x14ac:dyDescent="0.2">
      <c r="D28" s="8">
        <v>27</v>
      </c>
    </row>
    <row r="29" spans="2:4" x14ac:dyDescent="0.2">
      <c r="D29" s="8">
        <v>28</v>
      </c>
    </row>
    <row r="30" spans="2:4" x14ac:dyDescent="0.2">
      <c r="D30" s="8">
        <v>29</v>
      </c>
    </row>
    <row r="31" spans="2:4" x14ac:dyDescent="0.2">
      <c r="D31" s="8">
        <v>30</v>
      </c>
    </row>
    <row r="32" spans="2:4" x14ac:dyDescent="0.2">
      <c r="D32" s="8">
        <v>31</v>
      </c>
    </row>
    <row r="33" spans="4:4" x14ac:dyDescent="0.2">
      <c r="D33" s="8" t="s">
        <v>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23A06-CDB2-4CB2-B6FB-EDDE91472BF6}">
  <sheetPr>
    <pageSetUpPr fitToPage="1"/>
  </sheetPr>
  <dimension ref="A2:AW27"/>
  <sheetViews>
    <sheetView zoomScale="85" zoomScaleNormal="85" workbookViewId="0"/>
  </sheetViews>
  <sheetFormatPr defaultRowHeight="13.2" x14ac:dyDescent="0.2"/>
  <cols>
    <col min="1" max="1" width="3.88671875" customWidth="1"/>
    <col min="2" max="2" width="1.77734375" customWidth="1"/>
    <col min="3" max="3" width="4.44140625" customWidth="1"/>
    <col min="4" max="4" width="5.44140625" bestFit="1" customWidth="1"/>
    <col min="5" max="7" width="4.44140625" customWidth="1"/>
    <col min="8" max="8" width="5.44140625" bestFit="1" customWidth="1"/>
    <col min="9" max="11" width="4.44140625" customWidth="1"/>
    <col min="12" max="12" width="5.109375" customWidth="1"/>
    <col min="13" max="13" width="4.44140625" customWidth="1"/>
    <col min="14" max="50" width="4.6640625" customWidth="1"/>
  </cols>
  <sheetData>
    <row r="2" spans="1:49" ht="14.4" x14ac:dyDescent="0.2">
      <c r="C2" s="22" t="s">
        <v>36</v>
      </c>
    </row>
    <row r="4" spans="1:49" s="21" customFormat="1" ht="25.5" customHeight="1" x14ac:dyDescent="0.2">
      <c r="C4" s="57" t="s">
        <v>156</v>
      </c>
      <c r="D4" s="57"/>
      <c r="E4" s="57"/>
      <c r="F4" s="32"/>
      <c r="G4" s="57" t="s">
        <v>157</v>
      </c>
      <c r="H4" s="57"/>
      <c r="I4" s="57"/>
      <c r="J4" s="32"/>
      <c r="K4" s="57" t="s">
        <v>165</v>
      </c>
      <c r="L4" s="57"/>
      <c r="M4" s="57"/>
      <c r="N4" s="31"/>
      <c r="O4" s="57" t="s">
        <v>158</v>
      </c>
      <c r="P4" s="57"/>
      <c r="Q4" s="57"/>
      <c r="R4" s="31"/>
      <c r="S4" s="57" t="s">
        <v>159</v>
      </c>
      <c r="T4" s="57"/>
      <c r="U4" s="57"/>
      <c r="V4" s="32"/>
      <c r="W4" s="57" t="s">
        <v>160</v>
      </c>
      <c r="X4" s="57"/>
      <c r="Y4" s="57"/>
      <c r="Z4" s="31"/>
      <c r="AA4" s="57" t="s">
        <v>161</v>
      </c>
      <c r="AB4" s="57"/>
      <c r="AC4" s="57"/>
      <c r="AD4" s="31"/>
      <c r="AE4" s="57" t="s">
        <v>162</v>
      </c>
      <c r="AF4" s="57"/>
      <c r="AG4" s="57"/>
      <c r="AH4" s="31"/>
      <c r="AI4" s="57" t="s">
        <v>163</v>
      </c>
      <c r="AJ4" s="57"/>
      <c r="AK4" s="57"/>
      <c r="AL4" s="31"/>
      <c r="AM4" s="57" t="s">
        <v>166</v>
      </c>
      <c r="AN4" s="57"/>
      <c r="AO4" s="57"/>
      <c r="AP4" s="31"/>
      <c r="AQ4" s="57" t="s">
        <v>167</v>
      </c>
      <c r="AR4" s="57"/>
      <c r="AS4" s="57"/>
      <c r="AT4" s="32"/>
      <c r="AU4" s="57" t="s">
        <v>168</v>
      </c>
      <c r="AV4" s="57"/>
      <c r="AW4" s="57"/>
    </row>
    <row r="5" spans="1:49" s="21" customFormat="1" ht="16.5" customHeight="1" x14ac:dyDescent="0.2">
      <c r="C5" s="58" t="s">
        <v>10</v>
      </c>
      <c r="D5" s="58" t="s">
        <v>11</v>
      </c>
      <c r="E5" s="60" t="s">
        <v>12</v>
      </c>
      <c r="G5" s="58" t="s">
        <v>10</v>
      </c>
      <c r="H5" s="58" t="s">
        <v>11</v>
      </c>
      <c r="I5" s="60" t="s">
        <v>12</v>
      </c>
      <c r="K5" s="58" t="s">
        <v>10</v>
      </c>
      <c r="L5" s="58" t="s">
        <v>11</v>
      </c>
      <c r="M5" s="60" t="s">
        <v>12</v>
      </c>
      <c r="O5" s="58" t="s">
        <v>10</v>
      </c>
      <c r="P5" s="58" t="s">
        <v>11</v>
      </c>
      <c r="Q5" s="60" t="s">
        <v>12</v>
      </c>
      <c r="S5" s="58" t="s">
        <v>10</v>
      </c>
      <c r="T5" s="58" t="s">
        <v>11</v>
      </c>
      <c r="U5" s="60" t="s">
        <v>12</v>
      </c>
      <c r="W5" s="58" t="s">
        <v>10</v>
      </c>
      <c r="X5" s="58" t="s">
        <v>11</v>
      </c>
      <c r="Y5" s="60" t="s">
        <v>12</v>
      </c>
      <c r="AA5" s="58" t="s">
        <v>10</v>
      </c>
      <c r="AB5" s="58" t="s">
        <v>11</v>
      </c>
      <c r="AC5" s="60" t="s">
        <v>12</v>
      </c>
      <c r="AE5" s="58" t="s">
        <v>10</v>
      </c>
      <c r="AF5" s="58" t="s">
        <v>11</v>
      </c>
      <c r="AG5" s="60" t="s">
        <v>12</v>
      </c>
      <c r="AI5" s="58" t="s">
        <v>10</v>
      </c>
      <c r="AJ5" s="58" t="s">
        <v>11</v>
      </c>
      <c r="AK5" s="60" t="s">
        <v>12</v>
      </c>
      <c r="AM5" s="58" t="s">
        <v>10</v>
      </c>
      <c r="AN5" s="58" t="s">
        <v>11</v>
      </c>
      <c r="AO5" s="60" t="s">
        <v>12</v>
      </c>
      <c r="AQ5" s="58" t="s">
        <v>10</v>
      </c>
      <c r="AR5" s="58" t="s">
        <v>11</v>
      </c>
      <c r="AS5" s="60" t="s">
        <v>12</v>
      </c>
      <c r="AU5" s="58" t="s">
        <v>10</v>
      </c>
      <c r="AV5" s="58" t="s">
        <v>11</v>
      </c>
      <c r="AW5" s="60" t="s">
        <v>12</v>
      </c>
    </row>
    <row r="6" spans="1:49" s="21" customFormat="1" ht="16.5" customHeight="1" x14ac:dyDescent="0.2">
      <c r="C6" s="59"/>
      <c r="D6" s="59"/>
      <c r="E6" s="61"/>
      <c r="G6" s="59"/>
      <c r="H6" s="59"/>
      <c r="I6" s="61"/>
      <c r="K6" s="59"/>
      <c r="L6" s="59"/>
      <c r="M6" s="61"/>
      <c r="O6" s="59"/>
      <c r="P6" s="59"/>
      <c r="Q6" s="61"/>
      <c r="S6" s="59"/>
      <c r="T6" s="59"/>
      <c r="U6" s="61"/>
      <c r="W6" s="59"/>
      <c r="X6" s="59"/>
      <c r="Y6" s="61"/>
      <c r="AA6" s="59"/>
      <c r="AB6" s="59"/>
      <c r="AC6" s="61"/>
      <c r="AE6" s="59"/>
      <c r="AF6" s="59"/>
      <c r="AG6" s="61"/>
      <c r="AI6" s="59"/>
      <c r="AJ6" s="59"/>
      <c r="AK6" s="61"/>
      <c r="AM6" s="59"/>
      <c r="AN6" s="59"/>
      <c r="AO6" s="61"/>
      <c r="AQ6" s="59"/>
      <c r="AR6" s="59"/>
      <c r="AS6" s="61"/>
      <c r="AU6" s="59"/>
      <c r="AV6" s="59"/>
      <c r="AW6" s="61"/>
    </row>
    <row r="7" spans="1:49" s="21" customFormat="1" ht="25.5" customHeight="1" x14ac:dyDescent="0.2">
      <c r="A7" s="21">
        <v>1</v>
      </c>
      <c r="C7" s="51">
        <v>4</v>
      </c>
      <c r="D7" s="51">
        <v>5</v>
      </c>
      <c r="E7" s="51" t="s">
        <v>31</v>
      </c>
      <c r="F7" s="52"/>
      <c r="G7" s="53">
        <v>5</v>
      </c>
      <c r="H7" s="53">
        <v>3</v>
      </c>
      <c r="I7" s="53" t="s">
        <v>31</v>
      </c>
      <c r="J7" s="52"/>
      <c r="K7" s="51">
        <v>6</v>
      </c>
      <c r="L7" s="53">
        <v>1</v>
      </c>
      <c r="M7" s="53" t="s">
        <v>30</v>
      </c>
      <c r="N7" s="54"/>
      <c r="O7" s="51">
        <v>7</v>
      </c>
      <c r="P7" s="51">
        <v>5</v>
      </c>
      <c r="Q7" s="51" t="s">
        <v>31</v>
      </c>
      <c r="R7" s="54"/>
      <c r="S7" s="53">
        <v>8</v>
      </c>
      <c r="T7" s="53">
        <v>2</v>
      </c>
      <c r="U7" s="53" t="s">
        <v>31</v>
      </c>
      <c r="V7" s="52"/>
      <c r="W7" s="51">
        <v>9</v>
      </c>
      <c r="X7" s="51">
        <v>6</v>
      </c>
      <c r="Y7" s="53" t="s">
        <v>31</v>
      </c>
      <c r="Z7" s="54"/>
      <c r="AA7" s="53">
        <v>10</v>
      </c>
      <c r="AB7" s="53">
        <v>4</v>
      </c>
      <c r="AC7" s="53" t="s">
        <v>31</v>
      </c>
      <c r="AD7" s="54"/>
      <c r="AE7" s="53">
        <v>11</v>
      </c>
      <c r="AF7" s="53">
        <v>1</v>
      </c>
      <c r="AG7" s="53" t="s">
        <v>31</v>
      </c>
      <c r="AH7" s="52"/>
      <c r="AI7" s="51">
        <v>12</v>
      </c>
      <c r="AJ7" s="51">
        <v>6</v>
      </c>
      <c r="AK7" s="53" t="s">
        <v>31</v>
      </c>
      <c r="AL7" s="54"/>
      <c r="AM7" s="51">
        <v>1</v>
      </c>
      <c r="AN7" s="51">
        <v>4</v>
      </c>
      <c r="AO7" s="53" t="s">
        <v>30</v>
      </c>
      <c r="AP7" s="54"/>
      <c r="AQ7" s="51">
        <v>2</v>
      </c>
      <c r="AR7" s="51">
        <v>1</v>
      </c>
      <c r="AS7" s="53" t="s">
        <v>30</v>
      </c>
      <c r="AT7" s="52"/>
      <c r="AU7" s="51">
        <v>3</v>
      </c>
      <c r="AV7" s="51">
        <v>1</v>
      </c>
      <c r="AW7" s="53" t="s">
        <v>30</v>
      </c>
    </row>
    <row r="8" spans="1:49" s="21" customFormat="1" ht="25.5" customHeight="1" x14ac:dyDescent="0.2">
      <c r="A8" s="21">
        <v>2</v>
      </c>
      <c r="C8" s="51">
        <v>4</v>
      </c>
      <c r="D8" s="53">
        <v>6</v>
      </c>
      <c r="E8" s="53" t="s">
        <v>30</v>
      </c>
      <c r="F8" s="52"/>
      <c r="G8" s="53">
        <v>5</v>
      </c>
      <c r="H8" s="53">
        <v>4</v>
      </c>
      <c r="I8" s="51" t="s">
        <v>30</v>
      </c>
      <c r="J8" s="52"/>
      <c r="K8" s="53">
        <v>6</v>
      </c>
      <c r="L8" s="53">
        <v>7</v>
      </c>
      <c r="M8" s="53" t="s">
        <v>31</v>
      </c>
      <c r="N8" s="54"/>
      <c r="O8" s="53">
        <v>7</v>
      </c>
      <c r="P8" s="53">
        <v>6</v>
      </c>
      <c r="Q8" s="53" t="s">
        <v>30</v>
      </c>
      <c r="R8" s="54"/>
      <c r="S8" s="53">
        <v>8</v>
      </c>
      <c r="T8" s="53">
        <v>3</v>
      </c>
      <c r="U8" s="53" t="s">
        <v>30</v>
      </c>
      <c r="V8" s="52"/>
      <c r="W8" s="53">
        <v>9</v>
      </c>
      <c r="X8" s="53">
        <v>7</v>
      </c>
      <c r="Y8" s="53" t="s">
        <v>30</v>
      </c>
      <c r="Z8" s="54"/>
      <c r="AA8" s="53">
        <v>10</v>
      </c>
      <c r="AB8" s="53">
        <v>5</v>
      </c>
      <c r="AC8" s="53" t="s">
        <v>30</v>
      </c>
      <c r="AD8" s="54"/>
      <c r="AE8" s="53">
        <v>11</v>
      </c>
      <c r="AF8" s="53">
        <v>2</v>
      </c>
      <c r="AG8" s="53" t="s">
        <v>30</v>
      </c>
      <c r="AH8" s="52"/>
      <c r="AI8" s="53">
        <v>12</v>
      </c>
      <c r="AJ8" s="53">
        <v>7</v>
      </c>
      <c r="AK8" s="53" t="s">
        <v>30</v>
      </c>
      <c r="AL8" s="54"/>
      <c r="AM8" s="53">
        <v>1</v>
      </c>
      <c r="AN8" s="53">
        <v>10</v>
      </c>
      <c r="AO8" s="51" t="s">
        <v>31</v>
      </c>
      <c r="AP8" s="54"/>
      <c r="AQ8" s="53">
        <v>2</v>
      </c>
      <c r="AR8" s="53">
        <v>7</v>
      </c>
      <c r="AS8" s="53" t="s">
        <v>31</v>
      </c>
      <c r="AT8" s="52"/>
      <c r="AU8" s="53">
        <v>3</v>
      </c>
      <c r="AV8" s="53">
        <v>7</v>
      </c>
      <c r="AW8" s="53" t="s">
        <v>31</v>
      </c>
    </row>
    <row r="9" spans="1:49" s="21" customFormat="1" ht="25.5" customHeight="1" x14ac:dyDescent="0.2">
      <c r="A9" s="21">
        <v>3</v>
      </c>
      <c r="C9" s="51">
        <v>4</v>
      </c>
      <c r="D9" s="53">
        <v>12</v>
      </c>
      <c r="E9" s="53" t="s">
        <v>31</v>
      </c>
      <c r="F9" s="52"/>
      <c r="G9" s="53">
        <v>5</v>
      </c>
      <c r="H9" s="53">
        <v>5</v>
      </c>
      <c r="I9" s="53" t="s">
        <v>32</v>
      </c>
      <c r="J9" s="52"/>
      <c r="K9" s="53">
        <v>6</v>
      </c>
      <c r="L9" s="53">
        <v>8</v>
      </c>
      <c r="M9" s="53" t="s">
        <v>30</v>
      </c>
      <c r="N9" s="54"/>
      <c r="O9" s="53">
        <v>7</v>
      </c>
      <c r="P9" s="53">
        <v>12</v>
      </c>
      <c r="Q9" s="53" t="s">
        <v>31</v>
      </c>
      <c r="R9" s="54"/>
      <c r="S9" s="53">
        <v>8</v>
      </c>
      <c r="T9" s="53">
        <v>9</v>
      </c>
      <c r="U9" s="53" t="s">
        <v>31</v>
      </c>
      <c r="V9" s="52"/>
      <c r="W9" s="53">
        <v>9</v>
      </c>
      <c r="X9" s="53">
        <v>13</v>
      </c>
      <c r="Y9" s="53" t="s">
        <v>31</v>
      </c>
      <c r="Z9" s="54"/>
      <c r="AA9" s="53">
        <v>10</v>
      </c>
      <c r="AB9" s="53">
        <v>11</v>
      </c>
      <c r="AC9" s="53" t="s">
        <v>31</v>
      </c>
      <c r="AD9" s="54"/>
      <c r="AE9" s="53">
        <v>11</v>
      </c>
      <c r="AF9" s="53">
        <v>3</v>
      </c>
      <c r="AG9" s="53" t="s">
        <v>32</v>
      </c>
      <c r="AH9" s="52"/>
      <c r="AI9" s="53">
        <v>12</v>
      </c>
      <c r="AJ9" s="53">
        <v>13</v>
      </c>
      <c r="AK9" s="53" t="s">
        <v>31</v>
      </c>
      <c r="AL9" s="54"/>
      <c r="AM9" s="53">
        <v>1</v>
      </c>
      <c r="AN9" s="53">
        <v>11</v>
      </c>
      <c r="AO9" s="53" t="s">
        <v>30</v>
      </c>
      <c r="AP9" s="54"/>
      <c r="AQ9" s="53">
        <v>2</v>
      </c>
      <c r="AR9" s="53">
        <v>8</v>
      </c>
      <c r="AS9" s="53" t="s">
        <v>30</v>
      </c>
      <c r="AT9" s="52"/>
      <c r="AU9" s="53">
        <v>3</v>
      </c>
      <c r="AV9" s="53">
        <v>8</v>
      </c>
      <c r="AW9" s="53" t="s">
        <v>30</v>
      </c>
    </row>
    <row r="10" spans="1:49" s="21" customFormat="1" ht="25.5" customHeight="1" x14ac:dyDescent="0.2">
      <c r="A10" s="21">
        <v>4</v>
      </c>
      <c r="C10" s="51">
        <v>4</v>
      </c>
      <c r="D10" s="53">
        <v>13</v>
      </c>
      <c r="E10" s="53" t="s">
        <v>30</v>
      </c>
      <c r="F10" s="52"/>
      <c r="G10" s="53">
        <v>5</v>
      </c>
      <c r="H10" s="53">
        <v>6</v>
      </c>
      <c r="I10" s="53" t="s">
        <v>32</v>
      </c>
      <c r="J10" s="52"/>
      <c r="K10" s="53">
        <v>6</v>
      </c>
      <c r="L10" s="53">
        <v>14</v>
      </c>
      <c r="M10" s="53" t="s">
        <v>31</v>
      </c>
      <c r="N10" s="54"/>
      <c r="O10" s="53">
        <v>7</v>
      </c>
      <c r="P10" s="53">
        <v>13</v>
      </c>
      <c r="Q10" s="53" t="s">
        <v>30</v>
      </c>
      <c r="R10" s="54"/>
      <c r="S10" s="53">
        <v>8</v>
      </c>
      <c r="T10" s="53">
        <v>10</v>
      </c>
      <c r="U10" s="53" t="s">
        <v>30</v>
      </c>
      <c r="V10" s="52"/>
      <c r="W10" s="53">
        <v>9</v>
      </c>
      <c r="X10" s="53">
        <v>14</v>
      </c>
      <c r="Y10" s="53" t="s">
        <v>30</v>
      </c>
      <c r="Z10" s="54"/>
      <c r="AA10" s="53">
        <v>10</v>
      </c>
      <c r="AB10" s="53">
        <v>12</v>
      </c>
      <c r="AC10" s="53" t="s">
        <v>30</v>
      </c>
      <c r="AD10" s="54"/>
      <c r="AE10" s="53">
        <v>11</v>
      </c>
      <c r="AF10" s="53">
        <v>8</v>
      </c>
      <c r="AG10" s="53" t="s">
        <v>31</v>
      </c>
      <c r="AH10" s="52"/>
      <c r="AI10" s="53">
        <v>12</v>
      </c>
      <c r="AJ10" s="53">
        <v>14</v>
      </c>
      <c r="AK10" s="53" t="s">
        <v>30</v>
      </c>
      <c r="AL10" s="54"/>
      <c r="AM10" s="53">
        <v>1</v>
      </c>
      <c r="AN10" s="53">
        <v>12</v>
      </c>
      <c r="AO10" s="53" t="s">
        <v>32</v>
      </c>
      <c r="AP10" s="54"/>
      <c r="AQ10" s="53">
        <v>2</v>
      </c>
      <c r="AR10" s="53">
        <v>11</v>
      </c>
      <c r="AS10" s="53" t="s">
        <v>32</v>
      </c>
      <c r="AT10" s="52"/>
      <c r="AU10" s="53">
        <v>3</v>
      </c>
      <c r="AV10" s="53">
        <v>14</v>
      </c>
      <c r="AW10" s="53" t="s">
        <v>31</v>
      </c>
    </row>
    <row r="11" spans="1:49" s="21" customFormat="1" ht="25.5" customHeight="1" x14ac:dyDescent="0.2">
      <c r="A11" s="21">
        <v>5</v>
      </c>
      <c r="C11" s="51">
        <v>4</v>
      </c>
      <c r="D11" s="53">
        <v>19</v>
      </c>
      <c r="E11" s="53" t="s">
        <v>31</v>
      </c>
      <c r="F11" s="52"/>
      <c r="G11" s="53">
        <v>5</v>
      </c>
      <c r="H11" s="53">
        <v>10</v>
      </c>
      <c r="I11" s="53" t="s">
        <v>31</v>
      </c>
      <c r="J11" s="52"/>
      <c r="K11" s="53">
        <v>6</v>
      </c>
      <c r="L11" s="53">
        <v>15</v>
      </c>
      <c r="M11" s="53" t="s">
        <v>30</v>
      </c>
      <c r="N11" s="54"/>
      <c r="O11" s="53">
        <v>7</v>
      </c>
      <c r="P11" s="53">
        <v>19</v>
      </c>
      <c r="Q11" s="53" t="s">
        <v>31</v>
      </c>
      <c r="R11" s="54"/>
      <c r="S11" s="53">
        <v>8</v>
      </c>
      <c r="T11" s="53">
        <v>11</v>
      </c>
      <c r="U11" s="53" t="s">
        <v>74</v>
      </c>
      <c r="V11" s="52"/>
      <c r="W11" s="53">
        <v>9</v>
      </c>
      <c r="X11" s="53">
        <v>15</v>
      </c>
      <c r="Y11" s="53" t="s">
        <v>32</v>
      </c>
      <c r="Z11" s="54"/>
      <c r="AA11" s="53">
        <v>10</v>
      </c>
      <c r="AB11" s="53">
        <v>13</v>
      </c>
      <c r="AC11" s="53" t="s">
        <v>32</v>
      </c>
      <c r="AD11" s="54"/>
      <c r="AE11" s="53">
        <v>11</v>
      </c>
      <c r="AF11" s="53">
        <v>9</v>
      </c>
      <c r="AG11" s="53" t="s">
        <v>30</v>
      </c>
      <c r="AH11" s="52"/>
      <c r="AI11" s="53">
        <v>12</v>
      </c>
      <c r="AJ11" s="53">
        <v>20</v>
      </c>
      <c r="AK11" s="53" t="s">
        <v>31</v>
      </c>
      <c r="AL11" s="54"/>
      <c r="AM11" s="53">
        <v>1</v>
      </c>
      <c r="AN11" s="53">
        <v>17</v>
      </c>
      <c r="AO11" s="53" t="s">
        <v>31</v>
      </c>
      <c r="AP11" s="54"/>
      <c r="AQ11" s="53">
        <v>2</v>
      </c>
      <c r="AR11" s="53">
        <v>14</v>
      </c>
      <c r="AS11" s="53" t="s">
        <v>31</v>
      </c>
      <c r="AT11" s="52"/>
      <c r="AU11" s="53">
        <v>3</v>
      </c>
      <c r="AV11" s="53">
        <v>15</v>
      </c>
      <c r="AW11" s="53" t="s">
        <v>30</v>
      </c>
    </row>
    <row r="12" spans="1:49" s="21" customFormat="1" ht="25.5" customHeight="1" x14ac:dyDescent="0.2">
      <c r="A12" s="21">
        <v>6</v>
      </c>
      <c r="C12" s="51">
        <v>4</v>
      </c>
      <c r="D12" s="53">
        <v>20</v>
      </c>
      <c r="E12" s="53" t="s">
        <v>30</v>
      </c>
      <c r="F12" s="52"/>
      <c r="G12" s="53">
        <v>5</v>
      </c>
      <c r="H12" s="53">
        <v>11</v>
      </c>
      <c r="I12" s="53" t="s">
        <v>30</v>
      </c>
      <c r="J12" s="52"/>
      <c r="K12" s="53">
        <v>6</v>
      </c>
      <c r="L12" s="53">
        <v>21</v>
      </c>
      <c r="M12" s="53" t="s">
        <v>31</v>
      </c>
      <c r="N12" s="54"/>
      <c r="O12" s="53">
        <v>7</v>
      </c>
      <c r="P12" s="53">
        <v>20</v>
      </c>
      <c r="Q12" s="53" t="s">
        <v>30</v>
      </c>
      <c r="R12" s="54"/>
      <c r="S12" s="53">
        <v>8</v>
      </c>
      <c r="T12" s="53">
        <v>16</v>
      </c>
      <c r="U12" s="53" t="s">
        <v>31</v>
      </c>
      <c r="V12" s="52"/>
      <c r="W12" s="53">
        <v>9</v>
      </c>
      <c r="X12" s="53">
        <v>20</v>
      </c>
      <c r="Y12" s="53" t="s">
        <v>31</v>
      </c>
      <c r="Z12" s="54"/>
      <c r="AA12" s="53">
        <v>10</v>
      </c>
      <c r="AB12" s="53">
        <v>18</v>
      </c>
      <c r="AC12" s="53" t="s">
        <v>31</v>
      </c>
      <c r="AD12" s="54"/>
      <c r="AE12" s="53">
        <v>11</v>
      </c>
      <c r="AF12" s="53">
        <v>15</v>
      </c>
      <c r="AG12" s="53" t="s">
        <v>31</v>
      </c>
      <c r="AH12" s="52"/>
      <c r="AI12" s="53">
        <v>12</v>
      </c>
      <c r="AJ12" s="53">
        <v>21</v>
      </c>
      <c r="AK12" s="53" t="s">
        <v>30</v>
      </c>
      <c r="AL12" s="54"/>
      <c r="AM12" s="53">
        <v>1</v>
      </c>
      <c r="AN12" s="53">
        <v>18</v>
      </c>
      <c r="AO12" s="53" t="s">
        <v>30</v>
      </c>
      <c r="AP12" s="54"/>
      <c r="AQ12" s="53">
        <v>2</v>
      </c>
      <c r="AR12" s="53">
        <v>15</v>
      </c>
      <c r="AS12" s="53" t="s">
        <v>30</v>
      </c>
      <c r="AT12" s="52"/>
      <c r="AU12" s="53">
        <v>3</v>
      </c>
      <c r="AV12" s="53">
        <v>20</v>
      </c>
      <c r="AW12" s="53" t="s">
        <v>32</v>
      </c>
    </row>
    <row r="13" spans="1:49" s="21" customFormat="1" ht="25.5" customHeight="1" x14ac:dyDescent="0.2">
      <c r="A13" s="21">
        <v>7</v>
      </c>
      <c r="C13" s="51">
        <v>4</v>
      </c>
      <c r="D13" s="53">
        <v>26</v>
      </c>
      <c r="E13" s="53" t="s">
        <v>31</v>
      </c>
      <c r="F13" s="52"/>
      <c r="G13" s="53">
        <v>5</v>
      </c>
      <c r="H13" s="53">
        <v>17</v>
      </c>
      <c r="I13" s="53" t="s">
        <v>31</v>
      </c>
      <c r="J13" s="52"/>
      <c r="K13" s="53">
        <v>6</v>
      </c>
      <c r="L13" s="53">
        <v>22</v>
      </c>
      <c r="M13" s="53" t="s">
        <v>30</v>
      </c>
      <c r="N13" s="54"/>
      <c r="O13" s="53">
        <v>7</v>
      </c>
      <c r="P13" s="53">
        <v>21</v>
      </c>
      <c r="Q13" s="53" t="s">
        <v>32</v>
      </c>
      <c r="R13" s="54"/>
      <c r="S13" s="53">
        <v>8</v>
      </c>
      <c r="T13" s="53">
        <v>17</v>
      </c>
      <c r="U13" s="53" t="s">
        <v>30</v>
      </c>
      <c r="V13" s="52"/>
      <c r="W13" s="53">
        <v>9</v>
      </c>
      <c r="X13" s="53">
        <v>21</v>
      </c>
      <c r="Y13" s="53" t="s">
        <v>30</v>
      </c>
      <c r="Z13" s="54"/>
      <c r="AA13" s="53">
        <v>10</v>
      </c>
      <c r="AB13" s="53">
        <v>19</v>
      </c>
      <c r="AC13" s="53" t="s">
        <v>30</v>
      </c>
      <c r="AD13" s="54"/>
      <c r="AE13" s="53">
        <v>11</v>
      </c>
      <c r="AF13" s="53">
        <v>16</v>
      </c>
      <c r="AG13" s="53" t="s">
        <v>30</v>
      </c>
      <c r="AH13" s="52"/>
      <c r="AI13" s="53">
        <v>12</v>
      </c>
      <c r="AJ13" s="53">
        <v>27</v>
      </c>
      <c r="AK13" s="53" t="s">
        <v>31</v>
      </c>
      <c r="AL13" s="54"/>
      <c r="AM13" s="53">
        <v>1</v>
      </c>
      <c r="AN13" s="53">
        <v>24</v>
      </c>
      <c r="AO13" s="53" t="s">
        <v>31</v>
      </c>
      <c r="AP13" s="54"/>
      <c r="AQ13" s="53">
        <v>2</v>
      </c>
      <c r="AR13" s="53">
        <v>21</v>
      </c>
      <c r="AS13" s="53" t="s">
        <v>31</v>
      </c>
      <c r="AT13" s="52"/>
      <c r="AU13" s="53">
        <v>3</v>
      </c>
      <c r="AV13" s="53">
        <v>21</v>
      </c>
      <c r="AW13" s="53" t="s">
        <v>31</v>
      </c>
    </row>
    <row r="14" spans="1:49" s="21" customFormat="1" ht="25.5" customHeight="1" x14ac:dyDescent="0.2">
      <c r="A14" s="21">
        <v>8</v>
      </c>
      <c r="C14" s="51">
        <v>4</v>
      </c>
      <c r="D14" s="53">
        <v>27</v>
      </c>
      <c r="E14" s="53" t="s">
        <v>30</v>
      </c>
      <c r="F14" s="52"/>
      <c r="G14" s="53">
        <v>5</v>
      </c>
      <c r="H14" s="53">
        <v>18</v>
      </c>
      <c r="I14" s="53" t="s">
        <v>30</v>
      </c>
      <c r="J14" s="52"/>
      <c r="K14" s="53">
        <v>6</v>
      </c>
      <c r="L14" s="53">
        <v>28</v>
      </c>
      <c r="M14" s="53" t="s">
        <v>31</v>
      </c>
      <c r="N14" s="54"/>
      <c r="O14" s="53">
        <v>7</v>
      </c>
      <c r="P14" s="53">
        <v>26</v>
      </c>
      <c r="Q14" s="53" t="s">
        <v>31</v>
      </c>
      <c r="R14" s="54"/>
      <c r="S14" s="53">
        <v>8</v>
      </c>
      <c r="T14" s="53">
        <v>23</v>
      </c>
      <c r="U14" s="53" t="s">
        <v>31</v>
      </c>
      <c r="V14" s="52"/>
      <c r="W14" s="53">
        <v>9</v>
      </c>
      <c r="X14" s="53">
        <v>23</v>
      </c>
      <c r="Y14" s="53" t="s">
        <v>32</v>
      </c>
      <c r="Z14" s="54"/>
      <c r="AA14" s="53">
        <v>10</v>
      </c>
      <c r="AB14" s="53">
        <v>25</v>
      </c>
      <c r="AC14" s="53" t="s">
        <v>31</v>
      </c>
      <c r="AD14" s="54"/>
      <c r="AE14" s="53">
        <v>11</v>
      </c>
      <c r="AF14" s="53">
        <v>22</v>
      </c>
      <c r="AG14" s="53" t="s">
        <v>31</v>
      </c>
      <c r="AH14" s="52"/>
      <c r="AI14" s="53">
        <v>12</v>
      </c>
      <c r="AJ14" s="53">
        <v>28</v>
      </c>
      <c r="AK14" s="53" t="s">
        <v>30</v>
      </c>
      <c r="AL14" s="54"/>
      <c r="AM14" s="53">
        <v>1</v>
      </c>
      <c r="AN14" s="53">
        <v>25</v>
      </c>
      <c r="AO14" s="53" t="s">
        <v>30</v>
      </c>
      <c r="AP14" s="54"/>
      <c r="AQ14" s="53">
        <v>2</v>
      </c>
      <c r="AR14" s="53">
        <v>22</v>
      </c>
      <c r="AS14" s="53" t="s">
        <v>30</v>
      </c>
      <c r="AT14" s="52"/>
      <c r="AU14" s="53">
        <v>3</v>
      </c>
      <c r="AV14" s="53">
        <v>22</v>
      </c>
      <c r="AW14" s="53" t="s">
        <v>30</v>
      </c>
    </row>
    <row r="15" spans="1:49" s="21" customFormat="1" ht="25.5" customHeight="1" x14ac:dyDescent="0.2">
      <c r="A15" s="21">
        <v>9</v>
      </c>
      <c r="C15" s="53">
        <v>4</v>
      </c>
      <c r="D15" s="53">
        <v>29</v>
      </c>
      <c r="E15" s="53" t="s">
        <v>32</v>
      </c>
      <c r="F15" s="52"/>
      <c r="G15" s="53">
        <v>5</v>
      </c>
      <c r="H15" s="53">
        <v>24</v>
      </c>
      <c r="I15" s="53" t="s">
        <v>31</v>
      </c>
      <c r="J15" s="52"/>
      <c r="K15" s="53">
        <v>6</v>
      </c>
      <c r="L15" s="53">
        <v>29</v>
      </c>
      <c r="M15" s="53" t="s">
        <v>30</v>
      </c>
      <c r="N15" s="54"/>
      <c r="O15" s="53">
        <v>7</v>
      </c>
      <c r="P15" s="53">
        <v>27</v>
      </c>
      <c r="Q15" s="53" t="s">
        <v>30</v>
      </c>
      <c r="R15" s="54"/>
      <c r="S15" s="53">
        <v>8</v>
      </c>
      <c r="T15" s="53">
        <v>24</v>
      </c>
      <c r="U15" s="53" t="s">
        <v>30</v>
      </c>
      <c r="V15" s="52"/>
      <c r="W15" s="53">
        <v>9</v>
      </c>
      <c r="X15" s="53">
        <v>27</v>
      </c>
      <c r="Y15" s="53" t="s">
        <v>31</v>
      </c>
      <c r="Z15" s="54"/>
      <c r="AA15" s="53">
        <v>10</v>
      </c>
      <c r="AB15" s="53">
        <v>26</v>
      </c>
      <c r="AC15" s="53" t="s">
        <v>30</v>
      </c>
      <c r="AD15" s="54"/>
      <c r="AE15" s="53">
        <v>11</v>
      </c>
      <c r="AF15" s="53">
        <v>23</v>
      </c>
      <c r="AG15" s="53" t="s">
        <v>30</v>
      </c>
      <c r="AH15" s="52"/>
      <c r="AI15" s="51" t="s">
        <v>40</v>
      </c>
      <c r="AJ15" s="51" t="s">
        <v>40</v>
      </c>
      <c r="AK15" s="51" t="s">
        <v>40</v>
      </c>
      <c r="AL15" s="54"/>
      <c r="AM15" s="53">
        <v>1</v>
      </c>
      <c r="AN15" s="53">
        <v>31</v>
      </c>
      <c r="AO15" s="53" t="s">
        <v>31</v>
      </c>
      <c r="AP15" s="54"/>
      <c r="AQ15" s="53">
        <v>2</v>
      </c>
      <c r="AR15" s="53">
        <v>28</v>
      </c>
      <c r="AS15" s="53" t="s">
        <v>31</v>
      </c>
      <c r="AT15" s="52"/>
      <c r="AU15" s="53">
        <v>3</v>
      </c>
      <c r="AV15" s="53">
        <v>28</v>
      </c>
      <c r="AW15" s="53" t="s">
        <v>34</v>
      </c>
    </row>
    <row r="16" spans="1:49" s="21" customFormat="1" ht="25.5" customHeight="1" x14ac:dyDescent="0.2">
      <c r="A16" s="21">
        <v>10</v>
      </c>
      <c r="C16" s="51" t="s">
        <v>40</v>
      </c>
      <c r="D16" s="51" t="s">
        <v>40</v>
      </c>
      <c r="E16" s="51" t="s">
        <v>40</v>
      </c>
      <c r="F16" s="52"/>
      <c r="G16" s="53">
        <v>5</v>
      </c>
      <c r="H16" s="53">
        <v>25</v>
      </c>
      <c r="I16" s="53" t="s">
        <v>30</v>
      </c>
      <c r="J16" s="52"/>
      <c r="K16" s="51" t="s">
        <v>40</v>
      </c>
      <c r="L16" s="51" t="s">
        <v>40</v>
      </c>
      <c r="M16" s="51" t="s">
        <v>40</v>
      </c>
      <c r="N16" s="54"/>
      <c r="O16" s="51" t="s">
        <v>40</v>
      </c>
      <c r="P16" s="51" t="s">
        <v>40</v>
      </c>
      <c r="Q16" s="51" t="s">
        <v>40</v>
      </c>
      <c r="R16" s="54"/>
      <c r="S16" s="53">
        <v>8</v>
      </c>
      <c r="T16" s="53">
        <v>30</v>
      </c>
      <c r="U16" s="53" t="s">
        <v>31</v>
      </c>
      <c r="V16" s="54"/>
      <c r="W16" s="53">
        <v>9</v>
      </c>
      <c r="X16" s="53">
        <v>28</v>
      </c>
      <c r="Y16" s="53" t="s">
        <v>30</v>
      </c>
      <c r="Z16" s="54"/>
      <c r="AA16" s="51" t="s">
        <v>40</v>
      </c>
      <c r="AB16" s="51" t="s">
        <v>40</v>
      </c>
      <c r="AC16" s="51" t="s">
        <v>40</v>
      </c>
      <c r="AD16" s="54"/>
      <c r="AE16" s="53">
        <v>11</v>
      </c>
      <c r="AF16" s="53">
        <v>24</v>
      </c>
      <c r="AG16" s="53" t="s">
        <v>32</v>
      </c>
      <c r="AH16" s="52"/>
      <c r="AI16" s="51" t="s">
        <v>40</v>
      </c>
      <c r="AJ16" s="51" t="s">
        <v>40</v>
      </c>
      <c r="AK16" s="51" t="s">
        <v>40</v>
      </c>
      <c r="AL16" s="54"/>
      <c r="AM16" s="51" t="s">
        <v>40</v>
      </c>
      <c r="AN16" s="51" t="s">
        <v>40</v>
      </c>
      <c r="AO16" s="51" t="s">
        <v>40</v>
      </c>
      <c r="AP16" s="54"/>
      <c r="AQ16" s="51" t="s">
        <v>40</v>
      </c>
      <c r="AR16" s="51" t="s">
        <v>40</v>
      </c>
      <c r="AS16" s="51" t="s">
        <v>40</v>
      </c>
      <c r="AT16" s="54"/>
      <c r="AU16" s="53">
        <v>3</v>
      </c>
      <c r="AV16" s="53">
        <v>29</v>
      </c>
      <c r="AW16" s="53" t="s">
        <v>30</v>
      </c>
    </row>
    <row r="17" spans="1:49" s="21" customFormat="1" ht="25.5" customHeight="1" x14ac:dyDescent="0.2">
      <c r="A17" s="21">
        <v>11</v>
      </c>
      <c r="C17" s="51" t="s">
        <v>40</v>
      </c>
      <c r="D17" s="51" t="s">
        <v>40</v>
      </c>
      <c r="E17" s="51" t="s">
        <v>40</v>
      </c>
      <c r="F17" s="52"/>
      <c r="G17" s="51">
        <v>5</v>
      </c>
      <c r="H17" s="51">
        <v>31</v>
      </c>
      <c r="I17" s="53" t="s">
        <v>31</v>
      </c>
      <c r="J17" s="52"/>
      <c r="K17" s="51" t="s">
        <v>40</v>
      </c>
      <c r="L17" s="51" t="s">
        <v>40</v>
      </c>
      <c r="M17" s="51" t="s">
        <v>40</v>
      </c>
      <c r="N17" s="54"/>
      <c r="O17" s="51" t="s">
        <v>40</v>
      </c>
      <c r="P17" s="51" t="s">
        <v>40</v>
      </c>
      <c r="Q17" s="51" t="s">
        <v>40</v>
      </c>
      <c r="R17" s="54"/>
      <c r="S17" s="51">
        <v>8</v>
      </c>
      <c r="T17" s="51">
        <v>31</v>
      </c>
      <c r="U17" s="51" t="s">
        <v>35</v>
      </c>
      <c r="V17" s="52"/>
      <c r="W17" s="51" t="s">
        <v>40</v>
      </c>
      <c r="X17" s="51" t="s">
        <v>40</v>
      </c>
      <c r="Y17" s="51" t="s">
        <v>40</v>
      </c>
      <c r="Z17" s="54"/>
      <c r="AA17" s="51" t="s">
        <v>40</v>
      </c>
      <c r="AB17" s="51" t="s">
        <v>40</v>
      </c>
      <c r="AC17" s="51" t="s">
        <v>40</v>
      </c>
      <c r="AD17" s="54"/>
      <c r="AE17" s="53">
        <v>11</v>
      </c>
      <c r="AF17" s="51">
        <v>29</v>
      </c>
      <c r="AG17" s="53" t="s">
        <v>31</v>
      </c>
      <c r="AH17" s="54"/>
      <c r="AI17" s="51" t="s">
        <v>40</v>
      </c>
      <c r="AJ17" s="51" t="s">
        <v>40</v>
      </c>
      <c r="AK17" s="51" t="s">
        <v>40</v>
      </c>
      <c r="AL17" s="54"/>
      <c r="AM17" s="51" t="s">
        <v>40</v>
      </c>
      <c r="AN17" s="51" t="s">
        <v>40</v>
      </c>
      <c r="AO17" s="51" t="s">
        <v>40</v>
      </c>
      <c r="AP17" s="54"/>
      <c r="AQ17" s="51" t="s">
        <v>40</v>
      </c>
      <c r="AR17" s="51" t="s">
        <v>40</v>
      </c>
      <c r="AS17" s="51" t="s">
        <v>40</v>
      </c>
      <c r="AT17" s="52"/>
      <c r="AU17" s="53"/>
      <c r="AV17" s="53"/>
      <c r="AW17" s="53"/>
    </row>
    <row r="18" spans="1:49" s="21" customFormat="1" ht="25.5" customHeight="1" x14ac:dyDescent="0.2">
      <c r="A18" s="21">
        <v>12</v>
      </c>
      <c r="C18" s="51" t="s">
        <v>40</v>
      </c>
      <c r="D18" s="51" t="s">
        <v>40</v>
      </c>
      <c r="E18" s="51" t="s">
        <v>40</v>
      </c>
      <c r="F18" s="52"/>
      <c r="G18" s="51" t="s">
        <v>40</v>
      </c>
      <c r="H18" s="51" t="s">
        <v>40</v>
      </c>
      <c r="I18" s="51" t="s">
        <v>40</v>
      </c>
      <c r="J18" s="52"/>
      <c r="K18" s="51" t="s">
        <v>40</v>
      </c>
      <c r="L18" s="51" t="s">
        <v>40</v>
      </c>
      <c r="M18" s="51" t="s">
        <v>40</v>
      </c>
      <c r="N18" s="54"/>
      <c r="O18" s="51" t="s">
        <v>40</v>
      </c>
      <c r="P18" s="51" t="s">
        <v>40</v>
      </c>
      <c r="Q18" s="51" t="s">
        <v>40</v>
      </c>
      <c r="R18" s="54"/>
      <c r="S18" s="51" t="s">
        <v>40</v>
      </c>
      <c r="T18" s="51" t="s">
        <v>40</v>
      </c>
      <c r="U18" s="51" t="s">
        <v>40</v>
      </c>
      <c r="V18" s="54"/>
      <c r="W18" s="51" t="s">
        <v>40</v>
      </c>
      <c r="X18" s="51" t="s">
        <v>40</v>
      </c>
      <c r="Y18" s="51" t="s">
        <v>40</v>
      </c>
      <c r="Z18" s="54"/>
      <c r="AA18" s="51" t="s">
        <v>40</v>
      </c>
      <c r="AB18" s="51" t="s">
        <v>40</v>
      </c>
      <c r="AC18" s="51" t="s">
        <v>40</v>
      </c>
      <c r="AD18" s="54"/>
      <c r="AE18" s="53">
        <v>11</v>
      </c>
      <c r="AF18" s="51">
        <v>30</v>
      </c>
      <c r="AG18" s="53" t="s">
        <v>30</v>
      </c>
      <c r="AH18" s="54"/>
      <c r="AI18" s="56"/>
      <c r="AJ18" s="56"/>
      <c r="AK18" s="56"/>
      <c r="AL18" s="54"/>
      <c r="AM18" s="56"/>
      <c r="AN18" s="56"/>
      <c r="AO18" s="56"/>
      <c r="AP18" s="54"/>
      <c r="AQ18" s="56"/>
      <c r="AR18" s="56"/>
      <c r="AS18" s="56"/>
      <c r="AT18" s="52"/>
      <c r="AU18" s="56"/>
      <c r="AV18" s="56"/>
      <c r="AW18" s="56"/>
    </row>
    <row r="19" spans="1:49" ht="21" customHeight="1" x14ac:dyDescent="0.2"/>
    <row r="20" spans="1:49" ht="21.75" customHeight="1" x14ac:dyDescent="0.2">
      <c r="C20" s="62" t="s">
        <v>71</v>
      </c>
      <c r="D20" s="63"/>
      <c r="E20" s="64"/>
      <c r="G20" s="62" t="s">
        <v>71</v>
      </c>
      <c r="H20" s="63"/>
      <c r="I20" s="64"/>
      <c r="K20" s="62" t="s">
        <v>71</v>
      </c>
      <c r="L20" s="63"/>
      <c r="M20" s="64"/>
      <c r="O20" s="62" t="s">
        <v>71</v>
      </c>
      <c r="P20" s="63"/>
      <c r="Q20" s="64"/>
      <c r="S20" s="62" t="s">
        <v>71</v>
      </c>
      <c r="T20" s="63"/>
      <c r="U20" s="64"/>
      <c r="W20" s="62" t="s">
        <v>71</v>
      </c>
      <c r="X20" s="63"/>
      <c r="Y20" s="64"/>
      <c r="AA20" s="62" t="s">
        <v>71</v>
      </c>
      <c r="AB20" s="63"/>
      <c r="AC20" s="64"/>
      <c r="AE20" s="62" t="s">
        <v>71</v>
      </c>
      <c r="AF20" s="63"/>
      <c r="AG20" s="64"/>
      <c r="AI20" s="62" t="s">
        <v>71</v>
      </c>
      <c r="AJ20" s="63"/>
      <c r="AK20" s="64"/>
      <c r="AM20" s="62" t="s">
        <v>71</v>
      </c>
      <c r="AN20" s="63"/>
      <c r="AO20" s="64"/>
      <c r="AQ20" s="62" t="s">
        <v>71</v>
      </c>
      <c r="AR20" s="63"/>
      <c r="AS20" s="64"/>
      <c r="AU20" s="62" t="s">
        <v>71</v>
      </c>
      <c r="AV20" s="63"/>
      <c r="AW20" s="64"/>
    </row>
    <row r="21" spans="1:49" ht="27" customHeight="1" x14ac:dyDescent="0.2">
      <c r="C21" s="65">
        <f>DATE(2025,C7,D7)</f>
        <v>45752</v>
      </c>
      <c r="D21" s="66"/>
      <c r="E21" s="67"/>
      <c r="G21" s="65">
        <f t="shared" ref="G21" si="0">DATE(2025,G7,H7)</f>
        <v>45780</v>
      </c>
      <c r="H21" s="66"/>
      <c r="I21" s="67"/>
      <c r="K21" s="65">
        <f t="shared" ref="K21" si="1">DATE(2025,K7,L7)</f>
        <v>45809</v>
      </c>
      <c r="L21" s="66"/>
      <c r="M21" s="67"/>
      <c r="O21" s="65">
        <f t="shared" ref="O21" si="2">DATE(2025,O7,P7)</f>
        <v>45843</v>
      </c>
      <c r="P21" s="66"/>
      <c r="Q21" s="67"/>
      <c r="S21" s="65">
        <f t="shared" ref="S21" si="3">DATE(2025,S7,T7)</f>
        <v>45871</v>
      </c>
      <c r="T21" s="66"/>
      <c r="U21" s="67"/>
      <c r="W21" s="65">
        <f t="shared" ref="W21" si="4">DATE(2025,W7,X7)</f>
        <v>45906</v>
      </c>
      <c r="X21" s="66"/>
      <c r="Y21" s="67"/>
      <c r="AA21" s="65">
        <f t="shared" ref="AA21" si="5">DATE(2025,AA7,AB7)</f>
        <v>45934</v>
      </c>
      <c r="AB21" s="66"/>
      <c r="AC21" s="67"/>
      <c r="AE21" s="65">
        <f t="shared" ref="AE21" si="6">DATE(2025,AE7,AF7)</f>
        <v>45962</v>
      </c>
      <c r="AF21" s="66"/>
      <c r="AG21" s="67"/>
      <c r="AI21" s="65">
        <f t="shared" ref="AI21" si="7">DATE(2025,AI7,AJ7)</f>
        <v>45997</v>
      </c>
      <c r="AJ21" s="66"/>
      <c r="AK21" s="67"/>
      <c r="AM21" s="65">
        <f>DATE(2026,AM7,AN7)</f>
        <v>46026</v>
      </c>
      <c r="AN21" s="66"/>
      <c r="AO21" s="67"/>
      <c r="AQ21" s="65">
        <f t="shared" ref="AQ21" si="8">DATE(2026,AQ7,AR7)</f>
        <v>46054</v>
      </c>
      <c r="AR21" s="66"/>
      <c r="AS21" s="67"/>
      <c r="AU21" s="65">
        <f t="shared" ref="AU21" si="9">DATE(2026,AU7,AV7)</f>
        <v>46082</v>
      </c>
      <c r="AV21" s="66"/>
      <c r="AW21" s="67"/>
    </row>
    <row r="22" spans="1:49" ht="21" customHeight="1" x14ac:dyDescent="0.2">
      <c r="D22" s="1" t="s">
        <v>72</v>
      </c>
      <c r="H22" s="1" t="s">
        <v>72</v>
      </c>
      <c r="L22" s="1" t="s">
        <v>72</v>
      </c>
      <c r="P22" s="1" t="s">
        <v>72</v>
      </c>
      <c r="T22" s="1" t="s">
        <v>72</v>
      </c>
      <c r="X22" s="1" t="s">
        <v>72</v>
      </c>
      <c r="AB22" s="1" t="s">
        <v>72</v>
      </c>
      <c r="AF22" s="1" t="s">
        <v>72</v>
      </c>
      <c r="AJ22" s="1" t="s">
        <v>72</v>
      </c>
      <c r="AN22" s="1" t="s">
        <v>72</v>
      </c>
      <c r="AR22" s="1" t="s">
        <v>72</v>
      </c>
      <c r="AV22" s="1" t="s">
        <v>72</v>
      </c>
    </row>
    <row r="23" spans="1:49" ht="21.75" customHeight="1" x14ac:dyDescent="0.2">
      <c r="C23" s="68" t="s">
        <v>121</v>
      </c>
      <c r="D23" s="69"/>
      <c r="E23" s="70"/>
      <c r="G23" s="68" t="s">
        <v>121</v>
      </c>
      <c r="H23" s="69"/>
      <c r="I23" s="70"/>
      <c r="K23" s="68" t="s">
        <v>121</v>
      </c>
      <c r="L23" s="69"/>
      <c r="M23" s="70"/>
      <c r="O23" s="68" t="s">
        <v>121</v>
      </c>
      <c r="P23" s="69"/>
      <c r="Q23" s="70"/>
      <c r="S23" s="68" t="s">
        <v>121</v>
      </c>
      <c r="T23" s="69"/>
      <c r="U23" s="70"/>
      <c r="W23" s="68" t="s">
        <v>121</v>
      </c>
      <c r="X23" s="69"/>
      <c r="Y23" s="70"/>
      <c r="AA23" s="68" t="s">
        <v>121</v>
      </c>
      <c r="AB23" s="69"/>
      <c r="AC23" s="70"/>
      <c r="AE23" s="68" t="s">
        <v>121</v>
      </c>
      <c r="AF23" s="69"/>
      <c r="AG23" s="70"/>
      <c r="AI23" s="68" t="s">
        <v>121</v>
      </c>
      <c r="AJ23" s="69"/>
      <c r="AK23" s="70"/>
      <c r="AM23" s="68" t="s">
        <v>121</v>
      </c>
      <c r="AN23" s="69"/>
      <c r="AO23" s="70"/>
      <c r="AQ23" s="68" t="s">
        <v>121</v>
      </c>
      <c r="AR23" s="69"/>
      <c r="AS23" s="70"/>
      <c r="AU23" s="68" t="s">
        <v>121</v>
      </c>
      <c r="AV23" s="69"/>
      <c r="AW23" s="70"/>
    </row>
    <row r="24" spans="1:49" ht="27" customHeight="1" x14ac:dyDescent="0.2">
      <c r="C24" s="65">
        <f t="shared" ref="C24" si="10">C21-8</f>
        <v>45744</v>
      </c>
      <c r="D24" s="66"/>
      <c r="E24" s="67"/>
      <c r="G24" s="65">
        <f t="shared" ref="G24" si="11">G21-8</f>
        <v>45772</v>
      </c>
      <c r="H24" s="66"/>
      <c r="I24" s="67"/>
      <c r="K24" s="65">
        <f t="shared" ref="K24" si="12">K21-8</f>
        <v>45801</v>
      </c>
      <c r="L24" s="66"/>
      <c r="M24" s="67"/>
      <c r="O24" s="65">
        <f t="shared" ref="O24" si="13">O21-8</f>
        <v>45835</v>
      </c>
      <c r="P24" s="66"/>
      <c r="Q24" s="67"/>
      <c r="S24" s="65">
        <f t="shared" ref="S24" si="14">S21-8</f>
        <v>45863</v>
      </c>
      <c r="T24" s="66"/>
      <c r="U24" s="67"/>
      <c r="W24" s="65">
        <v>45527</v>
      </c>
      <c r="X24" s="66"/>
      <c r="Y24" s="67"/>
      <c r="AA24" s="65">
        <f t="shared" ref="AA24" si="15">AA21-8</f>
        <v>45926</v>
      </c>
      <c r="AB24" s="66"/>
      <c r="AC24" s="67"/>
      <c r="AE24" s="65">
        <f>AE21-8</f>
        <v>45954</v>
      </c>
      <c r="AF24" s="66"/>
      <c r="AG24" s="67"/>
      <c r="AI24" s="65">
        <v>45983</v>
      </c>
      <c r="AJ24" s="66"/>
      <c r="AK24" s="67"/>
      <c r="AM24" s="65">
        <v>46014</v>
      </c>
      <c r="AN24" s="66"/>
      <c r="AO24" s="67"/>
      <c r="AQ24" s="65">
        <f t="shared" ref="AQ24" si="16">AQ21-8</f>
        <v>46046</v>
      </c>
      <c r="AR24" s="66"/>
      <c r="AS24" s="67"/>
      <c r="AU24" s="65">
        <f t="shared" ref="AU24" si="17">AU21-8</f>
        <v>46074</v>
      </c>
      <c r="AV24" s="66"/>
      <c r="AW24" s="67"/>
    </row>
    <row r="25" spans="1:49" ht="31.5" customHeight="1" x14ac:dyDescent="0.2"/>
    <row r="26" spans="1:49" x14ac:dyDescent="0.2">
      <c r="C26" t="s">
        <v>164</v>
      </c>
    </row>
    <row r="27" spans="1:49" x14ac:dyDescent="0.2">
      <c r="C27" t="s">
        <v>181</v>
      </c>
    </row>
  </sheetData>
  <mergeCells count="96">
    <mergeCell ref="AI23:AK23"/>
    <mergeCell ref="AM23:AO23"/>
    <mergeCell ref="AI24:AK24"/>
    <mergeCell ref="AM24:AO24"/>
    <mergeCell ref="O23:Q23"/>
    <mergeCell ref="S23:U23"/>
    <mergeCell ref="W23:Y23"/>
    <mergeCell ref="AA23:AC23"/>
    <mergeCell ref="AE23:AG23"/>
    <mergeCell ref="O24:Q24"/>
    <mergeCell ref="S24:U24"/>
    <mergeCell ref="W24:Y24"/>
    <mergeCell ref="AA24:AC24"/>
    <mergeCell ref="AE24:AG24"/>
    <mergeCell ref="C24:E24"/>
    <mergeCell ref="G24:I24"/>
    <mergeCell ref="K24:M24"/>
    <mergeCell ref="G23:I23"/>
    <mergeCell ref="K23:M23"/>
    <mergeCell ref="C23:E23"/>
    <mergeCell ref="AQ24:AS24"/>
    <mergeCell ref="AU24:AW24"/>
    <mergeCell ref="AM20:AO20"/>
    <mergeCell ref="AQ20:AS20"/>
    <mergeCell ref="AU20:AW20"/>
    <mergeCell ref="AQ21:AS21"/>
    <mergeCell ref="AU21:AW21"/>
    <mergeCell ref="AQ23:AS23"/>
    <mergeCell ref="AU23:AW23"/>
    <mergeCell ref="C21:E21"/>
    <mergeCell ref="G21:I21"/>
    <mergeCell ref="K21:M21"/>
    <mergeCell ref="O21:Q21"/>
    <mergeCell ref="S21:U21"/>
    <mergeCell ref="AS5:AS6"/>
    <mergeCell ref="AG5:AG6"/>
    <mergeCell ref="AI5:AI6"/>
    <mergeCell ref="AJ5:AJ6"/>
    <mergeCell ref="W21:Y21"/>
    <mergeCell ref="AA21:AC21"/>
    <mergeCell ref="AE21:AG21"/>
    <mergeCell ref="AI21:AK21"/>
    <mergeCell ref="AM21:AO21"/>
    <mergeCell ref="AU5:AU6"/>
    <mergeCell ref="AV5:AV6"/>
    <mergeCell ref="AW5:AW6"/>
    <mergeCell ref="C20:E20"/>
    <mergeCell ref="G20:I20"/>
    <mergeCell ref="K20:M20"/>
    <mergeCell ref="O20:Q20"/>
    <mergeCell ref="S20:U20"/>
    <mergeCell ref="W20:Y20"/>
    <mergeCell ref="AA20:AC20"/>
    <mergeCell ref="AE20:AG20"/>
    <mergeCell ref="AI20:AK20"/>
    <mergeCell ref="AN5:AN6"/>
    <mergeCell ref="AO5:AO6"/>
    <mergeCell ref="AQ5:AQ6"/>
    <mergeCell ref="AR5:AR6"/>
    <mergeCell ref="O5:O6"/>
    <mergeCell ref="AK5:AK6"/>
    <mergeCell ref="AM5:AM6"/>
    <mergeCell ref="P5:P6"/>
    <mergeCell ref="Q5:Q6"/>
    <mergeCell ref="S5:S6"/>
    <mergeCell ref="T5:T6"/>
    <mergeCell ref="U5:U6"/>
    <mergeCell ref="W5:W6"/>
    <mergeCell ref="X5:X6"/>
    <mergeCell ref="Y5:Y6"/>
    <mergeCell ref="AA5:AA6"/>
    <mergeCell ref="AB5:AB6"/>
    <mergeCell ref="AC5:AC6"/>
    <mergeCell ref="AE5:AE6"/>
    <mergeCell ref="AF5:AF6"/>
    <mergeCell ref="H5:H6"/>
    <mergeCell ref="I5:I6"/>
    <mergeCell ref="K5:K6"/>
    <mergeCell ref="L5:L6"/>
    <mergeCell ref="M5:M6"/>
    <mergeCell ref="AU4:AW4"/>
    <mergeCell ref="C5:C6"/>
    <mergeCell ref="D5:D6"/>
    <mergeCell ref="E5:E6"/>
    <mergeCell ref="AA4:AC4"/>
    <mergeCell ref="AE4:AG4"/>
    <mergeCell ref="AI4:AK4"/>
    <mergeCell ref="AM4:AO4"/>
    <mergeCell ref="AQ4:AS4"/>
    <mergeCell ref="G4:I4"/>
    <mergeCell ref="K4:M4"/>
    <mergeCell ref="O4:Q4"/>
    <mergeCell ref="S4:U4"/>
    <mergeCell ref="W4:Y4"/>
    <mergeCell ref="C4:E4"/>
    <mergeCell ref="G5:G6"/>
  </mergeCells>
  <phoneticPr fontId="1"/>
  <dataValidations count="3">
    <dataValidation type="list" allowBlank="1" showInputMessage="1" showErrorMessage="1" sqref="D7:D15 H7:H16 AF7:AF16 L7:L15 AV7:AV18 T7:T16 P7:P15 AJ7:AJ14 AN7:AN15 AB7:AB15 AR7:AR15 X7:X16" xr:uid="{60F0A9AE-9A10-4E7D-8991-04686DEEF897}">
      <formula1>"1,2,3,4,5,6,7,8,9,10,11,12,13,14,15,16,17,18,19,20,21,22,23,24,25,26,27,28,29,30,31"</formula1>
    </dataValidation>
    <dataValidation type="list" allowBlank="1" showInputMessage="1" showErrorMessage="1" sqref="E7:E15 I7:I17 AO7:AO15 U7:U16 Y7:Y16 Q7:Q15 M7:M15 AG7:AG18 AW7:AW18 AC7:AC15 AK7:AK14 AS7:AS15" xr:uid="{BFC1CF4A-1956-4C9D-93B8-A96180678F39}">
      <formula1>"土,日,祝"</formula1>
    </dataValidation>
    <dataValidation type="list" allowBlank="1" showInputMessage="1" showErrorMessage="1" sqref="C7:C15 G7:G16 AE7:AE18 K7:K15 AQ7:AQ15 S7:S16 AU7:AU18 O7:O15 AM7:AM15 AI7:AI14 AA7:AA15 W7:W16" xr:uid="{D5BC6AD7-5E11-4AAD-A28C-E2996900E005}">
      <formula1>"1,2,3,4,5,6,7,8,9,10,11,12"</formula1>
    </dataValidation>
  </dataValidations>
  <pageMargins left="0.31496062992125984" right="0.11811023622047245" top="0.55118110236220474" bottom="0.55118110236220474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9CEF-D315-4FE6-8887-10E751933240}">
  <sheetPr>
    <tabColor theme="4" tint="0.79998168889431442"/>
  </sheetPr>
  <dimension ref="A1:Q23"/>
  <sheetViews>
    <sheetView zoomScale="115" zoomScaleNormal="115"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7.77734375" customWidth="1"/>
    <col min="18" max="18" width="1" customWidth="1"/>
  </cols>
  <sheetData>
    <row r="1" spans="1:17" x14ac:dyDescent="0.2">
      <c r="A1" s="2" t="s">
        <v>0</v>
      </c>
    </row>
    <row r="2" spans="1:17" x14ac:dyDescent="0.2">
      <c r="A2" s="2"/>
    </row>
    <row r="3" spans="1:17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21" customHeight="1" x14ac:dyDescent="0.2">
      <c r="P4" s="75"/>
      <c r="Q4" s="75"/>
    </row>
    <row r="5" spans="1:17" ht="21" customHeight="1" x14ac:dyDescent="0.2">
      <c r="A5" s="2" t="s">
        <v>2</v>
      </c>
    </row>
    <row r="6" spans="1:17" ht="21" customHeight="1" thickBot="1" x14ac:dyDescent="0.25"/>
    <row r="7" spans="1:17" ht="21" customHeight="1" thickBot="1" x14ac:dyDescent="0.25">
      <c r="K7" s="74" t="s">
        <v>3</v>
      </c>
      <c r="L7" s="74"/>
      <c r="M7" s="74"/>
      <c r="N7" s="76" t="s">
        <v>122</v>
      </c>
      <c r="O7" s="77"/>
      <c r="P7" s="77"/>
      <c r="Q7" s="78"/>
    </row>
    <row r="8" spans="1:17" ht="21" customHeight="1" thickBot="1" x14ac:dyDescent="0.25">
      <c r="L8" s="71" t="s">
        <v>4</v>
      </c>
      <c r="M8" s="71"/>
      <c r="N8" s="71"/>
      <c r="O8" s="71"/>
      <c r="P8" s="72" t="s">
        <v>123</v>
      </c>
      <c r="Q8" s="73"/>
    </row>
    <row r="9" spans="1:17" ht="21" customHeight="1" thickBot="1" x14ac:dyDescent="0.25">
      <c r="L9" s="3"/>
      <c r="M9" s="74" t="s">
        <v>5</v>
      </c>
      <c r="N9" s="74"/>
      <c r="O9" s="74"/>
      <c r="P9" s="72" t="s">
        <v>124</v>
      </c>
      <c r="Q9" s="73"/>
    </row>
    <row r="10" spans="1:17" ht="21" customHeight="1" thickBot="1" x14ac:dyDescent="0.25">
      <c r="L10" s="3"/>
      <c r="M10" s="74" t="s">
        <v>6</v>
      </c>
      <c r="N10" s="74"/>
      <c r="O10" s="74"/>
      <c r="P10" s="72" t="s">
        <v>125</v>
      </c>
      <c r="Q10" s="73"/>
    </row>
    <row r="11" spans="1:17" ht="21" customHeight="1" thickBot="1" x14ac:dyDescent="0.25">
      <c r="L11" s="3"/>
      <c r="M11" s="79"/>
      <c r="N11" s="79"/>
      <c r="O11" s="79"/>
      <c r="P11" s="79"/>
      <c r="Q11" s="79"/>
    </row>
    <row r="12" spans="1:17" ht="21" customHeight="1" thickBot="1" x14ac:dyDescent="0.25">
      <c r="L12" s="71" t="s">
        <v>7</v>
      </c>
      <c r="M12" s="71"/>
      <c r="N12" s="71"/>
      <c r="O12" s="71"/>
      <c r="P12" s="72" t="s">
        <v>126</v>
      </c>
      <c r="Q12" s="73"/>
    </row>
    <row r="13" spans="1:17" ht="21" customHeight="1" thickBot="1" x14ac:dyDescent="0.25">
      <c r="L13" s="3"/>
      <c r="M13" s="82" t="s">
        <v>6</v>
      </c>
      <c r="N13" s="82"/>
      <c r="O13" s="82"/>
      <c r="P13" s="72" t="s">
        <v>127</v>
      </c>
      <c r="Q13" s="73"/>
    </row>
    <row r="14" spans="1:17" ht="21" customHeight="1" x14ac:dyDescent="0.2"/>
    <row r="15" spans="1:17" ht="21" customHeight="1" thickBot="1" x14ac:dyDescent="0.25">
      <c r="A15" s="2" t="s">
        <v>8</v>
      </c>
    </row>
    <row r="16" spans="1:17" ht="21" thickBot="1" x14ac:dyDescent="0.25">
      <c r="A16" s="5" t="s" ph="1">
        <v>9</v>
      </c>
      <c r="B16" s="4"/>
      <c r="C16" s="4"/>
      <c r="D16" s="4"/>
      <c r="E16" s="83" t="s">
        <v>75</v>
      </c>
      <c r="F16" s="84"/>
      <c r="G16" s="84"/>
      <c r="H16" s="84"/>
      <c r="I16" s="84"/>
      <c r="J16" s="84"/>
      <c r="K16" s="84"/>
      <c r="L16" s="84"/>
      <c r="M16" s="85"/>
      <c r="N16" s="2"/>
    </row>
    <row r="17" spans="1:17" ht="13.8" thickBot="1" x14ac:dyDescent="0.25"/>
    <row r="18" spans="1:17" ht="20.25" customHeight="1" x14ac:dyDescent="0.2">
      <c r="A18" s="86" t="s">
        <v>10</v>
      </c>
      <c r="B18" s="88" t="s">
        <v>11</v>
      </c>
      <c r="C18" s="90" t="s">
        <v>12</v>
      </c>
      <c r="D18" s="91" t="s">
        <v>13</v>
      </c>
      <c r="E18" s="93" t="s">
        <v>14</v>
      </c>
      <c r="F18" s="94"/>
      <c r="G18" s="94"/>
      <c r="H18" s="94"/>
      <c r="I18" s="94"/>
      <c r="J18" s="94"/>
      <c r="K18" s="95"/>
      <c r="L18" s="88" t="s">
        <v>15</v>
      </c>
      <c r="M18" s="88"/>
      <c r="N18" s="88"/>
      <c r="O18" s="88" t="s">
        <v>16</v>
      </c>
      <c r="P18" s="88"/>
      <c r="Q18" s="80" t="s">
        <v>17</v>
      </c>
    </row>
    <row r="19" spans="1:17" ht="60.75" customHeight="1" thickBot="1" x14ac:dyDescent="0.25">
      <c r="A19" s="87"/>
      <c r="B19" s="89"/>
      <c r="C19" s="89"/>
      <c r="D19" s="92"/>
      <c r="E19" s="96"/>
      <c r="F19" s="97"/>
      <c r="G19" s="97"/>
      <c r="H19" s="97"/>
      <c r="I19" s="97"/>
      <c r="J19" s="97"/>
      <c r="K19" s="98"/>
      <c r="L19" s="36" t="s">
        <v>18</v>
      </c>
      <c r="M19" s="36" t="s">
        <v>19</v>
      </c>
      <c r="N19" s="36" t="s">
        <v>20</v>
      </c>
      <c r="O19" s="36" t="s">
        <v>21</v>
      </c>
      <c r="P19" s="37" t="s">
        <v>22</v>
      </c>
      <c r="Q19" s="81"/>
    </row>
    <row r="20" spans="1:17" ht="24" customHeight="1" thickBot="1" x14ac:dyDescent="0.25">
      <c r="A20" s="38"/>
      <c r="B20" s="39"/>
      <c r="C20" s="40"/>
      <c r="D20" s="41">
        <v>1000</v>
      </c>
      <c r="E20" s="42"/>
      <c r="F20" s="43" t="s">
        <v>154</v>
      </c>
      <c r="G20" s="44"/>
      <c r="H20" s="42" t="s">
        <v>155</v>
      </c>
      <c r="I20" s="42"/>
      <c r="J20" s="43" t="s">
        <v>154</v>
      </c>
      <c r="K20" s="44"/>
      <c r="L20" s="45"/>
      <c r="M20" s="46" t="s">
        <v>128</v>
      </c>
      <c r="N20" s="47"/>
      <c r="O20" s="48"/>
      <c r="P20" s="49"/>
      <c r="Q20" s="50" t="s">
        <v>73</v>
      </c>
    </row>
    <row r="23" spans="1:17" ht="20.399999999999999" x14ac:dyDescent="0.2">
      <c r="A23" ph="1"/>
    </row>
  </sheetData>
  <mergeCells count="24">
    <mergeCell ref="Q18:Q19"/>
    <mergeCell ref="M13:O13"/>
    <mergeCell ref="P13:Q13"/>
    <mergeCell ref="E16:M16"/>
    <mergeCell ref="A18:A19"/>
    <mergeCell ref="B18:B19"/>
    <mergeCell ref="C18:C19"/>
    <mergeCell ref="D18:D19"/>
    <mergeCell ref="E18:K19"/>
    <mergeCell ref="L18:N18"/>
    <mergeCell ref="O18:P18"/>
    <mergeCell ref="L12:O12"/>
    <mergeCell ref="P12:Q12"/>
    <mergeCell ref="A3:Q3"/>
    <mergeCell ref="P4:Q4"/>
    <mergeCell ref="K7:M7"/>
    <mergeCell ref="N7:Q7"/>
    <mergeCell ref="L8:O8"/>
    <mergeCell ref="P8:Q8"/>
    <mergeCell ref="M9:O9"/>
    <mergeCell ref="P9:Q9"/>
    <mergeCell ref="M10:O10"/>
    <mergeCell ref="P10:Q10"/>
    <mergeCell ref="M11:Q11"/>
  </mergeCells>
  <phoneticPr fontId="1"/>
  <dataValidations count="5">
    <dataValidation type="list" allowBlank="1" showInputMessage="1" showErrorMessage="1" sqref="B20" xr:uid="{572E8F4A-FDAC-400C-AB27-666123E7ED96}">
      <formula1>"1,2,3,4,5,6,7,8,9,10,11,12,13,14,15,16,17,18,19,20,21,22,23,24,25,26,27,28,29,30,31"</formula1>
    </dataValidation>
    <dataValidation type="list" allowBlank="1" showInputMessage="1" showErrorMessage="1" sqref="C20" xr:uid="{C86CED69-DD53-408A-804E-42D6E08AE331}">
      <formula1>"土,日,祝"</formula1>
    </dataValidation>
    <dataValidation type="list" allowBlank="1" showInputMessage="1" showErrorMessage="1" sqref="A20" xr:uid="{4FFAE309-6659-4BD0-B10E-4C3233B113EC}">
      <formula1>"1,2,3,4,5,6,7,8,9,10,11,12"</formula1>
    </dataValidation>
    <dataValidation type="whole" operator="greaterThanOrEqual" allowBlank="1" showInputMessage="1" showErrorMessage="1" error="空調使用時間数は1時間単位で記入してください。" sqref="P20" xr:uid="{AA580FB5-4FFC-4487-9724-A5A9D807DCB2}">
      <formula1>0</formula1>
    </dataValidation>
    <dataValidation type="list" allowBlank="1" showInputMessage="1" showErrorMessage="1" sqref="L20:O20" xr:uid="{C505C97E-0AA7-4301-9D53-8C7F4F6292E7}">
      <formula1>"○"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0C3DF7-9963-4B7B-BC90-641FF7181BF3}">
          <x14:formula1>
            <xm:f>リスト!$E$2:$E$70</xm:f>
          </x14:formula1>
          <xm:sqref>E16:M16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A2:DQ35"/>
  <sheetViews>
    <sheetView zoomScale="70" zoomScaleNormal="70" workbookViewId="0"/>
  </sheetViews>
  <sheetFormatPr defaultRowHeight="13.2" x14ac:dyDescent="0.2"/>
  <cols>
    <col min="1" max="1" width="3.44140625" customWidth="1"/>
    <col min="2" max="4" width="6.109375" customWidth="1"/>
    <col min="5" max="5" width="4.6640625" customWidth="1"/>
    <col min="6" max="6" width="2" customWidth="1"/>
    <col min="7" max="8" width="4.6640625" customWidth="1"/>
    <col min="9" max="9" width="2" customWidth="1"/>
    <col min="10" max="10" width="4.6640625" customWidth="1"/>
    <col min="11" max="11" width="3.33203125" customWidth="1"/>
    <col min="12" max="14" width="6.109375" customWidth="1"/>
    <col min="15" max="15" width="4.6640625" customWidth="1"/>
    <col min="16" max="16" width="1.88671875" customWidth="1"/>
    <col min="17" max="18" width="4.6640625" customWidth="1"/>
    <col min="19" max="19" width="2" customWidth="1"/>
    <col min="20" max="20" width="4.6640625" customWidth="1"/>
    <col min="21" max="21" width="3.33203125" customWidth="1"/>
    <col min="22" max="24" width="6.109375" customWidth="1"/>
    <col min="25" max="25" width="4.6640625" bestFit="1" customWidth="1"/>
    <col min="26" max="26" width="2" customWidth="1"/>
    <col min="27" max="28" width="4.6640625" bestFit="1" customWidth="1"/>
    <col min="29" max="29" width="2" customWidth="1"/>
    <col min="30" max="30" width="4.6640625" bestFit="1" customWidth="1"/>
    <col min="31" max="31" width="3.33203125" customWidth="1"/>
    <col min="32" max="34" width="6.109375" customWidth="1"/>
    <col min="35" max="35" width="4.6640625" bestFit="1" customWidth="1"/>
    <col min="36" max="36" width="2" customWidth="1"/>
    <col min="37" max="38" width="4.6640625" bestFit="1" customWidth="1"/>
    <col min="39" max="39" width="2" customWidth="1"/>
    <col min="40" max="40" width="4.6640625" bestFit="1" customWidth="1"/>
    <col min="41" max="41" width="3.33203125" customWidth="1"/>
    <col min="42" max="44" width="6.109375" customWidth="1"/>
    <col min="45" max="45" width="4.6640625" bestFit="1" customWidth="1"/>
    <col min="46" max="46" width="2" customWidth="1"/>
    <col min="47" max="48" width="4.6640625" bestFit="1" customWidth="1"/>
    <col min="49" max="49" width="2" customWidth="1"/>
    <col min="50" max="50" width="4.6640625" bestFit="1" customWidth="1"/>
    <col min="51" max="51" width="3.33203125" customWidth="1"/>
    <col min="52" max="54" width="6.109375" customWidth="1"/>
    <col min="55" max="55" width="4.6640625" customWidth="1"/>
    <col min="56" max="56" width="1.88671875" customWidth="1"/>
    <col min="57" max="58" width="4.6640625" customWidth="1"/>
    <col min="59" max="59" width="2" customWidth="1"/>
    <col min="60" max="60" width="4.6640625" customWidth="1"/>
    <col min="61" max="61" width="3.33203125" customWidth="1"/>
    <col min="62" max="64" width="6.109375" customWidth="1"/>
    <col min="65" max="65" width="4.6640625" bestFit="1" customWidth="1"/>
    <col min="66" max="66" width="2" customWidth="1"/>
    <col min="67" max="68" width="4.6640625" bestFit="1" customWidth="1"/>
    <col min="69" max="69" width="2" customWidth="1"/>
    <col min="70" max="70" width="4.6640625" bestFit="1" customWidth="1"/>
    <col min="71" max="71" width="3.33203125" customWidth="1"/>
    <col min="72" max="74" width="6.109375" customWidth="1"/>
    <col min="75" max="75" width="4.6640625" bestFit="1" customWidth="1"/>
    <col min="76" max="76" width="2" customWidth="1"/>
    <col min="77" max="78" width="4.6640625" bestFit="1" customWidth="1"/>
    <col min="79" max="79" width="2" customWidth="1"/>
    <col min="80" max="80" width="4.6640625" bestFit="1" customWidth="1"/>
    <col min="81" max="81" width="3.88671875" customWidth="1"/>
    <col min="82" max="84" width="6.109375" customWidth="1"/>
    <col min="85" max="85" width="4.6640625" bestFit="1" customWidth="1"/>
    <col min="86" max="86" width="2" customWidth="1"/>
    <col min="87" max="88" width="4.6640625" bestFit="1" customWidth="1"/>
    <col min="89" max="89" width="2" customWidth="1"/>
    <col min="90" max="90" width="4.6640625" bestFit="1" customWidth="1"/>
    <col min="91" max="91" width="3.88671875" customWidth="1"/>
    <col min="92" max="94" width="6.109375" customWidth="1"/>
    <col min="95" max="95" width="4.6640625" bestFit="1" customWidth="1"/>
    <col min="96" max="96" width="2" customWidth="1"/>
    <col min="97" max="98" width="4.6640625" bestFit="1" customWidth="1"/>
    <col min="99" max="99" width="2" customWidth="1"/>
    <col min="100" max="100" width="4.6640625" bestFit="1" customWidth="1"/>
    <col min="101" max="101" width="3.88671875" customWidth="1"/>
    <col min="102" max="104" width="6.109375" customWidth="1"/>
    <col min="105" max="105" width="4.6640625" bestFit="1" customWidth="1"/>
    <col min="106" max="106" width="2" customWidth="1"/>
    <col min="107" max="108" width="4.6640625" bestFit="1" customWidth="1"/>
    <col min="109" max="109" width="2" customWidth="1"/>
    <col min="110" max="110" width="4.6640625" bestFit="1" customWidth="1"/>
    <col min="111" max="111" width="3.88671875" customWidth="1"/>
    <col min="112" max="114" width="6.109375" customWidth="1"/>
    <col min="115" max="115" width="4.6640625" bestFit="1" customWidth="1"/>
    <col min="116" max="116" width="2" customWidth="1"/>
    <col min="117" max="118" width="4.6640625" bestFit="1" customWidth="1"/>
    <col min="119" max="119" width="2" customWidth="1"/>
    <col min="120" max="120" width="4.6640625" bestFit="1" customWidth="1"/>
  </cols>
  <sheetData>
    <row r="2" spans="1:121" ht="26.25" customHeight="1" x14ac:dyDescent="0.2">
      <c r="B2" s="116" t="s">
        <v>130</v>
      </c>
      <c r="C2" s="117"/>
      <c r="D2" s="117"/>
      <c r="E2" s="118"/>
      <c r="F2" s="116" t="s">
        <v>152</v>
      </c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5" t="s">
        <v>129</v>
      </c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</row>
    <row r="3" spans="1:121" ht="40.5" customHeight="1" x14ac:dyDescent="0.2">
      <c r="B3" s="105" t="str">
        <f>入力①!E16</f>
        <v>岐阜小学校</v>
      </c>
      <c r="C3" s="106"/>
      <c r="D3" s="106"/>
      <c r="E3" s="107"/>
      <c r="F3" s="105" t="str">
        <f>入力①!N7</f>
        <v>○○スポーツ少年団</v>
      </c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/>
      <c r="S3" s="105" t="str">
        <f>入力①!Q20</f>
        <v>バスケットボール</v>
      </c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7"/>
    </row>
    <row r="4" spans="1:121" ht="24" customHeight="1" x14ac:dyDescent="0.2"/>
    <row r="5" spans="1:121" ht="39" customHeight="1" x14ac:dyDescent="0.2">
      <c r="B5" s="57" t="s">
        <v>172</v>
      </c>
      <c r="C5" s="57"/>
      <c r="D5" s="57"/>
      <c r="L5" s="57" t="s">
        <v>173</v>
      </c>
      <c r="M5" s="57"/>
      <c r="N5" s="57"/>
      <c r="V5" s="57" t="s">
        <v>174</v>
      </c>
      <c r="W5" s="57"/>
      <c r="X5" s="57"/>
      <c r="AF5" s="57" t="s">
        <v>175</v>
      </c>
      <c r="AG5" s="57"/>
      <c r="AH5" s="57"/>
      <c r="AP5" s="57" t="s">
        <v>176</v>
      </c>
      <c r="AQ5" s="57"/>
      <c r="AR5" s="57"/>
      <c r="AZ5" s="57" t="s">
        <v>177</v>
      </c>
      <c r="BA5" s="57"/>
      <c r="BB5" s="57"/>
    </row>
    <row r="6" spans="1:121" s="9" customFormat="1" ht="45" customHeight="1" x14ac:dyDescent="0.2">
      <c r="B6" s="58" t="s">
        <v>10</v>
      </c>
      <c r="C6" s="58" t="s">
        <v>11</v>
      </c>
      <c r="D6" s="60" t="s">
        <v>12</v>
      </c>
      <c r="E6" s="110" t="s">
        <v>68</v>
      </c>
      <c r="F6" s="111"/>
      <c r="G6" s="112"/>
      <c r="H6" s="110" t="s">
        <v>69</v>
      </c>
      <c r="I6" s="111"/>
      <c r="J6" s="112"/>
      <c r="K6" s="27"/>
      <c r="L6" s="58" t="s">
        <v>10</v>
      </c>
      <c r="M6" s="58" t="s">
        <v>11</v>
      </c>
      <c r="N6" s="60" t="s">
        <v>12</v>
      </c>
      <c r="O6" s="110" t="s">
        <v>68</v>
      </c>
      <c r="P6" s="111"/>
      <c r="Q6" s="111"/>
      <c r="R6" s="110" t="s">
        <v>69</v>
      </c>
      <c r="S6" s="111"/>
      <c r="T6" s="112"/>
      <c r="U6" s="27"/>
      <c r="V6" s="58" t="s">
        <v>10</v>
      </c>
      <c r="W6" s="58" t="s">
        <v>11</v>
      </c>
      <c r="X6" s="60" t="s">
        <v>12</v>
      </c>
      <c r="Y6" s="110" t="s">
        <v>68</v>
      </c>
      <c r="Z6" s="111"/>
      <c r="AA6" s="111"/>
      <c r="AB6" s="110" t="s">
        <v>69</v>
      </c>
      <c r="AC6" s="111"/>
      <c r="AD6" s="112"/>
      <c r="AE6" s="27"/>
      <c r="AF6" s="58" t="s">
        <v>10</v>
      </c>
      <c r="AG6" s="58" t="s">
        <v>11</v>
      </c>
      <c r="AH6" s="60" t="s">
        <v>12</v>
      </c>
      <c r="AI6" s="110" t="s">
        <v>68</v>
      </c>
      <c r="AJ6" s="111"/>
      <c r="AK6" s="112"/>
      <c r="AL6" s="110" t="s">
        <v>69</v>
      </c>
      <c r="AM6" s="111"/>
      <c r="AN6" s="112"/>
      <c r="AO6" s="27"/>
      <c r="AP6" s="58" t="s">
        <v>10</v>
      </c>
      <c r="AQ6" s="58" t="s">
        <v>11</v>
      </c>
      <c r="AR6" s="60" t="s">
        <v>12</v>
      </c>
      <c r="AS6" s="110" t="s">
        <v>68</v>
      </c>
      <c r="AT6" s="111"/>
      <c r="AU6" s="111"/>
      <c r="AV6" s="110" t="s">
        <v>69</v>
      </c>
      <c r="AW6" s="111"/>
      <c r="AX6" s="112"/>
      <c r="AY6" s="27"/>
      <c r="AZ6" s="113" t="s">
        <v>10</v>
      </c>
      <c r="BA6" s="113" t="s">
        <v>11</v>
      </c>
      <c r="BB6" s="114" t="s">
        <v>12</v>
      </c>
      <c r="BC6" s="108" t="s">
        <v>68</v>
      </c>
      <c r="BD6" s="108"/>
      <c r="BE6" s="108"/>
      <c r="BF6" s="108" t="s">
        <v>69</v>
      </c>
      <c r="BG6" s="108"/>
      <c r="BH6" s="108"/>
      <c r="BI6" s="27"/>
      <c r="DQ6" s="27"/>
    </row>
    <row r="7" spans="1:121" s="9" customFormat="1" ht="45" hidden="1" customHeight="1" x14ac:dyDescent="0.2">
      <c r="B7" s="59"/>
      <c r="C7" s="59"/>
      <c r="D7" s="61"/>
      <c r="E7" s="33"/>
      <c r="F7" s="34"/>
      <c r="G7" s="34"/>
      <c r="H7" s="33"/>
      <c r="I7" s="34"/>
      <c r="J7" s="35"/>
      <c r="K7" s="27"/>
      <c r="L7" s="59"/>
      <c r="M7" s="59"/>
      <c r="N7" s="61"/>
      <c r="O7" s="33"/>
      <c r="P7" s="34"/>
      <c r="Q7" s="34"/>
      <c r="R7" s="33"/>
      <c r="S7" s="34"/>
      <c r="T7" s="35"/>
      <c r="U7" s="27"/>
      <c r="V7" s="59"/>
      <c r="W7" s="59"/>
      <c r="X7" s="61"/>
      <c r="Y7" s="33"/>
      <c r="Z7" s="34"/>
      <c r="AA7" s="34"/>
      <c r="AB7" s="33"/>
      <c r="AC7" s="34"/>
      <c r="AD7" s="35"/>
      <c r="AE7" s="27"/>
      <c r="AF7" s="59"/>
      <c r="AG7" s="59"/>
      <c r="AH7" s="61"/>
      <c r="AI7" s="33"/>
      <c r="AJ7" s="34"/>
      <c r="AK7" s="34"/>
      <c r="AL7" s="33"/>
      <c r="AM7" s="34"/>
      <c r="AN7" s="35"/>
      <c r="AO7" s="27"/>
      <c r="AP7" s="59"/>
      <c r="AQ7" s="59"/>
      <c r="AR7" s="61"/>
      <c r="AS7" s="33"/>
      <c r="AT7" s="34"/>
      <c r="AU7" s="34"/>
      <c r="AV7" s="33"/>
      <c r="AW7" s="34"/>
      <c r="AX7" s="35"/>
      <c r="AY7" s="27"/>
      <c r="AZ7" s="113"/>
      <c r="BA7" s="113"/>
      <c r="BB7" s="114"/>
      <c r="BC7" s="55"/>
      <c r="BD7" s="55"/>
      <c r="BE7" s="55"/>
      <c r="BF7" s="55"/>
      <c r="BG7" s="55"/>
      <c r="BH7" s="55"/>
      <c r="BI7" s="27"/>
      <c r="DQ7" s="27"/>
    </row>
    <row r="8" spans="1:121" s="9" customFormat="1" ht="36" customHeight="1" x14ac:dyDescent="0.2">
      <c r="A8" s="22">
        <v>1</v>
      </c>
      <c r="B8" s="51">
        <v>4</v>
      </c>
      <c r="C8" s="51">
        <v>5</v>
      </c>
      <c r="D8" s="51" t="s">
        <v>31</v>
      </c>
      <c r="E8" s="102" t="s">
        <v>39</v>
      </c>
      <c r="F8" s="103"/>
      <c r="G8" s="103"/>
      <c r="H8" s="102" t="s">
        <v>39</v>
      </c>
      <c r="I8" s="103"/>
      <c r="J8" s="104"/>
      <c r="K8" s="29"/>
      <c r="L8" s="51">
        <v>5</v>
      </c>
      <c r="M8" s="51">
        <v>3</v>
      </c>
      <c r="N8" s="51" t="s">
        <v>31</v>
      </c>
      <c r="O8" s="102" t="s">
        <v>39</v>
      </c>
      <c r="P8" s="103"/>
      <c r="Q8" s="103"/>
      <c r="R8" s="102" t="s">
        <v>39</v>
      </c>
      <c r="S8" s="103"/>
      <c r="T8" s="104"/>
      <c r="U8" s="29"/>
      <c r="V8" s="51">
        <v>6</v>
      </c>
      <c r="W8" s="51">
        <v>1</v>
      </c>
      <c r="X8" s="51" t="s">
        <v>30</v>
      </c>
      <c r="Y8" s="102" t="s">
        <v>39</v>
      </c>
      <c r="Z8" s="103"/>
      <c r="AA8" s="103"/>
      <c r="AB8" s="102" t="s">
        <v>39</v>
      </c>
      <c r="AC8" s="103"/>
      <c r="AD8" s="104"/>
      <c r="AE8" s="29"/>
      <c r="AF8" s="51">
        <v>7</v>
      </c>
      <c r="AG8" s="51">
        <v>5</v>
      </c>
      <c r="AH8" s="51" t="s">
        <v>31</v>
      </c>
      <c r="AI8" s="102" t="s">
        <v>39</v>
      </c>
      <c r="AJ8" s="103"/>
      <c r="AK8" s="104"/>
      <c r="AL8" s="102" t="s">
        <v>39</v>
      </c>
      <c r="AM8" s="103"/>
      <c r="AN8" s="104"/>
      <c r="AO8" s="29"/>
      <c r="AP8" s="51">
        <v>8</v>
      </c>
      <c r="AQ8" s="51">
        <v>2</v>
      </c>
      <c r="AR8" s="51" t="s">
        <v>31</v>
      </c>
      <c r="AS8" s="102" t="s">
        <v>39</v>
      </c>
      <c r="AT8" s="103"/>
      <c r="AU8" s="103"/>
      <c r="AV8" s="102" t="s">
        <v>39</v>
      </c>
      <c r="AW8" s="103"/>
      <c r="AX8" s="104"/>
      <c r="AY8" s="29"/>
      <c r="AZ8" s="51">
        <v>9</v>
      </c>
      <c r="BA8" s="51">
        <v>6</v>
      </c>
      <c r="BB8" s="51" t="s">
        <v>31</v>
      </c>
      <c r="BC8" s="109" t="s">
        <v>39</v>
      </c>
      <c r="BD8" s="109"/>
      <c r="BE8" s="109"/>
      <c r="BF8" s="109" t="s">
        <v>39</v>
      </c>
      <c r="BG8" s="109"/>
      <c r="BH8" s="109"/>
      <c r="BI8" s="29"/>
    </row>
    <row r="9" spans="1:121" s="9" customFormat="1" ht="36" customHeight="1" x14ac:dyDescent="0.2">
      <c r="A9" s="22">
        <v>2</v>
      </c>
      <c r="B9" s="51">
        <v>4</v>
      </c>
      <c r="C9" s="53">
        <v>6</v>
      </c>
      <c r="D9" s="53" t="s">
        <v>30</v>
      </c>
      <c r="E9" s="102">
        <v>0.64583333333333304</v>
      </c>
      <c r="F9" s="103"/>
      <c r="G9" s="103"/>
      <c r="H9" s="102">
        <v>0.72916666666666596</v>
      </c>
      <c r="I9" s="103"/>
      <c r="J9" s="104"/>
      <c r="K9" s="29"/>
      <c r="L9" s="53">
        <v>5</v>
      </c>
      <c r="M9" s="53">
        <v>4</v>
      </c>
      <c r="N9" s="51" t="s">
        <v>30</v>
      </c>
      <c r="O9" s="102">
        <v>0.6875</v>
      </c>
      <c r="P9" s="103"/>
      <c r="Q9" s="103"/>
      <c r="R9" s="102">
        <v>0.72916666666666596</v>
      </c>
      <c r="S9" s="103"/>
      <c r="T9" s="104"/>
      <c r="U9" s="29"/>
      <c r="V9" s="53">
        <v>6</v>
      </c>
      <c r="W9" s="53">
        <v>7</v>
      </c>
      <c r="X9" s="53" t="s">
        <v>31</v>
      </c>
      <c r="Y9" s="102">
        <v>0.64583333333333304</v>
      </c>
      <c r="Z9" s="103"/>
      <c r="AA9" s="103"/>
      <c r="AB9" s="102">
        <v>0.6875</v>
      </c>
      <c r="AC9" s="103"/>
      <c r="AD9" s="104"/>
      <c r="AE9" s="29"/>
      <c r="AF9" s="53">
        <v>7</v>
      </c>
      <c r="AG9" s="53">
        <v>6</v>
      </c>
      <c r="AH9" s="53" t="s">
        <v>30</v>
      </c>
      <c r="AI9" s="102" t="s">
        <v>39</v>
      </c>
      <c r="AJ9" s="103"/>
      <c r="AK9" s="104"/>
      <c r="AL9" s="102" t="s">
        <v>39</v>
      </c>
      <c r="AM9" s="103"/>
      <c r="AN9" s="104"/>
      <c r="AO9" s="29"/>
      <c r="AP9" s="53">
        <v>8</v>
      </c>
      <c r="AQ9" s="53">
        <v>3</v>
      </c>
      <c r="AR9" s="53" t="s">
        <v>30</v>
      </c>
      <c r="AS9" s="102">
        <v>0.6875</v>
      </c>
      <c r="AT9" s="103"/>
      <c r="AU9" s="103"/>
      <c r="AV9" s="102">
        <v>0.72916666666666596</v>
      </c>
      <c r="AW9" s="103"/>
      <c r="AX9" s="104"/>
      <c r="AY9" s="29"/>
      <c r="AZ9" s="53">
        <v>9</v>
      </c>
      <c r="BA9" s="53">
        <v>7</v>
      </c>
      <c r="BB9" s="53" t="s">
        <v>30</v>
      </c>
      <c r="BC9" s="102" t="s">
        <v>39</v>
      </c>
      <c r="BD9" s="103"/>
      <c r="BE9" s="103"/>
      <c r="BF9" s="102" t="s">
        <v>39</v>
      </c>
      <c r="BG9" s="103"/>
      <c r="BH9" s="104"/>
      <c r="BI9" s="29"/>
    </row>
    <row r="10" spans="1:121" s="9" customFormat="1" ht="36" customHeight="1" x14ac:dyDescent="0.2">
      <c r="A10" s="22">
        <v>3</v>
      </c>
      <c r="B10" s="51">
        <v>4</v>
      </c>
      <c r="C10" s="53">
        <v>12</v>
      </c>
      <c r="D10" s="53" t="s">
        <v>31</v>
      </c>
      <c r="E10" s="102" t="s">
        <v>39</v>
      </c>
      <c r="F10" s="103"/>
      <c r="G10" s="103"/>
      <c r="H10" s="102" t="s">
        <v>39</v>
      </c>
      <c r="I10" s="103"/>
      <c r="J10" s="104"/>
      <c r="K10" s="29"/>
      <c r="L10" s="53">
        <v>5</v>
      </c>
      <c r="M10" s="53">
        <v>5</v>
      </c>
      <c r="N10" s="53" t="s">
        <v>32</v>
      </c>
      <c r="O10" s="102" t="s">
        <v>39</v>
      </c>
      <c r="P10" s="103"/>
      <c r="Q10" s="103"/>
      <c r="R10" s="102" t="s">
        <v>39</v>
      </c>
      <c r="S10" s="103"/>
      <c r="T10" s="104"/>
      <c r="U10" s="29"/>
      <c r="V10" s="53">
        <v>6</v>
      </c>
      <c r="W10" s="53">
        <v>8</v>
      </c>
      <c r="X10" s="53" t="s">
        <v>30</v>
      </c>
      <c r="Y10" s="102" t="s">
        <v>39</v>
      </c>
      <c r="Z10" s="103"/>
      <c r="AA10" s="103"/>
      <c r="AB10" s="102" t="s">
        <v>39</v>
      </c>
      <c r="AC10" s="103"/>
      <c r="AD10" s="104"/>
      <c r="AE10" s="29"/>
      <c r="AF10" s="53">
        <v>7</v>
      </c>
      <c r="AG10" s="53">
        <v>12</v>
      </c>
      <c r="AH10" s="53" t="s">
        <v>31</v>
      </c>
      <c r="AI10" s="102" t="s">
        <v>39</v>
      </c>
      <c r="AJ10" s="103"/>
      <c r="AK10" s="104"/>
      <c r="AL10" s="102" t="s">
        <v>39</v>
      </c>
      <c r="AM10" s="103"/>
      <c r="AN10" s="104"/>
      <c r="AO10" s="29"/>
      <c r="AP10" s="53">
        <v>8</v>
      </c>
      <c r="AQ10" s="53">
        <v>9</v>
      </c>
      <c r="AR10" s="53" t="s">
        <v>31</v>
      </c>
      <c r="AS10" s="102" t="s">
        <v>39</v>
      </c>
      <c r="AT10" s="103"/>
      <c r="AU10" s="103"/>
      <c r="AV10" s="102" t="s">
        <v>39</v>
      </c>
      <c r="AW10" s="103"/>
      <c r="AX10" s="104"/>
      <c r="AY10" s="29"/>
      <c r="AZ10" s="53">
        <v>9</v>
      </c>
      <c r="BA10" s="53">
        <v>13</v>
      </c>
      <c r="BB10" s="53" t="s">
        <v>31</v>
      </c>
      <c r="BC10" s="102">
        <v>0.64583333333333304</v>
      </c>
      <c r="BD10" s="103"/>
      <c r="BE10" s="103"/>
      <c r="BF10" s="102">
        <v>0.72916666666666596</v>
      </c>
      <c r="BG10" s="103"/>
      <c r="BH10" s="104"/>
      <c r="BI10" s="29"/>
    </row>
    <row r="11" spans="1:121" s="9" customFormat="1" ht="36" customHeight="1" x14ac:dyDescent="0.2">
      <c r="A11" s="22">
        <v>4</v>
      </c>
      <c r="B11" s="51">
        <v>4</v>
      </c>
      <c r="C11" s="53">
        <v>13</v>
      </c>
      <c r="D11" s="53" t="s">
        <v>30</v>
      </c>
      <c r="E11" s="102" t="s">
        <v>39</v>
      </c>
      <c r="F11" s="103"/>
      <c r="G11" s="103"/>
      <c r="H11" s="102" t="s">
        <v>39</v>
      </c>
      <c r="I11" s="103"/>
      <c r="J11" s="104"/>
      <c r="K11" s="29"/>
      <c r="L11" s="53">
        <v>5</v>
      </c>
      <c r="M11" s="53">
        <v>6</v>
      </c>
      <c r="N11" s="53" t="s">
        <v>32</v>
      </c>
      <c r="O11" s="102">
        <v>0.6875</v>
      </c>
      <c r="P11" s="103"/>
      <c r="Q11" s="103"/>
      <c r="R11" s="102">
        <v>0.72916666666666596</v>
      </c>
      <c r="S11" s="103"/>
      <c r="T11" s="104"/>
      <c r="U11" s="29"/>
      <c r="V11" s="53">
        <v>6</v>
      </c>
      <c r="W11" s="53">
        <v>14</v>
      </c>
      <c r="X11" s="53" t="s">
        <v>31</v>
      </c>
      <c r="Y11" s="102" t="s">
        <v>39</v>
      </c>
      <c r="Z11" s="103"/>
      <c r="AA11" s="103"/>
      <c r="AB11" s="102" t="s">
        <v>39</v>
      </c>
      <c r="AC11" s="103"/>
      <c r="AD11" s="104"/>
      <c r="AE11" s="29"/>
      <c r="AF11" s="53">
        <v>7</v>
      </c>
      <c r="AG11" s="53">
        <v>13</v>
      </c>
      <c r="AH11" s="53" t="s">
        <v>30</v>
      </c>
      <c r="AI11" s="102" t="s">
        <v>39</v>
      </c>
      <c r="AJ11" s="103"/>
      <c r="AK11" s="104"/>
      <c r="AL11" s="102" t="s">
        <v>39</v>
      </c>
      <c r="AM11" s="103"/>
      <c r="AN11" s="104"/>
      <c r="AO11" s="29"/>
      <c r="AP11" s="53">
        <v>8</v>
      </c>
      <c r="AQ11" s="53">
        <v>10</v>
      </c>
      <c r="AR11" s="53" t="s">
        <v>30</v>
      </c>
      <c r="AS11" s="102" t="s">
        <v>39</v>
      </c>
      <c r="AT11" s="103"/>
      <c r="AU11" s="103"/>
      <c r="AV11" s="102" t="s">
        <v>39</v>
      </c>
      <c r="AW11" s="103"/>
      <c r="AX11" s="104"/>
      <c r="AY11" s="29"/>
      <c r="AZ11" s="53">
        <v>9</v>
      </c>
      <c r="BA11" s="53">
        <v>14</v>
      </c>
      <c r="BB11" s="53" t="s">
        <v>30</v>
      </c>
      <c r="BC11" s="102" t="s">
        <v>39</v>
      </c>
      <c r="BD11" s="103"/>
      <c r="BE11" s="103"/>
      <c r="BF11" s="102" t="s">
        <v>39</v>
      </c>
      <c r="BG11" s="103"/>
      <c r="BH11" s="104"/>
      <c r="BI11" s="29"/>
    </row>
    <row r="12" spans="1:121" s="9" customFormat="1" ht="36" customHeight="1" x14ac:dyDescent="0.2">
      <c r="A12" s="22">
        <v>5</v>
      </c>
      <c r="B12" s="51">
        <v>4</v>
      </c>
      <c r="C12" s="53">
        <v>19</v>
      </c>
      <c r="D12" s="53" t="s">
        <v>31</v>
      </c>
      <c r="E12" s="102" t="s">
        <v>39</v>
      </c>
      <c r="F12" s="103"/>
      <c r="G12" s="103"/>
      <c r="H12" s="102" t="s">
        <v>39</v>
      </c>
      <c r="I12" s="103"/>
      <c r="J12" s="104"/>
      <c r="K12" s="29"/>
      <c r="L12" s="53">
        <v>5</v>
      </c>
      <c r="M12" s="53">
        <v>10</v>
      </c>
      <c r="N12" s="53" t="s">
        <v>31</v>
      </c>
      <c r="O12" s="102" t="s">
        <v>39</v>
      </c>
      <c r="P12" s="103"/>
      <c r="Q12" s="103"/>
      <c r="R12" s="102" t="s">
        <v>39</v>
      </c>
      <c r="S12" s="103"/>
      <c r="T12" s="104"/>
      <c r="U12" s="29"/>
      <c r="V12" s="53">
        <v>6</v>
      </c>
      <c r="W12" s="53">
        <v>15</v>
      </c>
      <c r="X12" s="53" t="s">
        <v>30</v>
      </c>
      <c r="Y12" s="102">
        <v>0.58333333333333304</v>
      </c>
      <c r="Z12" s="103"/>
      <c r="AA12" s="103"/>
      <c r="AB12" s="102">
        <v>0.72916666666666596</v>
      </c>
      <c r="AC12" s="103"/>
      <c r="AD12" s="104"/>
      <c r="AE12" s="29"/>
      <c r="AF12" s="53">
        <v>7</v>
      </c>
      <c r="AG12" s="53">
        <v>19</v>
      </c>
      <c r="AH12" s="53" t="s">
        <v>31</v>
      </c>
      <c r="AI12" s="102" t="s">
        <v>39</v>
      </c>
      <c r="AJ12" s="103"/>
      <c r="AK12" s="104"/>
      <c r="AL12" s="102" t="s">
        <v>39</v>
      </c>
      <c r="AM12" s="103"/>
      <c r="AN12" s="104"/>
      <c r="AO12" s="29"/>
      <c r="AP12" s="53">
        <v>8</v>
      </c>
      <c r="AQ12" s="53">
        <v>11</v>
      </c>
      <c r="AR12" s="53" t="s">
        <v>32</v>
      </c>
      <c r="AS12" s="102" t="s">
        <v>39</v>
      </c>
      <c r="AT12" s="103"/>
      <c r="AU12" s="103"/>
      <c r="AV12" s="102" t="s">
        <v>39</v>
      </c>
      <c r="AW12" s="103"/>
      <c r="AX12" s="104"/>
      <c r="AY12" s="29"/>
      <c r="AZ12" s="53">
        <v>9</v>
      </c>
      <c r="BA12" s="53">
        <v>15</v>
      </c>
      <c r="BB12" s="53" t="s">
        <v>32</v>
      </c>
      <c r="BC12" s="102" t="s">
        <v>39</v>
      </c>
      <c r="BD12" s="103"/>
      <c r="BE12" s="103"/>
      <c r="BF12" s="102" t="s">
        <v>39</v>
      </c>
      <c r="BG12" s="103"/>
      <c r="BH12" s="104"/>
      <c r="BI12" s="29"/>
    </row>
    <row r="13" spans="1:121" s="9" customFormat="1" ht="36" customHeight="1" x14ac:dyDescent="0.2">
      <c r="A13" s="22">
        <v>6</v>
      </c>
      <c r="B13" s="51">
        <v>4</v>
      </c>
      <c r="C13" s="53">
        <v>20</v>
      </c>
      <c r="D13" s="53" t="s">
        <v>30</v>
      </c>
      <c r="E13" s="102" t="s">
        <v>39</v>
      </c>
      <c r="F13" s="103"/>
      <c r="G13" s="103"/>
      <c r="H13" s="102" t="s">
        <v>39</v>
      </c>
      <c r="I13" s="103"/>
      <c r="J13" s="104"/>
      <c r="K13" s="29"/>
      <c r="L13" s="53">
        <v>5</v>
      </c>
      <c r="M13" s="53">
        <v>11</v>
      </c>
      <c r="N13" s="53" t="s">
        <v>30</v>
      </c>
      <c r="O13" s="102">
        <v>0.6875</v>
      </c>
      <c r="P13" s="103"/>
      <c r="Q13" s="103"/>
      <c r="R13" s="102">
        <v>0.72916666666666596</v>
      </c>
      <c r="S13" s="103"/>
      <c r="T13" s="104"/>
      <c r="U13" s="29"/>
      <c r="V13" s="53">
        <v>6</v>
      </c>
      <c r="W13" s="53">
        <v>21</v>
      </c>
      <c r="X13" s="53" t="s">
        <v>31</v>
      </c>
      <c r="Y13" s="102" t="s">
        <v>39</v>
      </c>
      <c r="Z13" s="103"/>
      <c r="AA13" s="103"/>
      <c r="AB13" s="102" t="s">
        <v>39</v>
      </c>
      <c r="AC13" s="103"/>
      <c r="AD13" s="104"/>
      <c r="AE13" s="29"/>
      <c r="AF13" s="53">
        <v>7</v>
      </c>
      <c r="AG13" s="53">
        <v>20</v>
      </c>
      <c r="AH13" s="53" t="s">
        <v>30</v>
      </c>
      <c r="AI13" s="102" t="s">
        <v>39</v>
      </c>
      <c r="AJ13" s="103"/>
      <c r="AK13" s="104"/>
      <c r="AL13" s="102" t="s">
        <v>39</v>
      </c>
      <c r="AM13" s="103"/>
      <c r="AN13" s="104"/>
      <c r="AO13" s="29"/>
      <c r="AP13" s="53">
        <v>8</v>
      </c>
      <c r="AQ13" s="53">
        <v>16</v>
      </c>
      <c r="AR13" s="53" t="s">
        <v>31</v>
      </c>
      <c r="AS13" s="102" t="s">
        <v>39</v>
      </c>
      <c r="AT13" s="103"/>
      <c r="AU13" s="103"/>
      <c r="AV13" s="102" t="s">
        <v>39</v>
      </c>
      <c r="AW13" s="103"/>
      <c r="AX13" s="104"/>
      <c r="AY13" s="29"/>
      <c r="AZ13" s="53">
        <v>9</v>
      </c>
      <c r="BA13" s="53">
        <v>20</v>
      </c>
      <c r="BB13" s="53" t="s">
        <v>31</v>
      </c>
      <c r="BC13" s="102" t="s">
        <v>39</v>
      </c>
      <c r="BD13" s="103"/>
      <c r="BE13" s="103"/>
      <c r="BF13" s="102" t="s">
        <v>39</v>
      </c>
      <c r="BG13" s="103"/>
      <c r="BH13" s="104"/>
      <c r="BI13" s="29"/>
    </row>
    <row r="14" spans="1:121" s="9" customFormat="1" ht="36" customHeight="1" x14ac:dyDescent="0.2">
      <c r="A14" s="22">
        <v>7</v>
      </c>
      <c r="B14" s="51">
        <v>4</v>
      </c>
      <c r="C14" s="53">
        <v>26</v>
      </c>
      <c r="D14" s="53" t="s">
        <v>31</v>
      </c>
      <c r="E14" s="102" t="s">
        <v>39</v>
      </c>
      <c r="F14" s="103"/>
      <c r="G14" s="103"/>
      <c r="H14" s="102" t="s">
        <v>39</v>
      </c>
      <c r="I14" s="103"/>
      <c r="J14" s="104"/>
      <c r="K14" s="29"/>
      <c r="L14" s="53">
        <v>5</v>
      </c>
      <c r="M14" s="53">
        <v>17</v>
      </c>
      <c r="N14" s="53" t="s">
        <v>31</v>
      </c>
      <c r="O14" s="102" t="s">
        <v>39</v>
      </c>
      <c r="P14" s="103"/>
      <c r="Q14" s="103"/>
      <c r="R14" s="102" t="s">
        <v>39</v>
      </c>
      <c r="S14" s="103"/>
      <c r="T14" s="104"/>
      <c r="U14" s="29"/>
      <c r="V14" s="53">
        <v>6</v>
      </c>
      <c r="W14" s="53">
        <v>22</v>
      </c>
      <c r="X14" s="53" t="s">
        <v>30</v>
      </c>
      <c r="Y14" s="102" t="s">
        <v>39</v>
      </c>
      <c r="Z14" s="103"/>
      <c r="AA14" s="103"/>
      <c r="AB14" s="102" t="s">
        <v>39</v>
      </c>
      <c r="AC14" s="103"/>
      <c r="AD14" s="104"/>
      <c r="AE14" s="29"/>
      <c r="AF14" s="53">
        <v>7</v>
      </c>
      <c r="AG14" s="53">
        <v>21</v>
      </c>
      <c r="AH14" s="53" t="s">
        <v>32</v>
      </c>
      <c r="AI14" s="102" t="s">
        <v>39</v>
      </c>
      <c r="AJ14" s="103"/>
      <c r="AK14" s="104"/>
      <c r="AL14" s="102" t="s">
        <v>39</v>
      </c>
      <c r="AM14" s="103"/>
      <c r="AN14" s="104"/>
      <c r="AO14" s="29"/>
      <c r="AP14" s="53">
        <v>8</v>
      </c>
      <c r="AQ14" s="53">
        <v>17</v>
      </c>
      <c r="AR14" s="53" t="s">
        <v>30</v>
      </c>
      <c r="AS14" s="102" t="s">
        <v>39</v>
      </c>
      <c r="AT14" s="103"/>
      <c r="AU14" s="103"/>
      <c r="AV14" s="102" t="s">
        <v>39</v>
      </c>
      <c r="AW14" s="103"/>
      <c r="AX14" s="104"/>
      <c r="AY14" s="29"/>
      <c r="AZ14" s="53">
        <v>9</v>
      </c>
      <c r="BA14" s="53">
        <v>21</v>
      </c>
      <c r="BB14" s="53" t="s">
        <v>30</v>
      </c>
      <c r="BC14" s="102" t="s">
        <v>39</v>
      </c>
      <c r="BD14" s="103"/>
      <c r="BE14" s="103"/>
      <c r="BF14" s="102" t="s">
        <v>39</v>
      </c>
      <c r="BG14" s="103"/>
      <c r="BH14" s="104"/>
      <c r="BI14" s="29"/>
    </row>
    <row r="15" spans="1:121" s="9" customFormat="1" ht="36" customHeight="1" x14ac:dyDescent="0.2">
      <c r="A15" s="22">
        <v>8</v>
      </c>
      <c r="B15" s="51">
        <v>4</v>
      </c>
      <c r="C15" s="53">
        <v>27</v>
      </c>
      <c r="D15" s="53" t="s">
        <v>30</v>
      </c>
      <c r="E15" s="102" t="s">
        <v>39</v>
      </c>
      <c r="F15" s="103"/>
      <c r="G15" s="103"/>
      <c r="H15" s="102" t="s">
        <v>39</v>
      </c>
      <c r="I15" s="103"/>
      <c r="J15" s="104"/>
      <c r="K15" s="29"/>
      <c r="L15" s="53">
        <v>5</v>
      </c>
      <c r="M15" s="53">
        <v>18</v>
      </c>
      <c r="N15" s="53" t="s">
        <v>30</v>
      </c>
      <c r="O15" s="102">
        <v>0.66666666666666596</v>
      </c>
      <c r="P15" s="103"/>
      <c r="Q15" s="103"/>
      <c r="R15" s="102">
        <v>0.75</v>
      </c>
      <c r="S15" s="103"/>
      <c r="T15" s="104"/>
      <c r="U15" s="29"/>
      <c r="V15" s="53">
        <v>6</v>
      </c>
      <c r="W15" s="53">
        <v>28</v>
      </c>
      <c r="X15" s="53" t="s">
        <v>31</v>
      </c>
      <c r="Y15" s="102" t="s">
        <v>39</v>
      </c>
      <c r="Z15" s="103"/>
      <c r="AA15" s="103"/>
      <c r="AB15" s="102" t="s">
        <v>39</v>
      </c>
      <c r="AC15" s="103"/>
      <c r="AD15" s="104"/>
      <c r="AE15" s="29"/>
      <c r="AF15" s="53">
        <v>7</v>
      </c>
      <c r="AG15" s="53">
        <v>26</v>
      </c>
      <c r="AH15" s="53" t="s">
        <v>31</v>
      </c>
      <c r="AI15" s="102" t="s">
        <v>39</v>
      </c>
      <c r="AJ15" s="103"/>
      <c r="AK15" s="104"/>
      <c r="AL15" s="102" t="s">
        <v>39</v>
      </c>
      <c r="AM15" s="103"/>
      <c r="AN15" s="104"/>
      <c r="AO15" s="29"/>
      <c r="AP15" s="53">
        <v>8</v>
      </c>
      <c r="AQ15" s="53">
        <v>23</v>
      </c>
      <c r="AR15" s="53" t="s">
        <v>31</v>
      </c>
      <c r="AS15" s="102">
        <v>0.6875</v>
      </c>
      <c r="AT15" s="103"/>
      <c r="AU15" s="103"/>
      <c r="AV15" s="102">
        <v>0.72916666666666596</v>
      </c>
      <c r="AW15" s="103"/>
      <c r="AX15" s="104"/>
      <c r="AY15" s="29"/>
      <c r="AZ15" s="53">
        <v>9</v>
      </c>
      <c r="BA15" s="53">
        <v>23</v>
      </c>
      <c r="BB15" s="53" t="s">
        <v>32</v>
      </c>
      <c r="BC15" s="102" t="s">
        <v>39</v>
      </c>
      <c r="BD15" s="103"/>
      <c r="BE15" s="103"/>
      <c r="BF15" s="102" t="s">
        <v>39</v>
      </c>
      <c r="BG15" s="103"/>
      <c r="BH15" s="104"/>
      <c r="BI15" s="29"/>
    </row>
    <row r="16" spans="1:121" s="9" customFormat="1" ht="36" customHeight="1" x14ac:dyDescent="0.2">
      <c r="A16" s="22">
        <v>9</v>
      </c>
      <c r="B16" s="53">
        <v>4</v>
      </c>
      <c r="C16" s="53">
        <v>29</v>
      </c>
      <c r="D16" s="53" t="s">
        <v>32</v>
      </c>
      <c r="E16" s="102" t="s">
        <v>39</v>
      </c>
      <c r="F16" s="103"/>
      <c r="G16" s="103"/>
      <c r="H16" s="102" t="s">
        <v>39</v>
      </c>
      <c r="I16" s="103"/>
      <c r="J16" s="104"/>
      <c r="K16" s="29"/>
      <c r="L16" s="53">
        <v>5</v>
      </c>
      <c r="M16" s="53">
        <v>24</v>
      </c>
      <c r="N16" s="53" t="s">
        <v>31</v>
      </c>
      <c r="O16" s="102" t="s">
        <v>39</v>
      </c>
      <c r="P16" s="103"/>
      <c r="Q16" s="103"/>
      <c r="R16" s="102" t="s">
        <v>39</v>
      </c>
      <c r="S16" s="103"/>
      <c r="T16" s="104"/>
      <c r="U16" s="29"/>
      <c r="V16" s="53">
        <v>6</v>
      </c>
      <c r="W16" s="53">
        <v>29</v>
      </c>
      <c r="X16" s="53" t="s">
        <v>30</v>
      </c>
      <c r="Y16" s="102" t="s">
        <v>39</v>
      </c>
      <c r="Z16" s="103"/>
      <c r="AA16" s="103"/>
      <c r="AB16" s="102" t="s">
        <v>39</v>
      </c>
      <c r="AC16" s="103"/>
      <c r="AD16" s="104"/>
      <c r="AE16" s="29"/>
      <c r="AF16" s="53">
        <v>7</v>
      </c>
      <c r="AG16" s="53">
        <v>27</v>
      </c>
      <c r="AH16" s="53" t="s">
        <v>30</v>
      </c>
      <c r="AI16" s="102" t="s">
        <v>39</v>
      </c>
      <c r="AJ16" s="103"/>
      <c r="AK16" s="104"/>
      <c r="AL16" s="102" t="s">
        <v>39</v>
      </c>
      <c r="AM16" s="103"/>
      <c r="AN16" s="104"/>
      <c r="AO16" s="29"/>
      <c r="AP16" s="53">
        <v>8</v>
      </c>
      <c r="AQ16" s="53">
        <v>24</v>
      </c>
      <c r="AR16" s="53" t="s">
        <v>30</v>
      </c>
      <c r="AS16" s="102" t="s">
        <v>39</v>
      </c>
      <c r="AT16" s="103"/>
      <c r="AU16" s="103"/>
      <c r="AV16" s="102" t="s">
        <v>39</v>
      </c>
      <c r="AW16" s="103"/>
      <c r="AX16" s="104"/>
      <c r="AY16" s="29"/>
      <c r="AZ16" s="53">
        <v>9</v>
      </c>
      <c r="BA16" s="53">
        <v>27</v>
      </c>
      <c r="BB16" s="53" t="s">
        <v>31</v>
      </c>
      <c r="BC16" s="102" t="s">
        <v>39</v>
      </c>
      <c r="BD16" s="103"/>
      <c r="BE16" s="103"/>
      <c r="BF16" s="102" t="s">
        <v>39</v>
      </c>
      <c r="BG16" s="103"/>
      <c r="BH16" s="104"/>
      <c r="BI16" s="29"/>
    </row>
    <row r="17" spans="1:61" s="9" customFormat="1" ht="36" customHeight="1" x14ac:dyDescent="0.2">
      <c r="A17" s="22">
        <v>10</v>
      </c>
      <c r="B17" s="51" t="s">
        <v>40</v>
      </c>
      <c r="C17" s="51" t="s">
        <v>40</v>
      </c>
      <c r="D17" s="51" t="s">
        <v>40</v>
      </c>
      <c r="E17" s="99" t="s">
        <v>39</v>
      </c>
      <c r="F17" s="100"/>
      <c r="G17" s="100"/>
      <c r="H17" s="99" t="s">
        <v>39</v>
      </c>
      <c r="I17" s="100"/>
      <c r="J17" s="101"/>
      <c r="K17" s="29"/>
      <c r="L17" s="53">
        <v>5</v>
      </c>
      <c r="M17" s="53">
        <v>25</v>
      </c>
      <c r="N17" s="53" t="s">
        <v>30</v>
      </c>
      <c r="O17" s="102" t="s">
        <v>39</v>
      </c>
      <c r="P17" s="103"/>
      <c r="Q17" s="103"/>
      <c r="R17" s="102" t="s">
        <v>39</v>
      </c>
      <c r="S17" s="103"/>
      <c r="T17" s="104"/>
      <c r="U17" s="29"/>
      <c r="V17" s="53" t="s">
        <v>39</v>
      </c>
      <c r="W17" s="53" t="s">
        <v>39</v>
      </c>
      <c r="X17" s="53" t="s">
        <v>39</v>
      </c>
      <c r="Y17" s="102" t="s">
        <v>39</v>
      </c>
      <c r="Z17" s="103"/>
      <c r="AA17" s="103"/>
      <c r="AB17" s="102" t="s">
        <v>39</v>
      </c>
      <c r="AC17" s="103"/>
      <c r="AD17" s="104"/>
      <c r="AE17" s="29"/>
      <c r="AF17" s="51" t="s">
        <v>39</v>
      </c>
      <c r="AG17" s="51" t="s">
        <v>39</v>
      </c>
      <c r="AH17" s="51" t="s">
        <v>39</v>
      </c>
      <c r="AI17" s="99" t="s">
        <v>39</v>
      </c>
      <c r="AJ17" s="100"/>
      <c r="AK17" s="100"/>
      <c r="AL17" s="99" t="s">
        <v>39</v>
      </c>
      <c r="AM17" s="100"/>
      <c r="AN17" s="101"/>
      <c r="AO17" s="29"/>
      <c r="AP17" s="53">
        <v>8</v>
      </c>
      <c r="AQ17" s="53">
        <v>30</v>
      </c>
      <c r="AR17" s="53" t="s">
        <v>31</v>
      </c>
      <c r="AS17" s="102" t="s">
        <v>39</v>
      </c>
      <c r="AT17" s="103"/>
      <c r="AU17" s="103"/>
      <c r="AV17" s="102" t="s">
        <v>39</v>
      </c>
      <c r="AW17" s="103"/>
      <c r="AX17" s="104"/>
      <c r="AY17" s="29"/>
      <c r="AZ17" s="53">
        <v>9</v>
      </c>
      <c r="BA17" s="53">
        <v>28</v>
      </c>
      <c r="BB17" s="53" t="s">
        <v>30</v>
      </c>
      <c r="BC17" s="102" t="s">
        <v>39</v>
      </c>
      <c r="BD17" s="103"/>
      <c r="BE17" s="103"/>
      <c r="BF17" s="102" t="s">
        <v>39</v>
      </c>
      <c r="BG17" s="103"/>
      <c r="BH17" s="104"/>
      <c r="BI17" s="29"/>
    </row>
    <row r="18" spans="1:61" s="9" customFormat="1" ht="36" customHeight="1" x14ac:dyDescent="0.2">
      <c r="A18" s="22">
        <v>11</v>
      </c>
      <c r="B18" s="51" t="s">
        <v>40</v>
      </c>
      <c r="C18" s="51" t="s">
        <v>40</v>
      </c>
      <c r="D18" s="51" t="s">
        <v>40</v>
      </c>
      <c r="E18" s="99" t="s">
        <v>39</v>
      </c>
      <c r="F18" s="100"/>
      <c r="G18" s="100"/>
      <c r="H18" s="99" t="s">
        <v>39</v>
      </c>
      <c r="I18" s="100"/>
      <c r="J18" s="101"/>
      <c r="K18" s="29"/>
      <c r="L18" s="51">
        <v>5</v>
      </c>
      <c r="M18" s="51">
        <v>31</v>
      </c>
      <c r="N18" s="51" t="s">
        <v>31</v>
      </c>
      <c r="O18" s="102" t="s">
        <v>39</v>
      </c>
      <c r="P18" s="103"/>
      <c r="Q18" s="103"/>
      <c r="R18" s="102" t="s">
        <v>39</v>
      </c>
      <c r="S18" s="103"/>
      <c r="T18" s="104"/>
      <c r="U18" s="29"/>
      <c r="V18" s="51" t="s">
        <v>39</v>
      </c>
      <c r="W18" s="51" t="s">
        <v>39</v>
      </c>
      <c r="X18" s="51" t="s">
        <v>39</v>
      </c>
      <c r="Y18" s="99" t="s">
        <v>39</v>
      </c>
      <c r="Z18" s="100"/>
      <c r="AA18" s="100"/>
      <c r="AB18" s="99" t="s">
        <v>39</v>
      </c>
      <c r="AC18" s="100"/>
      <c r="AD18" s="101"/>
      <c r="AE18" s="29"/>
      <c r="AF18" s="51" t="s">
        <v>39</v>
      </c>
      <c r="AG18" s="51" t="s">
        <v>39</v>
      </c>
      <c r="AH18" s="51" t="s">
        <v>39</v>
      </c>
      <c r="AI18" s="99" t="s">
        <v>39</v>
      </c>
      <c r="AJ18" s="100"/>
      <c r="AK18" s="100"/>
      <c r="AL18" s="99" t="s">
        <v>39</v>
      </c>
      <c r="AM18" s="100"/>
      <c r="AN18" s="101"/>
      <c r="AO18" s="29"/>
      <c r="AP18" s="51">
        <v>8</v>
      </c>
      <c r="AQ18" s="51">
        <v>31</v>
      </c>
      <c r="AR18" s="51" t="s">
        <v>30</v>
      </c>
      <c r="AS18" s="102" t="s">
        <v>39</v>
      </c>
      <c r="AT18" s="103"/>
      <c r="AU18" s="103"/>
      <c r="AV18" s="102" t="s">
        <v>39</v>
      </c>
      <c r="AW18" s="103"/>
      <c r="AX18" s="104"/>
      <c r="AY18" s="29"/>
      <c r="AZ18" s="51" t="s">
        <v>39</v>
      </c>
      <c r="BA18" s="51" t="s">
        <v>39</v>
      </c>
      <c r="BB18" s="51" t="s">
        <v>39</v>
      </c>
      <c r="BC18" s="102" t="s">
        <v>39</v>
      </c>
      <c r="BD18" s="103"/>
      <c r="BE18" s="103"/>
      <c r="BF18" s="102" t="s">
        <v>39</v>
      </c>
      <c r="BG18" s="103"/>
      <c r="BH18" s="104"/>
      <c r="BI18" s="29"/>
    </row>
    <row r="20" spans="1:61" ht="20.25" customHeight="1" x14ac:dyDescent="0.2"/>
    <row r="21" spans="1:61" ht="42.75" customHeight="1" x14ac:dyDescent="0.2">
      <c r="B21" s="57" t="s">
        <v>178</v>
      </c>
      <c r="C21" s="57"/>
      <c r="D21" s="57"/>
      <c r="L21" s="57" t="s">
        <v>179</v>
      </c>
      <c r="M21" s="57"/>
      <c r="N21" s="57"/>
      <c r="V21" s="57" t="s">
        <v>180</v>
      </c>
      <c r="W21" s="57"/>
      <c r="X21" s="57"/>
      <c r="AF21" s="57" t="s">
        <v>169</v>
      </c>
      <c r="AG21" s="57"/>
      <c r="AH21" s="57"/>
      <c r="AP21" s="57" t="s">
        <v>170</v>
      </c>
      <c r="AQ21" s="57"/>
      <c r="AR21" s="57"/>
      <c r="AZ21" s="57" t="s">
        <v>171</v>
      </c>
      <c r="BA21" s="57"/>
      <c r="BB21" s="57"/>
    </row>
    <row r="22" spans="1:61" ht="43.5" customHeight="1" x14ac:dyDescent="0.2">
      <c r="B22" s="113" t="s">
        <v>10</v>
      </c>
      <c r="C22" s="113" t="s">
        <v>11</v>
      </c>
      <c r="D22" s="114" t="s">
        <v>12</v>
      </c>
      <c r="E22" s="108" t="s">
        <v>68</v>
      </c>
      <c r="F22" s="108"/>
      <c r="G22" s="108"/>
      <c r="H22" s="108" t="s">
        <v>69</v>
      </c>
      <c r="I22" s="108"/>
      <c r="J22" s="108"/>
      <c r="K22" s="27"/>
      <c r="L22" s="113" t="s">
        <v>10</v>
      </c>
      <c r="M22" s="113" t="s">
        <v>11</v>
      </c>
      <c r="N22" s="114" t="s">
        <v>12</v>
      </c>
      <c r="O22" s="108" t="s">
        <v>68</v>
      </c>
      <c r="P22" s="108"/>
      <c r="Q22" s="108"/>
      <c r="R22" s="108" t="s">
        <v>69</v>
      </c>
      <c r="S22" s="108"/>
      <c r="T22" s="108"/>
      <c r="U22" s="27"/>
      <c r="V22" s="113" t="s">
        <v>10</v>
      </c>
      <c r="W22" s="113" t="s">
        <v>11</v>
      </c>
      <c r="X22" s="114" t="s">
        <v>12</v>
      </c>
      <c r="Y22" s="108" t="s">
        <v>68</v>
      </c>
      <c r="Z22" s="108"/>
      <c r="AA22" s="108"/>
      <c r="AB22" s="108" t="s">
        <v>69</v>
      </c>
      <c r="AC22" s="108"/>
      <c r="AD22" s="108"/>
      <c r="AE22" s="27"/>
      <c r="AF22" s="113" t="s">
        <v>10</v>
      </c>
      <c r="AG22" s="113" t="s">
        <v>11</v>
      </c>
      <c r="AH22" s="114" t="s">
        <v>12</v>
      </c>
      <c r="AI22" s="108" t="s">
        <v>68</v>
      </c>
      <c r="AJ22" s="108"/>
      <c r="AK22" s="108"/>
      <c r="AL22" s="108" t="s">
        <v>69</v>
      </c>
      <c r="AM22" s="108"/>
      <c r="AN22" s="108"/>
      <c r="AO22" s="27"/>
      <c r="AP22" s="113" t="s">
        <v>10</v>
      </c>
      <c r="AQ22" s="113" t="s">
        <v>11</v>
      </c>
      <c r="AR22" s="114" t="s">
        <v>12</v>
      </c>
      <c r="AS22" s="108" t="s">
        <v>68</v>
      </c>
      <c r="AT22" s="108"/>
      <c r="AU22" s="108"/>
      <c r="AV22" s="108" t="s">
        <v>69</v>
      </c>
      <c r="AW22" s="108"/>
      <c r="AX22" s="108"/>
      <c r="AY22" s="27"/>
      <c r="AZ22" s="113" t="s">
        <v>10</v>
      </c>
      <c r="BA22" s="113" t="s">
        <v>11</v>
      </c>
      <c r="BB22" s="114" t="s">
        <v>12</v>
      </c>
      <c r="BC22" s="108" t="s">
        <v>68</v>
      </c>
      <c r="BD22" s="108"/>
      <c r="BE22" s="108"/>
      <c r="BF22" s="108" t="s">
        <v>69</v>
      </c>
      <c r="BG22" s="108"/>
      <c r="BH22" s="108"/>
    </row>
    <row r="23" spans="1:61" ht="43.5" hidden="1" customHeight="1" x14ac:dyDescent="0.2">
      <c r="B23" s="113"/>
      <c r="C23" s="113"/>
      <c r="D23" s="114"/>
      <c r="E23" s="55"/>
      <c r="F23" s="55"/>
      <c r="G23" s="55"/>
      <c r="H23" s="55"/>
      <c r="I23" s="55"/>
      <c r="J23" s="55"/>
      <c r="K23" s="27"/>
      <c r="L23" s="113"/>
      <c r="M23" s="113"/>
      <c r="N23" s="114"/>
      <c r="O23" s="55"/>
      <c r="P23" s="55"/>
      <c r="Q23" s="55"/>
      <c r="R23" s="55"/>
      <c r="S23" s="55"/>
      <c r="T23" s="55"/>
      <c r="U23" s="27"/>
      <c r="V23" s="113"/>
      <c r="W23" s="113"/>
      <c r="X23" s="114"/>
      <c r="Y23" s="55"/>
      <c r="Z23" s="55"/>
      <c r="AA23" s="55"/>
      <c r="AB23" s="55"/>
      <c r="AC23" s="55"/>
      <c r="AD23" s="55"/>
      <c r="AE23" s="27"/>
      <c r="AF23" s="113"/>
      <c r="AG23" s="113"/>
      <c r="AH23" s="114"/>
      <c r="AI23" s="55"/>
      <c r="AJ23" s="55"/>
      <c r="AK23" s="55"/>
      <c r="AL23" s="55"/>
      <c r="AM23" s="55"/>
      <c r="AN23" s="55"/>
      <c r="AO23" s="27"/>
      <c r="AP23" s="113"/>
      <c r="AQ23" s="113"/>
      <c r="AR23" s="114"/>
      <c r="AS23" s="55"/>
      <c r="AT23" s="55"/>
      <c r="AU23" s="55"/>
      <c r="AV23" s="55"/>
      <c r="AW23" s="55"/>
      <c r="AX23" s="55"/>
      <c r="AY23" s="27"/>
      <c r="AZ23" s="113"/>
      <c r="BA23" s="113"/>
      <c r="BB23" s="114"/>
      <c r="BC23" s="55"/>
      <c r="BD23" s="55"/>
      <c r="BE23" s="55"/>
      <c r="BF23" s="55"/>
      <c r="BG23" s="55"/>
      <c r="BH23" s="55"/>
    </row>
    <row r="24" spans="1:61" ht="36" customHeight="1" x14ac:dyDescent="0.2">
      <c r="A24" s="22">
        <v>1</v>
      </c>
      <c r="B24" s="51">
        <v>10</v>
      </c>
      <c r="C24" s="51">
        <v>4</v>
      </c>
      <c r="D24" s="51" t="s">
        <v>31</v>
      </c>
      <c r="E24" s="109" t="s">
        <v>39</v>
      </c>
      <c r="F24" s="109"/>
      <c r="G24" s="109"/>
      <c r="H24" s="109" t="s">
        <v>39</v>
      </c>
      <c r="I24" s="109"/>
      <c r="J24" s="109"/>
      <c r="K24" s="29"/>
      <c r="L24" s="51">
        <v>11</v>
      </c>
      <c r="M24" s="51">
        <v>1</v>
      </c>
      <c r="N24" s="51" t="s">
        <v>31</v>
      </c>
      <c r="O24" s="109" t="s">
        <v>39</v>
      </c>
      <c r="P24" s="109"/>
      <c r="Q24" s="109"/>
      <c r="R24" s="109" t="s">
        <v>39</v>
      </c>
      <c r="S24" s="109"/>
      <c r="T24" s="109"/>
      <c r="U24" s="29"/>
      <c r="V24" s="51">
        <v>12</v>
      </c>
      <c r="W24" s="51">
        <v>6</v>
      </c>
      <c r="X24" s="51" t="s">
        <v>31</v>
      </c>
      <c r="Y24" s="109" t="s">
        <v>39</v>
      </c>
      <c r="Z24" s="109"/>
      <c r="AA24" s="109"/>
      <c r="AB24" s="109" t="s">
        <v>39</v>
      </c>
      <c r="AC24" s="109"/>
      <c r="AD24" s="109"/>
      <c r="AE24" s="29"/>
      <c r="AF24" s="51">
        <v>1</v>
      </c>
      <c r="AG24" s="51">
        <v>4</v>
      </c>
      <c r="AH24" s="51" t="s">
        <v>30</v>
      </c>
      <c r="AI24" s="109" t="s">
        <v>39</v>
      </c>
      <c r="AJ24" s="109"/>
      <c r="AK24" s="109"/>
      <c r="AL24" s="109" t="s">
        <v>39</v>
      </c>
      <c r="AM24" s="109"/>
      <c r="AN24" s="109"/>
      <c r="AO24" s="29"/>
      <c r="AP24" s="51">
        <v>2</v>
      </c>
      <c r="AQ24" s="51">
        <v>1</v>
      </c>
      <c r="AR24" s="51" t="s">
        <v>30</v>
      </c>
      <c r="AS24" s="109" t="s">
        <v>39</v>
      </c>
      <c r="AT24" s="109"/>
      <c r="AU24" s="109"/>
      <c r="AV24" s="109" t="s">
        <v>39</v>
      </c>
      <c r="AW24" s="109"/>
      <c r="AX24" s="109"/>
      <c r="AY24" s="29"/>
      <c r="AZ24" s="51">
        <v>3</v>
      </c>
      <c r="BA24" s="51">
        <v>1</v>
      </c>
      <c r="BB24" s="51" t="s">
        <v>30</v>
      </c>
      <c r="BC24" s="109" t="s">
        <v>39</v>
      </c>
      <c r="BD24" s="109"/>
      <c r="BE24" s="109"/>
      <c r="BF24" s="109" t="s">
        <v>39</v>
      </c>
      <c r="BG24" s="109"/>
      <c r="BH24" s="109"/>
    </row>
    <row r="25" spans="1:61" ht="36" customHeight="1" x14ac:dyDescent="0.2">
      <c r="A25" s="22">
        <v>2</v>
      </c>
      <c r="B25" s="53">
        <v>10</v>
      </c>
      <c r="C25" s="53">
        <v>5</v>
      </c>
      <c r="D25" s="53" t="s">
        <v>30</v>
      </c>
      <c r="E25" s="102" t="s">
        <v>39</v>
      </c>
      <c r="F25" s="103"/>
      <c r="G25" s="103"/>
      <c r="H25" s="102" t="s">
        <v>39</v>
      </c>
      <c r="I25" s="103"/>
      <c r="J25" s="104"/>
      <c r="K25" s="29"/>
      <c r="L25" s="53">
        <v>11</v>
      </c>
      <c r="M25" s="53">
        <v>2</v>
      </c>
      <c r="N25" s="53" t="s">
        <v>30</v>
      </c>
      <c r="O25" s="102" t="s">
        <v>39</v>
      </c>
      <c r="P25" s="103"/>
      <c r="Q25" s="103"/>
      <c r="R25" s="102" t="s">
        <v>39</v>
      </c>
      <c r="S25" s="103"/>
      <c r="T25" s="104"/>
      <c r="U25" s="29"/>
      <c r="V25" s="53">
        <v>12</v>
      </c>
      <c r="W25" s="53">
        <v>7</v>
      </c>
      <c r="X25" s="53" t="s">
        <v>30</v>
      </c>
      <c r="Y25" s="102" t="s">
        <v>39</v>
      </c>
      <c r="Z25" s="103"/>
      <c r="AA25" s="103"/>
      <c r="AB25" s="102" t="s">
        <v>39</v>
      </c>
      <c r="AC25" s="103"/>
      <c r="AD25" s="104"/>
      <c r="AE25" s="29"/>
      <c r="AF25" s="53">
        <v>1</v>
      </c>
      <c r="AG25" s="53">
        <v>10</v>
      </c>
      <c r="AH25" s="53" t="s">
        <v>31</v>
      </c>
      <c r="AI25" s="102" t="s">
        <v>39</v>
      </c>
      <c r="AJ25" s="103"/>
      <c r="AK25" s="103"/>
      <c r="AL25" s="102" t="s">
        <v>39</v>
      </c>
      <c r="AM25" s="103"/>
      <c r="AN25" s="104"/>
      <c r="AO25" s="29"/>
      <c r="AP25" s="53">
        <v>2</v>
      </c>
      <c r="AQ25" s="53">
        <v>7</v>
      </c>
      <c r="AR25" s="53" t="s">
        <v>31</v>
      </c>
      <c r="AS25" s="102" t="s">
        <v>39</v>
      </c>
      <c r="AT25" s="103"/>
      <c r="AU25" s="103"/>
      <c r="AV25" s="102" t="s">
        <v>39</v>
      </c>
      <c r="AW25" s="103"/>
      <c r="AX25" s="104"/>
      <c r="AY25" s="29"/>
      <c r="AZ25" s="53">
        <v>3</v>
      </c>
      <c r="BA25" s="53">
        <v>7</v>
      </c>
      <c r="BB25" s="53" t="s">
        <v>31</v>
      </c>
      <c r="BC25" s="102" t="s">
        <v>39</v>
      </c>
      <c r="BD25" s="103"/>
      <c r="BE25" s="103"/>
      <c r="BF25" s="102" t="s">
        <v>39</v>
      </c>
      <c r="BG25" s="103"/>
      <c r="BH25" s="104"/>
    </row>
    <row r="26" spans="1:61" ht="36" customHeight="1" x14ac:dyDescent="0.2">
      <c r="A26" s="22">
        <v>3</v>
      </c>
      <c r="B26" s="53">
        <v>10</v>
      </c>
      <c r="C26" s="53">
        <v>11</v>
      </c>
      <c r="D26" s="53" t="s">
        <v>31</v>
      </c>
      <c r="E26" s="102" t="s">
        <v>39</v>
      </c>
      <c r="F26" s="103"/>
      <c r="G26" s="103"/>
      <c r="H26" s="102" t="s">
        <v>39</v>
      </c>
      <c r="I26" s="103"/>
      <c r="J26" s="104"/>
      <c r="K26" s="29"/>
      <c r="L26" s="53">
        <v>11</v>
      </c>
      <c r="M26" s="53">
        <v>3</v>
      </c>
      <c r="N26" s="53" t="s">
        <v>32</v>
      </c>
      <c r="O26" s="102" t="s">
        <v>39</v>
      </c>
      <c r="P26" s="103"/>
      <c r="Q26" s="103"/>
      <c r="R26" s="102" t="s">
        <v>39</v>
      </c>
      <c r="S26" s="103"/>
      <c r="T26" s="104"/>
      <c r="U26" s="29"/>
      <c r="V26" s="53">
        <v>12</v>
      </c>
      <c r="W26" s="53">
        <v>13</v>
      </c>
      <c r="X26" s="53" t="s">
        <v>31</v>
      </c>
      <c r="Y26" s="102" t="s">
        <v>39</v>
      </c>
      <c r="Z26" s="103"/>
      <c r="AA26" s="103"/>
      <c r="AB26" s="102" t="s">
        <v>39</v>
      </c>
      <c r="AC26" s="103"/>
      <c r="AD26" s="104"/>
      <c r="AE26" s="29"/>
      <c r="AF26" s="53">
        <v>1</v>
      </c>
      <c r="AG26" s="53">
        <v>11</v>
      </c>
      <c r="AH26" s="51" t="s">
        <v>30</v>
      </c>
      <c r="AI26" s="102" t="s">
        <v>39</v>
      </c>
      <c r="AJ26" s="103"/>
      <c r="AK26" s="103"/>
      <c r="AL26" s="102" t="s">
        <v>39</v>
      </c>
      <c r="AM26" s="103"/>
      <c r="AN26" s="104"/>
      <c r="AO26" s="29"/>
      <c r="AP26" s="53">
        <v>2</v>
      </c>
      <c r="AQ26" s="53">
        <v>8</v>
      </c>
      <c r="AR26" s="53" t="s">
        <v>30</v>
      </c>
      <c r="AS26" s="102" t="s">
        <v>39</v>
      </c>
      <c r="AT26" s="103"/>
      <c r="AU26" s="103"/>
      <c r="AV26" s="102" t="s">
        <v>39</v>
      </c>
      <c r="AW26" s="103"/>
      <c r="AX26" s="104"/>
      <c r="AY26" s="29"/>
      <c r="AZ26" s="53">
        <v>3</v>
      </c>
      <c r="BA26" s="53">
        <v>8</v>
      </c>
      <c r="BB26" s="53" t="s">
        <v>30</v>
      </c>
      <c r="BC26" s="102" t="s">
        <v>39</v>
      </c>
      <c r="BD26" s="103"/>
      <c r="BE26" s="103"/>
      <c r="BF26" s="102" t="s">
        <v>39</v>
      </c>
      <c r="BG26" s="103"/>
      <c r="BH26" s="104"/>
    </row>
    <row r="27" spans="1:61" ht="36" customHeight="1" x14ac:dyDescent="0.2">
      <c r="A27" s="22">
        <v>4</v>
      </c>
      <c r="B27" s="53">
        <v>10</v>
      </c>
      <c r="C27" s="53">
        <v>12</v>
      </c>
      <c r="D27" s="53" t="s">
        <v>30</v>
      </c>
      <c r="E27" s="102" t="s">
        <v>39</v>
      </c>
      <c r="F27" s="103"/>
      <c r="G27" s="103"/>
      <c r="H27" s="102" t="s">
        <v>39</v>
      </c>
      <c r="I27" s="103"/>
      <c r="J27" s="104"/>
      <c r="K27" s="29"/>
      <c r="L27" s="53">
        <v>11</v>
      </c>
      <c r="M27" s="53">
        <v>8</v>
      </c>
      <c r="N27" s="53" t="s">
        <v>31</v>
      </c>
      <c r="O27" s="102" t="s">
        <v>39</v>
      </c>
      <c r="P27" s="103"/>
      <c r="Q27" s="103"/>
      <c r="R27" s="102" t="s">
        <v>39</v>
      </c>
      <c r="S27" s="103"/>
      <c r="T27" s="104"/>
      <c r="U27" s="29"/>
      <c r="V27" s="53">
        <v>12</v>
      </c>
      <c r="W27" s="53">
        <v>14</v>
      </c>
      <c r="X27" s="53" t="s">
        <v>30</v>
      </c>
      <c r="Y27" s="102" t="s">
        <v>39</v>
      </c>
      <c r="Z27" s="103"/>
      <c r="AA27" s="103"/>
      <c r="AB27" s="102" t="s">
        <v>39</v>
      </c>
      <c r="AC27" s="103"/>
      <c r="AD27" s="104"/>
      <c r="AE27" s="29"/>
      <c r="AF27" s="53">
        <v>1</v>
      </c>
      <c r="AG27" s="53">
        <v>12</v>
      </c>
      <c r="AH27" s="53" t="s">
        <v>32</v>
      </c>
      <c r="AI27" s="102" t="s">
        <v>39</v>
      </c>
      <c r="AJ27" s="103"/>
      <c r="AK27" s="103"/>
      <c r="AL27" s="102" t="s">
        <v>39</v>
      </c>
      <c r="AM27" s="103"/>
      <c r="AN27" s="104"/>
      <c r="AO27" s="29"/>
      <c r="AP27" s="53">
        <v>2</v>
      </c>
      <c r="AQ27" s="53">
        <v>11</v>
      </c>
      <c r="AR27" s="53" t="s">
        <v>32</v>
      </c>
      <c r="AS27" s="102" t="s">
        <v>39</v>
      </c>
      <c r="AT27" s="103"/>
      <c r="AU27" s="103"/>
      <c r="AV27" s="102" t="s">
        <v>39</v>
      </c>
      <c r="AW27" s="103"/>
      <c r="AX27" s="104"/>
      <c r="AY27" s="29"/>
      <c r="AZ27" s="53">
        <v>3</v>
      </c>
      <c r="BA27" s="53">
        <v>14</v>
      </c>
      <c r="BB27" s="53" t="s">
        <v>31</v>
      </c>
      <c r="BC27" s="102" t="s">
        <v>39</v>
      </c>
      <c r="BD27" s="103"/>
      <c r="BE27" s="103"/>
      <c r="BF27" s="102" t="s">
        <v>39</v>
      </c>
      <c r="BG27" s="103"/>
      <c r="BH27" s="104"/>
    </row>
    <row r="28" spans="1:61" ht="36" customHeight="1" x14ac:dyDescent="0.2">
      <c r="A28" s="22">
        <v>5</v>
      </c>
      <c r="B28" s="53">
        <v>10</v>
      </c>
      <c r="C28" s="53">
        <v>13</v>
      </c>
      <c r="D28" s="53" t="s">
        <v>32</v>
      </c>
      <c r="E28" s="102" t="s">
        <v>39</v>
      </c>
      <c r="F28" s="103"/>
      <c r="G28" s="103"/>
      <c r="H28" s="102" t="s">
        <v>39</v>
      </c>
      <c r="I28" s="103"/>
      <c r="J28" s="104"/>
      <c r="K28" s="29"/>
      <c r="L28" s="53">
        <v>11</v>
      </c>
      <c r="M28" s="53">
        <v>9</v>
      </c>
      <c r="N28" s="53" t="s">
        <v>30</v>
      </c>
      <c r="O28" s="102" t="s">
        <v>39</v>
      </c>
      <c r="P28" s="103"/>
      <c r="Q28" s="103"/>
      <c r="R28" s="102" t="s">
        <v>39</v>
      </c>
      <c r="S28" s="103"/>
      <c r="T28" s="104"/>
      <c r="U28" s="29"/>
      <c r="V28" s="53">
        <v>12</v>
      </c>
      <c r="W28" s="53">
        <v>20</v>
      </c>
      <c r="X28" s="53" t="s">
        <v>31</v>
      </c>
      <c r="Y28" s="102" t="s">
        <v>39</v>
      </c>
      <c r="Z28" s="103"/>
      <c r="AA28" s="103"/>
      <c r="AB28" s="102" t="s">
        <v>39</v>
      </c>
      <c r="AC28" s="103"/>
      <c r="AD28" s="104"/>
      <c r="AE28" s="29"/>
      <c r="AF28" s="53">
        <v>1</v>
      </c>
      <c r="AG28" s="53">
        <v>17</v>
      </c>
      <c r="AH28" s="53" t="s">
        <v>31</v>
      </c>
      <c r="AI28" s="102" t="s">
        <v>39</v>
      </c>
      <c r="AJ28" s="103"/>
      <c r="AK28" s="103"/>
      <c r="AL28" s="102" t="s">
        <v>39</v>
      </c>
      <c r="AM28" s="103"/>
      <c r="AN28" s="104"/>
      <c r="AO28" s="29"/>
      <c r="AP28" s="53">
        <v>2</v>
      </c>
      <c r="AQ28" s="53">
        <v>14</v>
      </c>
      <c r="AR28" s="53" t="s">
        <v>31</v>
      </c>
      <c r="AS28" s="102" t="s">
        <v>39</v>
      </c>
      <c r="AT28" s="103"/>
      <c r="AU28" s="103"/>
      <c r="AV28" s="102" t="s">
        <v>39</v>
      </c>
      <c r="AW28" s="103"/>
      <c r="AX28" s="104"/>
      <c r="AY28" s="29"/>
      <c r="AZ28" s="53">
        <v>3</v>
      </c>
      <c r="BA28" s="53">
        <v>15</v>
      </c>
      <c r="BB28" s="53" t="s">
        <v>30</v>
      </c>
      <c r="BC28" s="102" t="s">
        <v>39</v>
      </c>
      <c r="BD28" s="103"/>
      <c r="BE28" s="103"/>
      <c r="BF28" s="102" t="s">
        <v>39</v>
      </c>
      <c r="BG28" s="103"/>
      <c r="BH28" s="104"/>
    </row>
    <row r="29" spans="1:61" ht="36" customHeight="1" x14ac:dyDescent="0.2">
      <c r="A29" s="22">
        <v>6</v>
      </c>
      <c r="B29" s="53">
        <v>10</v>
      </c>
      <c r="C29" s="53">
        <v>18</v>
      </c>
      <c r="D29" s="53" t="s">
        <v>31</v>
      </c>
      <c r="E29" s="102">
        <v>0.33333333333333298</v>
      </c>
      <c r="F29" s="103"/>
      <c r="G29" s="103"/>
      <c r="H29" s="102">
        <v>0.72916666666666596</v>
      </c>
      <c r="I29" s="103"/>
      <c r="J29" s="104"/>
      <c r="K29" s="29"/>
      <c r="L29" s="53">
        <v>11</v>
      </c>
      <c r="M29" s="53">
        <v>15</v>
      </c>
      <c r="N29" s="53" t="s">
        <v>31</v>
      </c>
      <c r="O29" s="102">
        <v>0.64583333333333304</v>
      </c>
      <c r="P29" s="103"/>
      <c r="Q29" s="103"/>
      <c r="R29" s="102">
        <v>0.72916666666666596</v>
      </c>
      <c r="S29" s="103"/>
      <c r="T29" s="104"/>
      <c r="U29" s="29"/>
      <c r="V29" s="53">
        <v>12</v>
      </c>
      <c r="W29" s="53">
        <v>21</v>
      </c>
      <c r="X29" s="53" t="s">
        <v>30</v>
      </c>
      <c r="Y29" s="102">
        <v>0.64583333333333304</v>
      </c>
      <c r="Z29" s="103"/>
      <c r="AA29" s="103"/>
      <c r="AB29" s="102">
        <v>0.72916666666666596</v>
      </c>
      <c r="AC29" s="103"/>
      <c r="AD29" s="104"/>
      <c r="AE29" s="29"/>
      <c r="AF29" s="53">
        <v>1</v>
      </c>
      <c r="AG29" s="53">
        <v>18</v>
      </c>
      <c r="AH29" s="53" t="s">
        <v>30</v>
      </c>
      <c r="AI29" s="102">
        <v>0.64583333333333304</v>
      </c>
      <c r="AJ29" s="103"/>
      <c r="AK29" s="103"/>
      <c r="AL29" s="102">
        <v>0.72916666666666596</v>
      </c>
      <c r="AM29" s="103"/>
      <c r="AN29" s="104"/>
      <c r="AO29" s="29"/>
      <c r="AP29" s="53">
        <v>2</v>
      </c>
      <c r="AQ29" s="53">
        <v>15</v>
      </c>
      <c r="AR29" s="53" t="s">
        <v>30</v>
      </c>
      <c r="AS29" s="102">
        <v>0.64583333333333304</v>
      </c>
      <c r="AT29" s="103"/>
      <c r="AU29" s="103"/>
      <c r="AV29" s="102">
        <v>0.72916666666666596</v>
      </c>
      <c r="AW29" s="103"/>
      <c r="AX29" s="104"/>
      <c r="AY29" s="29"/>
      <c r="AZ29" s="53">
        <v>3</v>
      </c>
      <c r="BA29" s="53">
        <v>20</v>
      </c>
      <c r="BB29" s="53" t="s">
        <v>32</v>
      </c>
      <c r="BC29" s="102">
        <v>0.64583333333333304</v>
      </c>
      <c r="BD29" s="103"/>
      <c r="BE29" s="103"/>
      <c r="BF29" s="102">
        <v>0.72916666666666596</v>
      </c>
      <c r="BG29" s="103"/>
      <c r="BH29" s="104"/>
    </row>
    <row r="30" spans="1:61" ht="36" customHeight="1" x14ac:dyDescent="0.2">
      <c r="A30" s="22">
        <v>7</v>
      </c>
      <c r="B30" s="53">
        <v>10</v>
      </c>
      <c r="C30" s="53">
        <v>19</v>
      </c>
      <c r="D30" s="53" t="s">
        <v>30</v>
      </c>
      <c r="E30" s="102" t="s">
        <v>39</v>
      </c>
      <c r="F30" s="103"/>
      <c r="G30" s="103"/>
      <c r="H30" s="102" t="s">
        <v>39</v>
      </c>
      <c r="I30" s="103"/>
      <c r="J30" s="104"/>
      <c r="K30" s="29"/>
      <c r="L30" s="53">
        <v>11</v>
      </c>
      <c r="M30" s="53">
        <v>16</v>
      </c>
      <c r="N30" s="53" t="s">
        <v>30</v>
      </c>
      <c r="O30" s="102" t="s">
        <v>39</v>
      </c>
      <c r="P30" s="103"/>
      <c r="Q30" s="103"/>
      <c r="R30" s="102" t="s">
        <v>39</v>
      </c>
      <c r="S30" s="103"/>
      <c r="T30" s="104"/>
      <c r="U30" s="29"/>
      <c r="V30" s="53">
        <v>12</v>
      </c>
      <c r="W30" s="53">
        <v>27</v>
      </c>
      <c r="X30" s="53" t="s">
        <v>31</v>
      </c>
      <c r="Y30" s="102" t="s">
        <v>39</v>
      </c>
      <c r="Z30" s="103"/>
      <c r="AA30" s="103"/>
      <c r="AB30" s="102" t="s">
        <v>39</v>
      </c>
      <c r="AC30" s="103"/>
      <c r="AD30" s="104"/>
      <c r="AE30" s="29"/>
      <c r="AF30" s="53">
        <v>1</v>
      </c>
      <c r="AG30" s="53">
        <v>24</v>
      </c>
      <c r="AH30" s="53" t="s">
        <v>31</v>
      </c>
      <c r="AI30" s="102" t="s">
        <v>39</v>
      </c>
      <c r="AJ30" s="103"/>
      <c r="AK30" s="103"/>
      <c r="AL30" s="102" t="s">
        <v>39</v>
      </c>
      <c r="AM30" s="103"/>
      <c r="AN30" s="104"/>
      <c r="AO30" s="29"/>
      <c r="AP30" s="53">
        <v>2</v>
      </c>
      <c r="AQ30" s="53">
        <v>21</v>
      </c>
      <c r="AR30" s="53" t="s">
        <v>31</v>
      </c>
      <c r="AS30" s="102" t="s">
        <v>39</v>
      </c>
      <c r="AT30" s="103"/>
      <c r="AU30" s="103"/>
      <c r="AV30" s="102" t="s">
        <v>39</v>
      </c>
      <c r="AW30" s="103"/>
      <c r="AX30" s="104"/>
      <c r="AY30" s="29"/>
      <c r="AZ30" s="53">
        <v>3</v>
      </c>
      <c r="BA30" s="53">
        <v>21</v>
      </c>
      <c r="BB30" s="53" t="s">
        <v>31</v>
      </c>
      <c r="BC30" s="102" t="s">
        <v>39</v>
      </c>
      <c r="BD30" s="103"/>
      <c r="BE30" s="103"/>
      <c r="BF30" s="102" t="s">
        <v>39</v>
      </c>
      <c r="BG30" s="103"/>
      <c r="BH30" s="104"/>
    </row>
    <row r="31" spans="1:61" ht="36" customHeight="1" x14ac:dyDescent="0.2">
      <c r="A31" s="22">
        <v>8</v>
      </c>
      <c r="B31" s="53">
        <v>10</v>
      </c>
      <c r="C31" s="53">
        <v>25</v>
      </c>
      <c r="D31" s="53" t="s">
        <v>31</v>
      </c>
      <c r="E31" s="102">
        <v>0.6875</v>
      </c>
      <c r="F31" s="103"/>
      <c r="G31" s="103"/>
      <c r="H31" s="102">
        <v>0.72916666666666596</v>
      </c>
      <c r="I31" s="103"/>
      <c r="J31" s="104"/>
      <c r="K31" s="29"/>
      <c r="L31" s="53">
        <v>11</v>
      </c>
      <c r="M31" s="53">
        <v>22</v>
      </c>
      <c r="N31" s="53" t="s">
        <v>31</v>
      </c>
      <c r="O31" s="102">
        <v>0.6875</v>
      </c>
      <c r="P31" s="103"/>
      <c r="Q31" s="103"/>
      <c r="R31" s="102">
        <v>0.72916666666666596</v>
      </c>
      <c r="S31" s="103"/>
      <c r="T31" s="104"/>
      <c r="U31" s="29"/>
      <c r="V31" s="53">
        <v>12</v>
      </c>
      <c r="W31" s="53">
        <v>28</v>
      </c>
      <c r="X31" s="53" t="s">
        <v>30</v>
      </c>
      <c r="Y31" s="102">
        <v>0.6875</v>
      </c>
      <c r="Z31" s="103"/>
      <c r="AA31" s="103"/>
      <c r="AB31" s="102">
        <v>0.72916666666666596</v>
      </c>
      <c r="AC31" s="103"/>
      <c r="AD31" s="104"/>
      <c r="AE31" s="29"/>
      <c r="AF31" s="53">
        <v>1</v>
      </c>
      <c r="AG31" s="53">
        <v>25</v>
      </c>
      <c r="AH31" s="53" t="s">
        <v>30</v>
      </c>
      <c r="AI31" s="102">
        <v>0.6875</v>
      </c>
      <c r="AJ31" s="103"/>
      <c r="AK31" s="103"/>
      <c r="AL31" s="102">
        <v>0.72916666666666596</v>
      </c>
      <c r="AM31" s="103"/>
      <c r="AN31" s="104"/>
      <c r="AO31" s="29"/>
      <c r="AP31" s="53">
        <v>2</v>
      </c>
      <c r="AQ31" s="53">
        <v>22</v>
      </c>
      <c r="AR31" s="53" t="s">
        <v>30</v>
      </c>
      <c r="AS31" s="102">
        <v>0.6875</v>
      </c>
      <c r="AT31" s="103"/>
      <c r="AU31" s="103"/>
      <c r="AV31" s="102">
        <v>0.72916666666666596</v>
      </c>
      <c r="AW31" s="103"/>
      <c r="AX31" s="104"/>
      <c r="AY31" s="29"/>
      <c r="AZ31" s="53">
        <v>3</v>
      </c>
      <c r="BA31" s="53">
        <v>22</v>
      </c>
      <c r="BB31" s="53" t="s">
        <v>30</v>
      </c>
      <c r="BC31" s="102">
        <v>0.6875</v>
      </c>
      <c r="BD31" s="103"/>
      <c r="BE31" s="103"/>
      <c r="BF31" s="102">
        <v>0.72916666666666596</v>
      </c>
      <c r="BG31" s="103"/>
      <c r="BH31" s="104"/>
    </row>
    <row r="32" spans="1:61" ht="36" customHeight="1" x14ac:dyDescent="0.2">
      <c r="A32" s="22">
        <v>9</v>
      </c>
      <c r="B32" s="53">
        <v>10</v>
      </c>
      <c r="C32" s="53">
        <v>26</v>
      </c>
      <c r="D32" s="53" t="s">
        <v>30</v>
      </c>
      <c r="E32" s="102" t="s">
        <v>39</v>
      </c>
      <c r="F32" s="103"/>
      <c r="G32" s="103"/>
      <c r="H32" s="102" t="s">
        <v>39</v>
      </c>
      <c r="I32" s="103"/>
      <c r="J32" s="104"/>
      <c r="K32" s="29"/>
      <c r="L32" s="53">
        <v>11</v>
      </c>
      <c r="M32" s="53">
        <v>23</v>
      </c>
      <c r="N32" s="53" t="s">
        <v>30</v>
      </c>
      <c r="O32" s="102" t="s">
        <v>39</v>
      </c>
      <c r="P32" s="103"/>
      <c r="Q32" s="103"/>
      <c r="R32" s="102" t="s">
        <v>39</v>
      </c>
      <c r="S32" s="103"/>
      <c r="T32" s="104"/>
      <c r="U32" s="29"/>
      <c r="V32" s="51" t="s">
        <v>39</v>
      </c>
      <c r="W32" s="51" t="s">
        <v>39</v>
      </c>
      <c r="X32" s="51" t="s">
        <v>39</v>
      </c>
      <c r="Y32" s="99" t="s">
        <v>39</v>
      </c>
      <c r="Z32" s="100"/>
      <c r="AA32" s="100"/>
      <c r="AB32" s="99" t="s">
        <v>39</v>
      </c>
      <c r="AC32" s="100"/>
      <c r="AD32" s="101"/>
      <c r="AE32" s="29"/>
      <c r="AF32" s="53">
        <v>1</v>
      </c>
      <c r="AG32" s="53">
        <v>31</v>
      </c>
      <c r="AH32" s="53" t="s">
        <v>31</v>
      </c>
      <c r="AI32" s="102" t="s">
        <v>39</v>
      </c>
      <c r="AJ32" s="103"/>
      <c r="AK32" s="103"/>
      <c r="AL32" s="102" t="s">
        <v>39</v>
      </c>
      <c r="AM32" s="103"/>
      <c r="AN32" s="104"/>
      <c r="AO32" s="29"/>
      <c r="AP32" s="53">
        <v>2</v>
      </c>
      <c r="AQ32" s="53">
        <v>28</v>
      </c>
      <c r="AR32" s="53" t="s">
        <v>31</v>
      </c>
      <c r="AS32" s="102" t="s">
        <v>39</v>
      </c>
      <c r="AT32" s="103"/>
      <c r="AU32" s="103"/>
      <c r="AV32" s="102" t="s">
        <v>39</v>
      </c>
      <c r="AW32" s="103"/>
      <c r="AX32" s="104"/>
      <c r="AY32" s="29"/>
      <c r="AZ32" s="53">
        <v>3</v>
      </c>
      <c r="BA32" s="53">
        <v>28</v>
      </c>
      <c r="BB32" s="53" t="s">
        <v>34</v>
      </c>
      <c r="BC32" s="102" t="s">
        <v>39</v>
      </c>
      <c r="BD32" s="103"/>
      <c r="BE32" s="103"/>
      <c r="BF32" s="102" t="s">
        <v>39</v>
      </c>
      <c r="BG32" s="103"/>
      <c r="BH32" s="104"/>
    </row>
    <row r="33" spans="1:60" ht="36" customHeight="1" x14ac:dyDescent="0.2">
      <c r="A33" s="22">
        <v>10</v>
      </c>
      <c r="B33" s="51" t="s">
        <v>40</v>
      </c>
      <c r="C33" s="51" t="s">
        <v>40</v>
      </c>
      <c r="D33" s="51" t="s">
        <v>40</v>
      </c>
      <c r="E33" s="99" t="s">
        <v>39</v>
      </c>
      <c r="F33" s="100"/>
      <c r="G33" s="100"/>
      <c r="H33" s="99" t="s">
        <v>39</v>
      </c>
      <c r="I33" s="100"/>
      <c r="J33" s="101"/>
      <c r="K33" s="29"/>
      <c r="L33" s="53">
        <v>11</v>
      </c>
      <c r="M33" s="53">
        <v>24</v>
      </c>
      <c r="N33" s="53" t="s">
        <v>32</v>
      </c>
      <c r="O33" s="102" t="s">
        <v>39</v>
      </c>
      <c r="P33" s="103"/>
      <c r="Q33" s="103"/>
      <c r="R33" s="102" t="s">
        <v>39</v>
      </c>
      <c r="S33" s="103"/>
      <c r="T33" s="104"/>
      <c r="U33" s="29"/>
      <c r="V33" s="51" t="s">
        <v>40</v>
      </c>
      <c r="W33" s="51" t="s">
        <v>40</v>
      </c>
      <c r="X33" s="51" t="s">
        <v>40</v>
      </c>
      <c r="Y33" s="99" t="s">
        <v>39</v>
      </c>
      <c r="Z33" s="100"/>
      <c r="AA33" s="100"/>
      <c r="AB33" s="99" t="s">
        <v>39</v>
      </c>
      <c r="AC33" s="100"/>
      <c r="AD33" s="101"/>
      <c r="AE33" s="29"/>
      <c r="AF33" s="51" t="s">
        <v>40</v>
      </c>
      <c r="AG33" s="51" t="s">
        <v>40</v>
      </c>
      <c r="AH33" s="51" t="s">
        <v>40</v>
      </c>
      <c r="AI33" s="99" t="s">
        <v>39</v>
      </c>
      <c r="AJ33" s="100"/>
      <c r="AK33" s="100"/>
      <c r="AL33" s="99" t="s">
        <v>39</v>
      </c>
      <c r="AM33" s="100"/>
      <c r="AN33" s="101"/>
      <c r="AO33" s="29"/>
      <c r="AP33" s="51" t="s">
        <v>40</v>
      </c>
      <c r="AQ33" s="51" t="s">
        <v>40</v>
      </c>
      <c r="AR33" s="51" t="s">
        <v>40</v>
      </c>
      <c r="AS33" s="102" t="s">
        <v>39</v>
      </c>
      <c r="AT33" s="103"/>
      <c r="AU33" s="103"/>
      <c r="AV33" s="102" t="s">
        <v>39</v>
      </c>
      <c r="AW33" s="103"/>
      <c r="AX33" s="104"/>
      <c r="AY33" s="29"/>
      <c r="AZ33" s="53">
        <v>3</v>
      </c>
      <c r="BA33" s="53">
        <v>29</v>
      </c>
      <c r="BB33" s="53" t="s">
        <v>30</v>
      </c>
      <c r="BC33" s="102" t="s">
        <v>39</v>
      </c>
      <c r="BD33" s="103"/>
      <c r="BE33" s="103"/>
      <c r="BF33" s="102" t="s">
        <v>39</v>
      </c>
      <c r="BG33" s="103"/>
      <c r="BH33" s="104"/>
    </row>
    <row r="34" spans="1:60" ht="36" customHeight="1" x14ac:dyDescent="0.2">
      <c r="A34" s="22">
        <v>11</v>
      </c>
      <c r="B34" s="51" t="s">
        <v>40</v>
      </c>
      <c r="C34" s="51" t="s">
        <v>40</v>
      </c>
      <c r="D34" s="51" t="s">
        <v>40</v>
      </c>
      <c r="E34" s="99" t="s">
        <v>39</v>
      </c>
      <c r="F34" s="100"/>
      <c r="G34" s="100"/>
      <c r="H34" s="99" t="s">
        <v>39</v>
      </c>
      <c r="I34" s="100"/>
      <c r="J34" s="101"/>
      <c r="K34" s="29"/>
      <c r="L34" s="51">
        <v>11</v>
      </c>
      <c r="M34" s="51">
        <v>29</v>
      </c>
      <c r="N34" s="51" t="s">
        <v>31</v>
      </c>
      <c r="O34" s="102" t="s">
        <v>39</v>
      </c>
      <c r="P34" s="103"/>
      <c r="Q34" s="103"/>
      <c r="R34" s="102" t="s">
        <v>39</v>
      </c>
      <c r="S34" s="103"/>
      <c r="T34" s="104"/>
      <c r="U34" s="29"/>
      <c r="V34" s="51" t="s">
        <v>40</v>
      </c>
      <c r="W34" s="51" t="s">
        <v>40</v>
      </c>
      <c r="X34" s="51" t="s">
        <v>40</v>
      </c>
      <c r="Y34" s="99" t="s">
        <v>39</v>
      </c>
      <c r="Z34" s="100"/>
      <c r="AA34" s="100"/>
      <c r="AB34" s="99" t="s">
        <v>39</v>
      </c>
      <c r="AC34" s="100"/>
      <c r="AD34" s="101"/>
      <c r="AE34" s="29"/>
      <c r="AF34" s="51" t="s">
        <v>40</v>
      </c>
      <c r="AG34" s="51" t="s">
        <v>40</v>
      </c>
      <c r="AH34" s="51" t="s">
        <v>40</v>
      </c>
      <c r="AI34" s="99" t="s">
        <v>39</v>
      </c>
      <c r="AJ34" s="100"/>
      <c r="AK34" s="100"/>
      <c r="AL34" s="99" t="s">
        <v>39</v>
      </c>
      <c r="AM34" s="100"/>
      <c r="AN34" s="101"/>
      <c r="AO34" s="29"/>
      <c r="AP34" s="51" t="s">
        <v>40</v>
      </c>
      <c r="AQ34" s="51" t="s">
        <v>40</v>
      </c>
      <c r="AR34" s="51" t="s">
        <v>40</v>
      </c>
      <c r="AS34" s="99" t="s">
        <v>39</v>
      </c>
      <c r="AT34" s="100"/>
      <c r="AU34" s="100"/>
      <c r="AV34" s="99" t="s">
        <v>39</v>
      </c>
      <c r="AW34" s="100"/>
      <c r="AX34" s="101"/>
      <c r="AY34" s="29"/>
      <c r="AZ34" s="51" t="s">
        <v>40</v>
      </c>
      <c r="BA34" s="51" t="s">
        <v>40</v>
      </c>
      <c r="BB34" s="51" t="s">
        <v>40</v>
      </c>
      <c r="BC34" s="99" t="s">
        <v>39</v>
      </c>
      <c r="BD34" s="100"/>
      <c r="BE34" s="100"/>
      <c r="BF34" s="99" t="s">
        <v>39</v>
      </c>
      <c r="BG34" s="100"/>
      <c r="BH34" s="101"/>
    </row>
    <row r="35" spans="1:60" ht="36" customHeight="1" x14ac:dyDescent="0.2">
      <c r="A35" s="22">
        <v>11</v>
      </c>
      <c r="B35" s="51" t="s">
        <v>40</v>
      </c>
      <c r="C35" s="51" t="s">
        <v>40</v>
      </c>
      <c r="D35" s="51" t="s">
        <v>40</v>
      </c>
      <c r="E35" s="99" t="s">
        <v>39</v>
      </c>
      <c r="F35" s="100"/>
      <c r="G35" s="100"/>
      <c r="H35" s="99" t="s">
        <v>39</v>
      </c>
      <c r="I35" s="100"/>
      <c r="J35" s="101"/>
      <c r="K35" s="29"/>
      <c r="L35" s="51">
        <v>11</v>
      </c>
      <c r="M35" s="51">
        <v>30</v>
      </c>
      <c r="N35" s="51" t="s">
        <v>30</v>
      </c>
      <c r="O35" s="102" t="s">
        <v>39</v>
      </c>
      <c r="P35" s="103"/>
      <c r="Q35" s="103"/>
      <c r="R35" s="102" t="s">
        <v>39</v>
      </c>
      <c r="S35" s="103"/>
      <c r="T35" s="104"/>
      <c r="U35" s="29"/>
      <c r="V35" s="51" t="s">
        <v>40</v>
      </c>
      <c r="W35" s="51" t="s">
        <v>40</v>
      </c>
      <c r="X35" s="51" t="s">
        <v>40</v>
      </c>
      <c r="Y35" s="99" t="s">
        <v>39</v>
      </c>
      <c r="Z35" s="100"/>
      <c r="AA35" s="100"/>
      <c r="AB35" s="99" t="s">
        <v>39</v>
      </c>
      <c r="AC35" s="100"/>
      <c r="AD35" s="101"/>
      <c r="AE35" s="29"/>
      <c r="AF35" s="51" t="s">
        <v>40</v>
      </c>
      <c r="AG35" s="51" t="s">
        <v>40</v>
      </c>
      <c r="AH35" s="51" t="s">
        <v>40</v>
      </c>
      <c r="AI35" s="99" t="s">
        <v>39</v>
      </c>
      <c r="AJ35" s="100"/>
      <c r="AK35" s="100"/>
      <c r="AL35" s="99" t="s">
        <v>39</v>
      </c>
      <c r="AM35" s="100"/>
      <c r="AN35" s="101"/>
      <c r="AO35" s="29"/>
      <c r="AP35" s="51" t="s">
        <v>40</v>
      </c>
      <c r="AQ35" s="51" t="s">
        <v>40</v>
      </c>
      <c r="AR35" s="51" t="s">
        <v>40</v>
      </c>
      <c r="AS35" s="99" t="s">
        <v>39</v>
      </c>
      <c r="AT35" s="100"/>
      <c r="AU35" s="100"/>
      <c r="AV35" s="99" t="s">
        <v>39</v>
      </c>
      <c r="AW35" s="100"/>
      <c r="AX35" s="101"/>
      <c r="AY35" s="29"/>
      <c r="AZ35" s="51" t="s">
        <v>40</v>
      </c>
      <c r="BA35" s="51" t="s">
        <v>40</v>
      </c>
      <c r="BB35" s="51" t="s">
        <v>40</v>
      </c>
      <c r="BC35" s="99" t="s">
        <v>39</v>
      </c>
      <c r="BD35" s="100"/>
      <c r="BE35" s="100"/>
      <c r="BF35" s="99" t="s">
        <v>39</v>
      </c>
      <c r="BG35" s="100"/>
      <c r="BH35" s="101"/>
    </row>
  </sheetData>
  <mergeCells count="354">
    <mergeCell ref="BF33:BH33"/>
    <mergeCell ref="BC34:BE34"/>
    <mergeCell ref="BF34:BH34"/>
    <mergeCell ref="S2:AE2"/>
    <mergeCell ref="F2:R2"/>
    <mergeCell ref="B2:E2"/>
    <mergeCell ref="BF28:BH28"/>
    <mergeCell ref="BC29:BE29"/>
    <mergeCell ref="BF29:BH29"/>
    <mergeCell ref="BC30:BE30"/>
    <mergeCell ref="BF30:BH30"/>
    <mergeCell ref="BC31:BE31"/>
    <mergeCell ref="BF31:BH31"/>
    <mergeCell ref="BC32:BE32"/>
    <mergeCell ref="BF32:BH32"/>
    <mergeCell ref="BF22:BH22"/>
    <mergeCell ref="BC24:BE24"/>
    <mergeCell ref="BF24:BH24"/>
    <mergeCell ref="BC25:BE25"/>
    <mergeCell ref="BF25:BH25"/>
    <mergeCell ref="BC26:BE26"/>
    <mergeCell ref="BF26:BH26"/>
    <mergeCell ref="BC27:BE27"/>
    <mergeCell ref="BF27:BH27"/>
    <mergeCell ref="AZ21:BB21"/>
    <mergeCell ref="AZ22:AZ23"/>
    <mergeCell ref="BA22:BA23"/>
    <mergeCell ref="BB22:BB23"/>
    <mergeCell ref="BC22:BE22"/>
    <mergeCell ref="BC28:BE28"/>
    <mergeCell ref="BC33:BE33"/>
    <mergeCell ref="AS28:AU28"/>
    <mergeCell ref="AV28:AX28"/>
    <mergeCell ref="AS29:AU29"/>
    <mergeCell ref="AV29:AX29"/>
    <mergeCell ref="AS30:AU30"/>
    <mergeCell ref="AV30:AX30"/>
    <mergeCell ref="AS31:AU31"/>
    <mergeCell ref="AV31:AX31"/>
    <mergeCell ref="AS32:AU32"/>
    <mergeCell ref="AV32:AX32"/>
    <mergeCell ref="AV22:AX22"/>
    <mergeCell ref="AS24:AU24"/>
    <mergeCell ref="AV24:AX24"/>
    <mergeCell ref="AZ5:BB5"/>
    <mergeCell ref="AZ6:AZ7"/>
    <mergeCell ref="BA6:BA7"/>
    <mergeCell ref="BB6:BB7"/>
    <mergeCell ref="B21:D21"/>
    <mergeCell ref="B22:B23"/>
    <mergeCell ref="C22:C23"/>
    <mergeCell ref="D22:D23"/>
    <mergeCell ref="L21:N21"/>
    <mergeCell ref="L22:L23"/>
    <mergeCell ref="M22:M23"/>
    <mergeCell ref="N22:N23"/>
    <mergeCell ref="V21:X21"/>
    <mergeCell ref="V22:V23"/>
    <mergeCell ref="W22:W23"/>
    <mergeCell ref="X22:X23"/>
    <mergeCell ref="AF21:AH21"/>
    <mergeCell ref="AF22:AF23"/>
    <mergeCell ref="AG22:AG23"/>
    <mergeCell ref="AH22:AH23"/>
    <mergeCell ref="AP21:AR21"/>
    <mergeCell ref="AP22:AP23"/>
    <mergeCell ref="AQ22:AQ23"/>
    <mergeCell ref="AR22:AR23"/>
    <mergeCell ref="V5:X5"/>
    <mergeCell ref="V6:V7"/>
    <mergeCell ref="W6:W7"/>
    <mergeCell ref="X6:X7"/>
    <mergeCell ref="AF5:AH5"/>
    <mergeCell ref="AF6:AF7"/>
    <mergeCell ref="AG6:AG7"/>
    <mergeCell ref="AH6:AH7"/>
    <mergeCell ref="AP5:AR5"/>
    <mergeCell ref="AP6:AP7"/>
    <mergeCell ref="AQ6:AQ7"/>
    <mergeCell ref="AR6:AR7"/>
    <mergeCell ref="B5:D5"/>
    <mergeCell ref="B6:B7"/>
    <mergeCell ref="C6:C7"/>
    <mergeCell ref="D6:D7"/>
    <mergeCell ref="L5:N5"/>
    <mergeCell ref="L6:L7"/>
    <mergeCell ref="M6:M7"/>
    <mergeCell ref="N6:N7"/>
    <mergeCell ref="E8:G8"/>
    <mergeCell ref="E16:G16"/>
    <mergeCell ref="E17:G17"/>
    <mergeCell ref="BF6:BH6"/>
    <mergeCell ref="E22:G22"/>
    <mergeCell ref="H22:J22"/>
    <mergeCell ref="O22:Q22"/>
    <mergeCell ref="R22:T22"/>
    <mergeCell ref="Y22:AA22"/>
    <mergeCell ref="AB22:AD22"/>
    <mergeCell ref="AI22:AK22"/>
    <mergeCell ref="AL22:AN22"/>
    <mergeCell ref="E6:G6"/>
    <mergeCell ref="H6:J6"/>
    <mergeCell ref="O6:Q6"/>
    <mergeCell ref="R6:T6"/>
    <mergeCell ref="Y6:AA6"/>
    <mergeCell ref="AB6:AD6"/>
    <mergeCell ref="AI6:AK6"/>
    <mergeCell ref="AL6:AN6"/>
    <mergeCell ref="AS6:AU6"/>
    <mergeCell ref="AV6:AX6"/>
    <mergeCell ref="BC6:BE6"/>
    <mergeCell ref="E18:G18"/>
    <mergeCell ref="H8:J8"/>
    <mergeCell ref="Y14:AA14"/>
    <mergeCell ref="Y17:AA17"/>
    <mergeCell ref="O14:Q14"/>
    <mergeCell ref="R14:T14"/>
    <mergeCell ref="O15:Q15"/>
    <mergeCell ref="R15:T15"/>
    <mergeCell ref="O16:Q16"/>
    <mergeCell ref="R16:T16"/>
    <mergeCell ref="O11:Q11"/>
    <mergeCell ref="R11:T11"/>
    <mergeCell ref="O12:Q12"/>
    <mergeCell ref="R12:T12"/>
    <mergeCell ref="O13:Q13"/>
    <mergeCell ref="R13:T13"/>
    <mergeCell ref="AB8:AD8"/>
    <mergeCell ref="Y9:AA9"/>
    <mergeCell ref="AB9:AD9"/>
    <mergeCell ref="Y10:AA10"/>
    <mergeCell ref="AB10:AD10"/>
    <mergeCell ref="Y12:AA12"/>
    <mergeCell ref="AB12:AD12"/>
    <mergeCell ref="E11:G11"/>
    <mergeCell ref="E12:G12"/>
    <mergeCell ref="Y8:AA8"/>
    <mergeCell ref="Y11:AA11"/>
    <mergeCell ref="O8:Q8"/>
    <mergeCell ref="R8:T8"/>
    <mergeCell ref="O9:Q9"/>
    <mergeCell ref="R9:T9"/>
    <mergeCell ref="H9:J9"/>
    <mergeCell ref="H10:J10"/>
    <mergeCell ref="E9:G9"/>
    <mergeCell ref="E10:G10"/>
    <mergeCell ref="AI8:AK8"/>
    <mergeCell ref="AL8:AN8"/>
    <mergeCell ref="AI9:AK9"/>
    <mergeCell ref="AL9:AN9"/>
    <mergeCell ref="AI10:AK10"/>
    <mergeCell ref="AL10:AN10"/>
    <mergeCell ref="AI11:AK11"/>
    <mergeCell ref="AL11:AN11"/>
    <mergeCell ref="AI12:AK12"/>
    <mergeCell ref="AL12:AN12"/>
    <mergeCell ref="AS9:AU9"/>
    <mergeCell ref="AS11:AU11"/>
    <mergeCell ref="AS13:AU13"/>
    <mergeCell ref="AS15:AU15"/>
    <mergeCell ref="O17:Q17"/>
    <mergeCell ref="R17:T17"/>
    <mergeCell ref="AB17:AD17"/>
    <mergeCell ref="Y18:AA18"/>
    <mergeCell ref="AB18:AD18"/>
    <mergeCell ref="AI13:AK13"/>
    <mergeCell ref="AL13:AN13"/>
    <mergeCell ref="AI14:AK14"/>
    <mergeCell ref="AB14:AD14"/>
    <mergeCell ref="Y15:AA15"/>
    <mergeCell ref="AB15:AD15"/>
    <mergeCell ref="Y16:AA16"/>
    <mergeCell ref="AB16:AD16"/>
    <mergeCell ref="AB11:AD11"/>
    <mergeCell ref="O10:Q10"/>
    <mergeCell ref="R10:T10"/>
    <mergeCell ref="Y13:AA13"/>
    <mergeCell ref="AB13:AD13"/>
    <mergeCell ref="O18:Q18"/>
    <mergeCell ref="R18:T18"/>
    <mergeCell ref="AV9:AX9"/>
    <mergeCell ref="BC9:BE9"/>
    <mergeCell ref="BF9:BH9"/>
    <mergeCell ref="E25:G25"/>
    <mergeCell ref="H25:J25"/>
    <mergeCell ref="O25:Q25"/>
    <mergeCell ref="R25:T25"/>
    <mergeCell ref="AV8:AX8"/>
    <mergeCell ref="BC8:BE8"/>
    <mergeCell ref="BF8:BH8"/>
    <mergeCell ref="E24:G24"/>
    <mergeCell ref="H24:J24"/>
    <mergeCell ref="O24:Q24"/>
    <mergeCell ref="R24:T24"/>
    <mergeCell ref="AV11:AX11"/>
    <mergeCell ref="BC11:BE11"/>
    <mergeCell ref="BF11:BH11"/>
    <mergeCell ref="AI17:AK17"/>
    <mergeCell ref="AL17:AN17"/>
    <mergeCell ref="AI18:AK18"/>
    <mergeCell ref="AL18:AN18"/>
    <mergeCell ref="AS8:AU8"/>
    <mergeCell ref="AS10:AU10"/>
    <mergeCell ref="AS12:AU12"/>
    <mergeCell ref="AV10:AX10"/>
    <mergeCell ref="BC10:BE10"/>
    <mergeCell ref="BF10:BH10"/>
    <mergeCell ref="E26:G26"/>
    <mergeCell ref="H26:J26"/>
    <mergeCell ref="O26:Q26"/>
    <mergeCell ref="R26:T26"/>
    <mergeCell ref="AV13:AX13"/>
    <mergeCell ref="BC13:BE13"/>
    <mergeCell ref="BF13:BH13"/>
    <mergeCell ref="AS14:AU14"/>
    <mergeCell ref="AS16:AU16"/>
    <mergeCell ref="AS18:AU18"/>
    <mergeCell ref="AL14:AN14"/>
    <mergeCell ref="AI15:AK15"/>
    <mergeCell ref="AL15:AN15"/>
    <mergeCell ref="AI16:AK16"/>
    <mergeCell ref="AL16:AN16"/>
    <mergeCell ref="H11:J11"/>
    <mergeCell ref="H12:J12"/>
    <mergeCell ref="H13:J13"/>
    <mergeCell ref="H14:J14"/>
    <mergeCell ref="H15:J15"/>
    <mergeCell ref="H16:J16"/>
    <mergeCell ref="AV12:AX12"/>
    <mergeCell ref="BC12:BE12"/>
    <mergeCell ref="BF12:BH12"/>
    <mergeCell ref="E28:G28"/>
    <mergeCell ref="H28:J28"/>
    <mergeCell ref="O28:Q28"/>
    <mergeCell ref="R28:T28"/>
    <mergeCell ref="AV15:AX15"/>
    <mergeCell ref="BC15:BE15"/>
    <mergeCell ref="BF15:BH15"/>
    <mergeCell ref="AB25:AD25"/>
    <mergeCell ref="AI25:AK25"/>
    <mergeCell ref="Y26:AA26"/>
    <mergeCell ref="AB26:AD26"/>
    <mergeCell ref="AI26:AK26"/>
    <mergeCell ref="E27:G27"/>
    <mergeCell ref="H27:J27"/>
    <mergeCell ref="O27:Q27"/>
    <mergeCell ref="R27:T27"/>
    <mergeCell ref="H17:J17"/>
    <mergeCell ref="H18:J18"/>
    <mergeCell ref="E13:G13"/>
    <mergeCell ref="E14:G14"/>
    <mergeCell ref="E15:G15"/>
    <mergeCell ref="AV14:AX14"/>
    <mergeCell ref="BC14:BE14"/>
    <mergeCell ref="BF14:BH14"/>
    <mergeCell ref="E30:G30"/>
    <mergeCell ref="H30:J30"/>
    <mergeCell ref="O30:Q30"/>
    <mergeCell ref="R30:T30"/>
    <mergeCell ref="AV18:AX18"/>
    <mergeCell ref="BC18:BE18"/>
    <mergeCell ref="BF18:BH18"/>
    <mergeCell ref="AV16:AX16"/>
    <mergeCell ref="BC16:BE16"/>
    <mergeCell ref="BF16:BH16"/>
    <mergeCell ref="AI28:AK28"/>
    <mergeCell ref="AL28:AN28"/>
    <mergeCell ref="AL27:AN27"/>
    <mergeCell ref="Y24:AA24"/>
    <mergeCell ref="AB24:AD24"/>
    <mergeCell ref="AI24:AK24"/>
    <mergeCell ref="Y25:AA25"/>
    <mergeCell ref="E29:G29"/>
    <mergeCell ref="H29:J29"/>
    <mergeCell ref="O29:Q29"/>
    <mergeCell ref="R29:T29"/>
    <mergeCell ref="BC17:BE17"/>
    <mergeCell ref="BF17:BH17"/>
    <mergeCell ref="E33:G33"/>
    <mergeCell ref="H33:J33"/>
    <mergeCell ref="O33:Q33"/>
    <mergeCell ref="R33:T33"/>
    <mergeCell ref="E32:G32"/>
    <mergeCell ref="H32:J32"/>
    <mergeCell ref="O34:Q34"/>
    <mergeCell ref="R34:T34"/>
    <mergeCell ref="AL24:AN24"/>
    <mergeCell ref="Y27:AA27"/>
    <mergeCell ref="AB27:AD27"/>
    <mergeCell ref="AI27:AK27"/>
    <mergeCell ref="Y28:AA28"/>
    <mergeCell ref="AB28:AD28"/>
    <mergeCell ref="AL26:AN26"/>
    <mergeCell ref="AL25:AN25"/>
    <mergeCell ref="E31:G31"/>
    <mergeCell ref="H31:J31"/>
    <mergeCell ref="O31:Q31"/>
    <mergeCell ref="R31:T31"/>
    <mergeCell ref="AS25:AU25"/>
    <mergeCell ref="AV25:AX25"/>
    <mergeCell ref="AB31:AD31"/>
    <mergeCell ref="AI31:AK31"/>
    <mergeCell ref="AL31:AN31"/>
    <mergeCell ref="E34:G34"/>
    <mergeCell ref="H34:J34"/>
    <mergeCell ref="O32:Q32"/>
    <mergeCell ref="R32:T32"/>
    <mergeCell ref="AS17:AU17"/>
    <mergeCell ref="AV17:AX17"/>
    <mergeCell ref="AS26:AU26"/>
    <mergeCell ref="AV26:AX26"/>
    <mergeCell ref="AS27:AU27"/>
    <mergeCell ref="AV27:AX27"/>
    <mergeCell ref="AS22:AU22"/>
    <mergeCell ref="AS33:AU33"/>
    <mergeCell ref="AV33:AX33"/>
    <mergeCell ref="AS34:AU34"/>
    <mergeCell ref="AV34:AX34"/>
    <mergeCell ref="B3:E3"/>
    <mergeCell ref="F3:R3"/>
    <mergeCell ref="S3:AE3"/>
    <mergeCell ref="Y34:AA34"/>
    <mergeCell ref="AB34:AD34"/>
    <mergeCell ref="AI34:AK34"/>
    <mergeCell ref="AL34:AN34"/>
    <mergeCell ref="Y33:AA33"/>
    <mergeCell ref="AB33:AD33"/>
    <mergeCell ref="AI33:AK33"/>
    <mergeCell ref="AL33:AN33"/>
    <mergeCell ref="Y32:AA32"/>
    <mergeCell ref="AB32:AD32"/>
    <mergeCell ref="AI32:AK32"/>
    <mergeCell ref="AL32:AN32"/>
    <mergeCell ref="Y30:AA30"/>
    <mergeCell ref="AB30:AD30"/>
    <mergeCell ref="AI30:AK30"/>
    <mergeCell ref="AL30:AN30"/>
    <mergeCell ref="AL29:AN29"/>
    <mergeCell ref="Y29:AA29"/>
    <mergeCell ref="AB29:AD29"/>
    <mergeCell ref="AI29:AK29"/>
    <mergeCell ref="Y31:AA31"/>
    <mergeCell ref="AV35:AX35"/>
    <mergeCell ref="BC35:BE35"/>
    <mergeCell ref="BF35:BH35"/>
    <mergeCell ref="E35:G35"/>
    <mergeCell ref="H35:J35"/>
    <mergeCell ref="O35:Q35"/>
    <mergeCell ref="R35:T35"/>
    <mergeCell ref="Y35:AA35"/>
    <mergeCell ref="AB35:AD35"/>
    <mergeCell ref="AI35:AK35"/>
    <mergeCell ref="AL35:AN35"/>
    <mergeCell ref="AS35:AU35"/>
  </mergeCells>
  <phoneticPr fontId="1"/>
  <dataValidations count="3">
    <dataValidation type="list" allowBlank="1" showInputMessage="1" showErrorMessage="1" sqref="B8:B16 AZ8:AZ17 L8:L17 V8:V17 AF8:AF16 AP8:AP17 AP24:AP32 B24:B32 L24:L33 V24:V31 AF24:AF32 AZ24:AZ33" xr:uid="{C894704B-E970-471B-BD38-3DD14171B710}">
      <formula1>"1,2,3,4,5,6,7,8,9,10,11,12"</formula1>
    </dataValidation>
    <dataValidation type="list" allowBlank="1" showInputMessage="1" showErrorMessage="1" sqref="D8:D16 BB8:BB17 N8:N17 X8:X17 AH8:AH16 AR8:AR17 AR24:AR32 D24:D32 N24:N33 X24:X31 AH24:AH32 BB24:BB33" xr:uid="{5F50FA30-3A15-493E-BC56-362AC7883713}">
      <formula1>"土,日,祝"</formula1>
    </dataValidation>
    <dataValidation type="list" allowBlank="1" showInputMessage="1" showErrorMessage="1" sqref="C8:C16 BA8:BA17 M8:M17 W8:W17 AG8:AG16 AQ8:AQ17 AQ24:AQ32 C24:C32 M24:M33 W24:W31 AG24:AG32 BA24:BA33" xr:uid="{EF41512D-0A2C-45F0-A460-6654EA704B3B}">
      <formula1>"1,2,3,4,5,6,7,8,9,10,11,12,13,14,15,16,17,18,19,20,21,22,23,24,25,26,27,28,29,30,31"</formula1>
    </dataValidation>
  </dataValidations>
  <printOptions horizontalCentered="1"/>
  <pageMargins left="0.31496062992125984" right="0.31496062992125984" top="0.55118110236220474" bottom="0.59055118110236227" header="0.31496062992125984" footer="0.31496062992125984"/>
  <pageSetup paperSize="9" scale="52" orientation="landscape" r:id="rId1"/>
  <rowBreaks count="1" manualBreakCount="1">
    <brk id="4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6BF3290-56A9-4DB9-93B6-FD4DE4326082}">
          <x14:formula1>
            <xm:f>リスト!$B$2:$B$27</xm:f>
          </x14:formula1>
          <xm:sqref>Y8:AA18 AS8:AU18 AS24:AU35 Y24:AA35 AI24:AK35 E8:G18 BC8:BE18 O8:Q18 E24:G35 O24:Q35 BC24:BE35</xm:sqref>
        </x14:dataValidation>
        <x14:dataValidation type="list" allowBlank="1" showInputMessage="1" showErrorMessage="1" xr:uid="{BE3470BE-0594-4E2B-8705-668EBEF4EC4D}">
          <x14:formula1>
            <xm:f>リスト!$C$2:$C$27</xm:f>
          </x14:formula1>
          <xm:sqref>AB8:AD18 AV8:AX18 AV24:AX35 AL24:AN35 AB24:AD35 H8:J18 BF8:BH18 R8:T18 H24:J35 R24:T35 AL8:AL16 AI8:AI16 BF24:BH35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BC0C9-EE75-44F0-9896-4C76F1B0598E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53"/>
  <sheetViews>
    <sheetView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入力②!B8</f>
        <v>4</v>
      </c>
      <c r="B20" s="12">
        <f>入力②!C8</f>
        <v>5</v>
      </c>
      <c r="C20" s="12" t="str">
        <f>入力②!D8</f>
        <v>土</v>
      </c>
      <c r="D20" s="30" t="str">
        <f>IF(E20="-","-",入力①!$D$20)</f>
        <v>-</v>
      </c>
      <c r="E20" s="124" t="str">
        <f>入力②!E8</f>
        <v>-</v>
      </c>
      <c r="F20" s="125"/>
      <c r="G20" s="125"/>
      <c r="H20" s="11" t="s">
        <v>70</v>
      </c>
      <c r="I20" s="125" t="str">
        <f>入力②!H8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0">
        <f>入力②!B9</f>
        <v>4</v>
      </c>
      <c r="B21" s="10">
        <f>入力②!C9</f>
        <v>6</v>
      </c>
      <c r="C21" s="10" t="str">
        <f>入力②!D9</f>
        <v>日</v>
      </c>
      <c r="D21" s="30">
        <f>IF(E21="-","-",入力①!$D$20)</f>
        <v>1000</v>
      </c>
      <c r="E21" s="124">
        <f>入力②!E9</f>
        <v>0.64583333333333304</v>
      </c>
      <c r="F21" s="125"/>
      <c r="G21" s="125"/>
      <c r="H21" s="11" t="s">
        <v>70</v>
      </c>
      <c r="I21" s="125">
        <f>入力②!H9</f>
        <v>0.72916666666666596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>バスケットボール</v>
      </c>
      <c r="R21" s="120"/>
    </row>
    <row r="22" spans="1:18" ht="26.25" customHeight="1" x14ac:dyDescent="0.2">
      <c r="A22" s="10">
        <f>入力②!B10</f>
        <v>4</v>
      </c>
      <c r="B22" s="10">
        <f>入力②!C10</f>
        <v>12</v>
      </c>
      <c r="C22" s="10" t="str">
        <f>入力②!D10</f>
        <v>土</v>
      </c>
      <c r="D22" s="30" t="str">
        <f>IF(E22="-","-",入力①!$D$20)</f>
        <v>-</v>
      </c>
      <c r="E22" s="124" t="str">
        <f>入力②!E10</f>
        <v>-</v>
      </c>
      <c r="F22" s="125"/>
      <c r="G22" s="125"/>
      <c r="H22" s="11" t="s">
        <v>70</v>
      </c>
      <c r="I22" s="125" t="str">
        <f>入力②!H10</f>
        <v>-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/>
      </c>
      <c r="R22" s="120"/>
    </row>
    <row r="23" spans="1:18" ht="26.25" customHeight="1" x14ac:dyDescent="0.2">
      <c r="A23" s="10">
        <f>入力②!B11</f>
        <v>4</v>
      </c>
      <c r="B23" s="10">
        <f>入力②!C11</f>
        <v>13</v>
      </c>
      <c r="C23" s="10" t="str">
        <f>入力②!D11</f>
        <v>日</v>
      </c>
      <c r="D23" s="30" t="str">
        <f>IF(E23="-","-",入力①!$D$20)</f>
        <v>-</v>
      </c>
      <c r="E23" s="124" t="str">
        <f>入力②!E11</f>
        <v>-</v>
      </c>
      <c r="F23" s="125"/>
      <c r="G23" s="125"/>
      <c r="H23" s="11" t="s">
        <v>70</v>
      </c>
      <c r="I23" s="125" t="str">
        <f>入力②!H11</f>
        <v>-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/>
      </c>
      <c r="R23" s="120"/>
    </row>
    <row r="24" spans="1:18" ht="26.25" customHeight="1" x14ac:dyDescent="0.2">
      <c r="A24" s="10">
        <f>入力②!B12</f>
        <v>4</v>
      </c>
      <c r="B24" s="10">
        <f>入力②!C12</f>
        <v>19</v>
      </c>
      <c r="C24" s="10" t="str">
        <f>入力②!D12</f>
        <v>土</v>
      </c>
      <c r="D24" s="30" t="str">
        <f>IF(E24="-","-",入力①!$D$20)</f>
        <v>-</v>
      </c>
      <c r="E24" s="124" t="str">
        <f>入力②!E12</f>
        <v>-</v>
      </c>
      <c r="F24" s="125"/>
      <c r="G24" s="125"/>
      <c r="H24" s="11" t="s">
        <v>70</v>
      </c>
      <c r="I24" s="125" t="str">
        <f>入力②!H12</f>
        <v>-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/>
      </c>
      <c r="R24" s="120"/>
    </row>
    <row r="25" spans="1:18" ht="26.25" customHeight="1" x14ac:dyDescent="0.2">
      <c r="A25" s="10">
        <f>入力②!B13</f>
        <v>4</v>
      </c>
      <c r="B25" s="10">
        <f>入力②!C13</f>
        <v>20</v>
      </c>
      <c r="C25" s="10" t="str">
        <f>入力②!D13</f>
        <v>日</v>
      </c>
      <c r="D25" s="30" t="str">
        <f>IF(E25="-","-",入力①!$D$20)</f>
        <v>-</v>
      </c>
      <c r="E25" s="124" t="str">
        <f>入力②!E13</f>
        <v>-</v>
      </c>
      <c r="F25" s="125"/>
      <c r="G25" s="125"/>
      <c r="H25" s="11" t="s">
        <v>70</v>
      </c>
      <c r="I25" s="125" t="str">
        <f>入力②!H13</f>
        <v>-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/>
      </c>
      <c r="R25" s="120"/>
    </row>
    <row r="26" spans="1:18" ht="26.25" customHeight="1" x14ac:dyDescent="0.2">
      <c r="A26" s="10">
        <f>入力②!B14</f>
        <v>4</v>
      </c>
      <c r="B26" s="10">
        <f>入力②!C14</f>
        <v>26</v>
      </c>
      <c r="C26" s="10" t="str">
        <f>入力②!D14</f>
        <v>土</v>
      </c>
      <c r="D26" s="30" t="str">
        <f>IF(E26="-","-",入力①!$D$20)</f>
        <v>-</v>
      </c>
      <c r="E26" s="124" t="str">
        <f>入力②!E14</f>
        <v>-</v>
      </c>
      <c r="F26" s="125"/>
      <c r="G26" s="125"/>
      <c r="H26" s="11" t="s">
        <v>70</v>
      </c>
      <c r="I26" s="125" t="str">
        <f>入力②!H14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0">
        <f>入力②!B15</f>
        <v>4</v>
      </c>
      <c r="B27" s="10">
        <f>入力②!C15</f>
        <v>27</v>
      </c>
      <c r="C27" s="10" t="str">
        <f>入力②!D15</f>
        <v>日</v>
      </c>
      <c r="D27" s="30" t="str">
        <f>IF(E27="-","-",入力①!$D$20)</f>
        <v>-</v>
      </c>
      <c r="E27" s="124" t="str">
        <f>入力②!E15</f>
        <v>-</v>
      </c>
      <c r="F27" s="125"/>
      <c r="G27" s="125"/>
      <c r="H27" s="11" t="s">
        <v>70</v>
      </c>
      <c r="I27" s="125" t="str">
        <f>入力②!H15</f>
        <v>-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/>
      </c>
      <c r="R27" s="120"/>
    </row>
    <row r="28" spans="1:18" ht="26.25" customHeight="1" x14ac:dyDescent="0.2">
      <c r="A28" s="10">
        <f>入力②!B16</f>
        <v>4</v>
      </c>
      <c r="B28" s="10">
        <f>入力②!C16</f>
        <v>29</v>
      </c>
      <c r="C28" s="10" t="str">
        <f>入力②!D16</f>
        <v>祝</v>
      </c>
      <c r="D28" s="30" t="str">
        <f>IF(E28="-","-",入力①!$D$20)</f>
        <v>-</v>
      </c>
      <c r="E28" s="124" t="str">
        <f>入力②!E16</f>
        <v>-</v>
      </c>
      <c r="F28" s="125"/>
      <c r="G28" s="125"/>
      <c r="H28" s="11" t="s">
        <v>70</v>
      </c>
      <c r="I28" s="125" t="str">
        <f>入力②!H16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 t="str">
        <f>入力②!B17</f>
        <v>-</v>
      </c>
      <c r="B29" s="12" t="str">
        <f>入力②!C17</f>
        <v>-</v>
      </c>
      <c r="C29" s="12" t="str">
        <f>入力②!D17</f>
        <v>-</v>
      </c>
      <c r="D29" s="30" t="str">
        <f>IF(E29="-","-",入力①!$D$20)</f>
        <v>-</v>
      </c>
      <c r="E29" s="124" t="str">
        <f>入力②!E17</f>
        <v>-</v>
      </c>
      <c r="F29" s="125"/>
      <c r="G29" s="125"/>
      <c r="H29" s="11" t="s">
        <v>70</v>
      </c>
      <c r="I29" s="125" t="str">
        <f>入力②!H17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 t="str">
        <f>入力②!B18</f>
        <v>-</v>
      </c>
      <c r="B30" s="12" t="str">
        <f>入力②!C18</f>
        <v>-</v>
      </c>
      <c r="C30" s="12" t="str">
        <f>入力②!D18</f>
        <v>-</v>
      </c>
      <c r="D30" s="30" t="str">
        <f>IF(E30="-","-",入力①!$D$20)</f>
        <v>-</v>
      </c>
      <c r="E30" s="124" t="str">
        <f>入力②!E18</f>
        <v>-</v>
      </c>
      <c r="F30" s="125"/>
      <c r="G30" s="125"/>
      <c r="H30" s="11" t="s">
        <v>70</v>
      </c>
      <c r="I30" s="125" t="str">
        <f>入力②!H18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7" customHeight="1" x14ac:dyDescent="0.2">
      <c r="A31" s="121" t="s">
        <v>23</v>
      </c>
      <c r="B31" s="122"/>
      <c r="C31" s="122"/>
      <c r="D31" s="122"/>
      <c r="E31" s="122"/>
      <c r="F31" s="122"/>
      <c r="G31" s="122"/>
      <c r="H31" s="123" t="str">
        <f>IF(N31="","",2340)</f>
        <v/>
      </c>
      <c r="I31" s="123"/>
      <c r="J31" s="123"/>
      <c r="K31" s="123"/>
      <c r="L31" s="16" t="s">
        <v>24</v>
      </c>
      <c r="M31" s="17" t="s">
        <v>25</v>
      </c>
      <c r="N31" s="18" t="str">
        <f>IF(SUM(P20:P30)=0,"",SUM(P20:P30))</f>
        <v/>
      </c>
      <c r="O31" s="16" t="s">
        <v>14</v>
      </c>
      <c r="P31" s="17" t="s">
        <v>26</v>
      </c>
      <c r="Q31" s="19" t="str">
        <f>IF(N31="","",H31*N31)</f>
        <v/>
      </c>
      <c r="R31" s="20" t="s">
        <v>24</v>
      </c>
    </row>
    <row r="32" spans="1:18" ht="8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7"/>
      <c r="N32" s="2"/>
      <c r="O32" s="5"/>
      <c r="P32" s="5"/>
      <c r="Q32" s="6"/>
      <c r="R32" s="5"/>
    </row>
    <row r="33" spans="1:18" x14ac:dyDescent="0.2">
      <c r="A33" s="74" t="s">
        <v>27</v>
      </c>
      <c r="B33" s="74"/>
    </row>
    <row r="34" spans="1:18" ht="5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2"/>
      <c r="O34" s="5"/>
      <c r="P34" s="5"/>
      <c r="Q34" s="6"/>
      <c r="R34" s="5"/>
    </row>
    <row r="35" spans="1:18" x14ac:dyDescent="0.2">
      <c r="B35" s="2" t="s">
        <v>28</v>
      </c>
    </row>
    <row r="36" spans="1:18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5"/>
      <c r="M36" s="7"/>
      <c r="N36" s="2"/>
      <c r="O36" s="5"/>
      <c r="P36" s="5"/>
      <c r="Q36" s="6"/>
      <c r="R36" s="5"/>
    </row>
    <row r="37" spans="1:18" x14ac:dyDescent="0.2">
      <c r="B37" s="2" t="s">
        <v>29</v>
      </c>
    </row>
    <row r="38" spans="1:18" x14ac:dyDescent="0.2">
      <c r="A38" s="2"/>
    </row>
    <row r="39" spans="1:18" x14ac:dyDescent="0.2">
      <c r="A39" s="2"/>
    </row>
    <row r="53" spans="1:1" ht="20.399999999999999" x14ac:dyDescent="0.2">
      <c r="A53" ph="1"/>
    </row>
  </sheetData>
  <sheetProtection deleteRows="0"/>
  <mergeCells count="60">
    <mergeCell ref="I26:K26"/>
    <mergeCell ref="I27:K27"/>
    <mergeCell ref="I28:K28"/>
    <mergeCell ref="I29:K29"/>
    <mergeCell ref="I30:K30"/>
    <mergeCell ref="L12:O12"/>
    <mergeCell ref="P12:R12"/>
    <mergeCell ref="E21:G21"/>
    <mergeCell ref="E22:G22"/>
    <mergeCell ref="O18:P18"/>
    <mergeCell ref="Q18:R19"/>
    <mergeCell ref="Q20:R20"/>
    <mergeCell ref="Q21:R21"/>
    <mergeCell ref="Q22:R22"/>
    <mergeCell ref="E20:G20"/>
    <mergeCell ref="I20:K20"/>
    <mergeCell ref="I21:K21"/>
    <mergeCell ref="I22:K22"/>
    <mergeCell ref="A3:R3"/>
    <mergeCell ref="P4:R4"/>
    <mergeCell ref="K7:M7"/>
    <mergeCell ref="L8:O8"/>
    <mergeCell ref="P8:R8"/>
    <mergeCell ref="P7:R7"/>
    <mergeCell ref="M9:O9"/>
    <mergeCell ref="P9:R9"/>
    <mergeCell ref="M10:O10"/>
    <mergeCell ref="P10:R10"/>
    <mergeCell ref="M11:R11"/>
    <mergeCell ref="Q24:R24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Q23:R23"/>
    <mergeCell ref="I23:K23"/>
    <mergeCell ref="I24:K24"/>
    <mergeCell ref="E23:G23"/>
    <mergeCell ref="E24:G24"/>
    <mergeCell ref="Q29:R29"/>
    <mergeCell ref="A33:B33"/>
    <mergeCell ref="Q25:R25"/>
    <mergeCell ref="Q26:R26"/>
    <mergeCell ref="Q27:R27"/>
    <mergeCell ref="A31:G31"/>
    <mergeCell ref="H31:K31"/>
    <mergeCell ref="Q28:R28"/>
    <mergeCell ref="Q30:R30"/>
    <mergeCell ref="E25:G25"/>
    <mergeCell ref="E26:G26"/>
    <mergeCell ref="E27:G27"/>
    <mergeCell ref="E28:G28"/>
    <mergeCell ref="E29:G29"/>
    <mergeCell ref="E30:G30"/>
    <mergeCell ref="I25:K25"/>
  </mergeCells>
  <phoneticPr fontId="1"/>
  <dataValidations count="5">
    <dataValidation type="list" allowBlank="1" showInputMessage="1" showErrorMessage="1" sqref="O20:O30" xr:uid="{BD69C616-7B67-4DE9-98AE-9DA6A9D7F749}">
      <formula1>"○"</formula1>
    </dataValidation>
    <dataValidation type="list" allowBlank="1" showInputMessage="1" showErrorMessage="1" sqref="B20:B30" xr:uid="{2FA8E1C9-D67C-4100-AAAE-C31E8AED1C3A}">
      <formula1>"1,2,3,4,5,6,7,8,9,10,11,12,13,14,15,16,17,18,19,20,21,22,23,24,25,26,27,28,29,30,31"</formula1>
    </dataValidation>
    <dataValidation type="list" allowBlank="1" showInputMessage="1" showErrorMessage="1" sqref="C20:C30" xr:uid="{8E180AC2-FC9B-4C0A-B041-CAAEDF50B6EB}">
      <formula1>"土,日,祝"</formula1>
    </dataValidation>
    <dataValidation type="list" allowBlank="1" showInputMessage="1" showErrorMessage="1" sqref="A20:A30" xr:uid="{8DF3E142-4CB8-4085-81E7-3605B1FC4B56}">
      <formula1>"1,2,3,4,5,6,7,8,9,10,11,12"</formula1>
    </dataValidation>
    <dataValidation allowBlank="1" sqref="E16:M16" xr:uid="{00000000-0002-0000-0900-000005000000}"/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空調使用時間数は1時間単位で記入してください。" xr:uid="{1C28E319-38F9-4CA2-A19F-22CABD424D98}">
          <x14:formula1>
            <xm:f>リスト２!$B$7:$B$19</xm:f>
          </x14:formula1>
          <xm:sqref>P20:P30</xm:sqref>
        </x14:dataValidation>
        <x14:dataValidation type="list" allowBlank="1" showInputMessage="1" xr:uid="{00000000-0002-0000-0900-000006000000}">
          <x14:formula1>
            <xm:f>リスト２!#REF!</xm:f>
          </x14:formula1>
          <xm:sqref>N16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3182-A6D4-402D-9344-B1529ECE06C1}">
  <dimension ref="A1:R53"/>
  <sheetViews>
    <sheetView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入力②!L8</f>
        <v>5</v>
      </c>
      <c r="B20" s="12">
        <f>入力②!M8</f>
        <v>3</v>
      </c>
      <c r="C20" s="12" t="str">
        <f>入力②!N8</f>
        <v>土</v>
      </c>
      <c r="D20" s="30" t="str">
        <f>IF(E20="-","-",入力①!$D$20)</f>
        <v>-</v>
      </c>
      <c r="E20" s="124" t="str">
        <f>入力②!O8</f>
        <v>-</v>
      </c>
      <c r="F20" s="125"/>
      <c r="G20" s="125"/>
      <c r="H20" s="11" t="s">
        <v>70</v>
      </c>
      <c r="I20" s="125" t="str">
        <f>入力②!R8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2">
        <f>入力②!L9</f>
        <v>5</v>
      </c>
      <c r="B21" s="12">
        <f>入力②!M9</f>
        <v>4</v>
      </c>
      <c r="C21" s="12" t="str">
        <f>入力②!N9</f>
        <v>日</v>
      </c>
      <c r="D21" s="30">
        <f>IF(E21="-","-",入力①!$D$20)</f>
        <v>1000</v>
      </c>
      <c r="E21" s="124">
        <f>入力②!O9</f>
        <v>0.6875</v>
      </c>
      <c r="F21" s="125"/>
      <c r="G21" s="125"/>
      <c r="H21" s="11" t="s">
        <v>70</v>
      </c>
      <c r="I21" s="125">
        <f>入力②!R9</f>
        <v>0.72916666666666596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>バスケットボール</v>
      </c>
      <c r="R21" s="120"/>
    </row>
    <row r="22" spans="1:18" ht="26.25" customHeight="1" x14ac:dyDescent="0.2">
      <c r="A22" s="12">
        <f>入力②!L10</f>
        <v>5</v>
      </c>
      <c r="B22" s="12">
        <f>入力②!M10</f>
        <v>5</v>
      </c>
      <c r="C22" s="12" t="str">
        <f>入力②!N10</f>
        <v>祝</v>
      </c>
      <c r="D22" s="30" t="str">
        <f>IF(E22="-","-",入力①!$D$20)</f>
        <v>-</v>
      </c>
      <c r="E22" s="124" t="str">
        <f>入力②!O10</f>
        <v>-</v>
      </c>
      <c r="F22" s="125"/>
      <c r="G22" s="125"/>
      <c r="H22" s="11" t="s">
        <v>70</v>
      </c>
      <c r="I22" s="125" t="str">
        <f>入力②!R10</f>
        <v>-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/>
      </c>
      <c r="R22" s="120"/>
    </row>
    <row r="23" spans="1:18" ht="26.25" customHeight="1" x14ac:dyDescent="0.2">
      <c r="A23" s="12">
        <f>入力②!L11</f>
        <v>5</v>
      </c>
      <c r="B23" s="12">
        <f>入力②!M11</f>
        <v>6</v>
      </c>
      <c r="C23" s="12" t="str">
        <f>入力②!N11</f>
        <v>祝</v>
      </c>
      <c r="D23" s="30">
        <f>IF(E23="-","-",入力①!$D$20)</f>
        <v>1000</v>
      </c>
      <c r="E23" s="124">
        <f>入力②!O11</f>
        <v>0.6875</v>
      </c>
      <c r="F23" s="125"/>
      <c r="G23" s="125"/>
      <c r="H23" s="11" t="s">
        <v>70</v>
      </c>
      <c r="I23" s="125">
        <f>入力②!R11</f>
        <v>0.72916666666666596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>バスケットボール</v>
      </c>
      <c r="R23" s="120"/>
    </row>
    <row r="24" spans="1:18" ht="26.25" customHeight="1" x14ac:dyDescent="0.2">
      <c r="A24" s="12">
        <f>入力②!L12</f>
        <v>5</v>
      </c>
      <c r="B24" s="12">
        <f>入力②!M12</f>
        <v>10</v>
      </c>
      <c r="C24" s="12" t="str">
        <f>入力②!N12</f>
        <v>土</v>
      </c>
      <c r="D24" s="30" t="str">
        <f>IF(E24="-","-",入力①!$D$20)</f>
        <v>-</v>
      </c>
      <c r="E24" s="124" t="str">
        <f>入力②!O12</f>
        <v>-</v>
      </c>
      <c r="F24" s="125"/>
      <c r="G24" s="125"/>
      <c r="H24" s="11" t="s">
        <v>70</v>
      </c>
      <c r="I24" s="125" t="str">
        <f>入力②!R12</f>
        <v>-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/>
      </c>
      <c r="R24" s="120"/>
    </row>
    <row r="25" spans="1:18" ht="26.25" customHeight="1" x14ac:dyDescent="0.2">
      <c r="A25" s="12">
        <f>入力②!L13</f>
        <v>5</v>
      </c>
      <c r="B25" s="12">
        <f>入力②!M13</f>
        <v>11</v>
      </c>
      <c r="C25" s="12" t="str">
        <f>入力②!N13</f>
        <v>日</v>
      </c>
      <c r="D25" s="30">
        <f>IF(E25="-","-",入力①!$D$20)</f>
        <v>1000</v>
      </c>
      <c r="E25" s="124">
        <f>入力②!O13</f>
        <v>0.6875</v>
      </c>
      <c r="F25" s="125"/>
      <c r="G25" s="125"/>
      <c r="H25" s="11" t="s">
        <v>70</v>
      </c>
      <c r="I25" s="125">
        <f>入力②!R13</f>
        <v>0.72916666666666596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>バスケットボール</v>
      </c>
      <c r="R25" s="120"/>
    </row>
    <row r="26" spans="1:18" ht="26.25" customHeight="1" x14ac:dyDescent="0.2">
      <c r="A26" s="12">
        <f>入力②!L14</f>
        <v>5</v>
      </c>
      <c r="B26" s="12">
        <f>入力②!M14</f>
        <v>17</v>
      </c>
      <c r="C26" s="12" t="str">
        <f>入力②!N14</f>
        <v>土</v>
      </c>
      <c r="D26" s="30" t="str">
        <f>IF(E26="-","-",入力①!$D$20)</f>
        <v>-</v>
      </c>
      <c r="E26" s="124" t="str">
        <f>入力②!O14</f>
        <v>-</v>
      </c>
      <c r="F26" s="125"/>
      <c r="G26" s="125"/>
      <c r="H26" s="11" t="s">
        <v>70</v>
      </c>
      <c r="I26" s="125" t="str">
        <f>入力②!R14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2">
        <f>入力②!L15</f>
        <v>5</v>
      </c>
      <c r="B27" s="12">
        <f>入力②!M15</f>
        <v>18</v>
      </c>
      <c r="C27" s="12" t="str">
        <f>入力②!N15</f>
        <v>日</v>
      </c>
      <c r="D27" s="30">
        <f>IF(E27="-","-",入力①!$D$20)</f>
        <v>1000</v>
      </c>
      <c r="E27" s="124">
        <f>入力②!O15</f>
        <v>0.66666666666666596</v>
      </c>
      <c r="F27" s="125"/>
      <c r="G27" s="125"/>
      <c r="H27" s="11" t="s">
        <v>70</v>
      </c>
      <c r="I27" s="125">
        <f>入力②!R15</f>
        <v>0.75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>バスケットボール</v>
      </c>
      <c r="R27" s="120"/>
    </row>
    <row r="28" spans="1:18" ht="26.25" customHeight="1" x14ac:dyDescent="0.2">
      <c r="A28" s="12">
        <f>入力②!L16</f>
        <v>5</v>
      </c>
      <c r="B28" s="12">
        <f>入力②!M16</f>
        <v>24</v>
      </c>
      <c r="C28" s="12" t="str">
        <f>入力②!N16</f>
        <v>土</v>
      </c>
      <c r="D28" s="30" t="str">
        <f>IF(E28="-","-",入力①!$D$20)</f>
        <v>-</v>
      </c>
      <c r="E28" s="124" t="str">
        <f>入力②!O16</f>
        <v>-</v>
      </c>
      <c r="F28" s="125"/>
      <c r="G28" s="125"/>
      <c r="H28" s="11" t="s">
        <v>70</v>
      </c>
      <c r="I28" s="125" t="str">
        <f>入力②!R16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>
        <f>入力②!L17</f>
        <v>5</v>
      </c>
      <c r="B29" s="12">
        <f>入力②!M17</f>
        <v>25</v>
      </c>
      <c r="C29" s="12" t="str">
        <f>入力②!N17</f>
        <v>日</v>
      </c>
      <c r="D29" s="30" t="str">
        <f>IF(E29="-","-",入力①!$D$20)</f>
        <v>-</v>
      </c>
      <c r="E29" s="124" t="str">
        <f>入力②!O17</f>
        <v>-</v>
      </c>
      <c r="F29" s="125"/>
      <c r="G29" s="125"/>
      <c r="H29" s="11" t="s">
        <v>70</v>
      </c>
      <c r="I29" s="125" t="str">
        <f>入力②!R17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>
        <f>入力②!L18</f>
        <v>5</v>
      </c>
      <c r="B30" s="12">
        <f>入力②!M18</f>
        <v>31</v>
      </c>
      <c r="C30" s="12" t="str">
        <f>入力②!N18</f>
        <v>土</v>
      </c>
      <c r="D30" s="30" t="str">
        <f>IF(E30="-","-",入力①!$D$20)</f>
        <v>-</v>
      </c>
      <c r="E30" s="124" t="str">
        <f>入力②!O18</f>
        <v>-</v>
      </c>
      <c r="F30" s="125"/>
      <c r="G30" s="125"/>
      <c r="H30" s="11" t="s">
        <v>70</v>
      </c>
      <c r="I30" s="125" t="str">
        <f>入力②!R18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7" customHeight="1" x14ac:dyDescent="0.2">
      <c r="A31" s="121" t="s">
        <v>23</v>
      </c>
      <c r="B31" s="122"/>
      <c r="C31" s="122"/>
      <c r="D31" s="122"/>
      <c r="E31" s="122"/>
      <c r="F31" s="122"/>
      <c r="G31" s="122"/>
      <c r="H31" s="123" t="str">
        <f>IF(N31="","",2340)</f>
        <v/>
      </c>
      <c r="I31" s="123"/>
      <c r="J31" s="123"/>
      <c r="K31" s="123"/>
      <c r="L31" s="16" t="s">
        <v>24</v>
      </c>
      <c r="M31" s="17" t="s">
        <v>25</v>
      </c>
      <c r="N31" s="18" t="str">
        <f>IF(SUM(P20:P30)=0,"",SUM(P20:P30))</f>
        <v/>
      </c>
      <c r="O31" s="16" t="s">
        <v>14</v>
      </c>
      <c r="P31" s="17" t="s">
        <v>26</v>
      </c>
      <c r="Q31" s="19" t="str">
        <f>IF(N31="","",H31*N31)</f>
        <v/>
      </c>
      <c r="R31" s="20" t="s">
        <v>24</v>
      </c>
    </row>
    <row r="32" spans="1:18" ht="8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7"/>
      <c r="N32" s="2"/>
      <c r="O32" s="5"/>
      <c r="P32" s="5"/>
      <c r="Q32" s="6"/>
      <c r="R32" s="5"/>
    </row>
    <row r="33" spans="1:18" x14ac:dyDescent="0.2">
      <c r="A33" s="74" t="s">
        <v>27</v>
      </c>
      <c r="B33" s="74"/>
    </row>
    <row r="34" spans="1:18" ht="5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2"/>
      <c r="O34" s="5"/>
      <c r="P34" s="5"/>
      <c r="Q34" s="6"/>
      <c r="R34" s="5"/>
    </row>
    <row r="35" spans="1:18" x14ac:dyDescent="0.2">
      <c r="B35" s="2" t="s">
        <v>28</v>
      </c>
    </row>
    <row r="36" spans="1:18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5"/>
      <c r="M36" s="7"/>
      <c r="N36" s="2"/>
      <c r="O36" s="5"/>
      <c r="P36" s="5"/>
      <c r="Q36" s="6"/>
      <c r="R36" s="5"/>
    </row>
    <row r="37" spans="1:18" x14ac:dyDescent="0.2">
      <c r="B37" s="2" t="s">
        <v>29</v>
      </c>
    </row>
    <row r="38" spans="1:18" x14ac:dyDescent="0.2">
      <c r="A38" s="2"/>
    </row>
    <row r="39" spans="1:18" x14ac:dyDescent="0.2">
      <c r="A39" s="2"/>
    </row>
    <row r="53" spans="1:1" ht="20.399999999999999" x14ac:dyDescent="0.2">
      <c r="A53" ph="1"/>
    </row>
  </sheetData>
  <sheetProtection deleteRows="0"/>
  <mergeCells count="60">
    <mergeCell ref="I26:K26"/>
    <mergeCell ref="I27:K27"/>
    <mergeCell ref="I28:K28"/>
    <mergeCell ref="I29:K29"/>
    <mergeCell ref="I30:K30"/>
    <mergeCell ref="I20:K20"/>
    <mergeCell ref="I21:K21"/>
    <mergeCell ref="I22:K22"/>
    <mergeCell ref="I23:K23"/>
    <mergeCell ref="I24:K24"/>
    <mergeCell ref="E20:G20"/>
    <mergeCell ref="E21:G21"/>
    <mergeCell ref="E22:G22"/>
    <mergeCell ref="E23:G23"/>
    <mergeCell ref="E24:G24"/>
    <mergeCell ref="L12:O12"/>
    <mergeCell ref="P12:R12"/>
    <mergeCell ref="M10:O10"/>
    <mergeCell ref="P10:R10"/>
    <mergeCell ref="M11:R11"/>
    <mergeCell ref="A3:R3"/>
    <mergeCell ref="P4:R4"/>
    <mergeCell ref="K7:M7"/>
    <mergeCell ref="P7:R7"/>
    <mergeCell ref="M9:O9"/>
    <mergeCell ref="P9:R9"/>
    <mergeCell ref="L8:O8"/>
    <mergeCell ref="P8:R8"/>
    <mergeCell ref="Q24:R24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O18:P18"/>
    <mergeCell ref="Q18:R19"/>
    <mergeCell ref="Q20:R20"/>
    <mergeCell ref="Q21:R21"/>
    <mergeCell ref="Q22:R22"/>
    <mergeCell ref="Q23:R23"/>
    <mergeCell ref="A31:G31"/>
    <mergeCell ref="H31:K31"/>
    <mergeCell ref="A33:B33"/>
    <mergeCell ref="Q25:R25"/>
    <mergeCell ref="Q26:R26"/>
    <mergeCell ref="Q27:R27"/>
    <mergeCell ref="Q28:R28"/>
    <mergeCell ref="Q29:R29"/>
    <mergeCell ref="Q30:R30"/>
    <mergeCell ref="E25:G25"/>
    <mergeCell ref="E26:G26"/>
    <mergeCell ref="E27:G27"/>
    <mergeCell ref="E28:G28"/>
    <mergeCell ref="E29:G29"/>
    <mergeCell ref="E30:G30"/>
    <mergeCell ref="I25:K25"/>
  </mergeCells>
  <phoneticPr fontId="1"/>
  <dataValidations count="5">
    <dataValidation type="list" allowBlank="1" showInputMessage="1" showErrorMessage="1" sqref="A20:A30" xr:uid="{9309378E-4A13-44C9-91F4-77C27AAF78B3}">
      <formula1>"1,2,3,4,5,6,7,8,9,10,11,12"</formula1>
    </dataValidation>
    <dataValidation type="list" allowBlank="1" showInputMessage="1" showErrorMessage="1" sqref="C20:C30" xr:uid="{0708E1E7-DB4E-49F6-8F59-5808A5FAAB2F}">
      <formula1>"土,日,祝"</formula1>
    </dataValidation>
    <dataValidation type="list" allowBlank="1" showInputMessage="1" showErrorMessage="1" sqref="B20:B30" xr:uid="{1C00EA77-0BCB-4638-B5AD-97C443A86AAE}">
      <formula1>"1,2,3,4,5,6,7,8,9,10,11,12,13,14,15,16,17,18,19,20,21,22,23,24,25,26,27,28,29,30,31"</formula1>
    </dataValidation>
    <dataValidation type="list" allowBlank="1" showInputMessage="1" showErrorMessage="1" sqref="O20:O30" xr:uid="{CBCEB8B6-CE57-44D4-A2E0-4337F9682993}">
      <formula1>"○"</formula1>
    </dataValidation>
    <dataValidation allowBlank="1" sqref="E16:M16" xr:uid="{8F796051-AA3C-4313-8431-4EEDFB0B9F0D}"/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空調使用時間数は1時間単位で記入してください。" xr:uid="{28BC1E38-F1E5-43BC-813D-AF4A4F2A9A57}">
          <x14:formula1>
            <xm:f>リスト２!$B$7:$B$19</xm:f>
          </x14:formula1>
          <xm:sqref>P20:P30</xm:sqref>
        </x14:dataValidation>
        <x14:dataValidation type="list" allowBlank="1" showInputMessage="1" xr:uid="{243F5E9B-BC83-45C5-B205-6E19FA7C5450}">
          <x14:formula1>
            <xm:f>リスト２!#REF!</xm:f>
          </x14:formula1>
          <xm:sqref>N16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B0B4E-1D83-46FA-8ED8-45B1631131A4}">
  <dimension ref="A1:R53"/>
  <sheetViews>
    <sheetView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入力②!V8</f>
        <v>6</v>
      </c>
      <c r="B20" s="12">
        <f>入力②!W8</f>
        <v>1</v>
      </c>
      <c r="C20" s="12" t="str">
        <f>入力②!X8</f>
        <v>日</v>
      </c>
      <c r="D20" s="30" t="str">
        <f>IF(E20="-","-",入力①!$D$20)</f>
        <v>-</v>
      </c>
      <c r="E20" s="124" t="str">
        <f>入力②!Y8</f>
        <v>-</v>
      </c>
      <c r="F20" s="125"/>
      <c r="G20" s="125"/>
      <c r="H20" s="11" t="s">
        <v>70</v>
      </c>
      <c r="I20" s="125" t="str">
        <f>入力②!AB8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2">
        <f>入力②!V9</f>
        <v>6</v>
      </c>
      <c r="B21" s="12">
        <f>入力②!W9</f>
        <v>7</v>
      </c>
      <c r="C21" s="12" t="str">
        <f>入力②!X9</f>
        <v>土</v>
      </c>
      <c r="D21" s="30">
        <f>IF(E21="-","-",入力①!$D$20)</f>
        <v>1000</v>
      </c>
      <c r="E21" s="124">
        <f>入力②!Y9</f>
        <v>0.64583333333333304</v>
      </c>
      <c r="F21" s="125"/>
      <c r="G21" s="125"/>
      <c r="H21" s="11" t="s">
        <v>70</v>
      </c>
      <c r="I21" s="125">
        <f>入力②!AB9</f>
        <v>0.6875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>バスケットボール</v>
      </c>
      <c r="R21" s="120"/>
    </row>
    <row r="22" spans="1:18" ht="26.25" customHeight="1" x14ac:dyDescent="0.2">
      <c r="A22" s="12">
        <f>入力②!V10</f>
        <v>6</v>
      </c>
      <c r="B22" s="12">
        <f>入力②!W10</f>
        <v>8</v>
      </c>
      <c r="C22" s="12" t="str">
        <f>入力②!X10</f>
        <v>日</v>
      </c>
      <c r="D22" s="30" t="str">
        <f>IF(E22="-","-",入力①!$D$20)</f>
        <v>-</v>
      </c>
      <c r="E22" s="124" t="str">
        <f>入力②!Y10</f>
        <v>-</v>
      </c>
      <c r="F22" s="125"/>
      <c r="G22" s="125"/>
      <c r="H22" s="11" t="s">
        <v>70</v>
      </c>
      <c r="I22" s="125" t="str">
        <f>入力②!AB10</f>
        <v>-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/>
      </c>
      <c r="R22" s="120"/>
    </row>
    <row r="23" spans="1:18" ht="26.25" customHeight="1" x14ac:dyDescent="0.2">
      <c r="A23" s="12">
        <f>入力②!V11</f>
        <v>6</v>
      </c>
      <c r="B23" s="12">
        <f>入力②!W11</f>
        <v>14</v>
      </c>
      <c r="C23" s="12" t="str">
        <f>入力②!X11</f>
        <v>土</v>
      </c>
      <c r="D23" s="30" t="str">
        <f>IF(E23="-","-",入力①!$D$20)</f>
        <v>-</v>
      </c>
      <c r="E23" s="124" t="str">
        <f>入力②!Y11</f>
        <v>-</v>
      </c>
      <c r="F23" s="125"/>
      <c r="G23" s="125"/>
      <c r="H23" s="11" t="s">
        <v>70</v>
      </c>
      <c r="I23" s="125" t="str">
        <f>入力②!AB11</f>
        <v>-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/>
      </c>
      <c r="R23" s="120"/>
    </row>
    <row r="24" spans="1:18" ht="26.25" customHeight="1" x14ac:dyDescent="0.2">
      <c r="A24" s="12">
        <f>入力②!V12</f>
        <v>6</v>
      </c>
      <c r="B24" s="12">
        <f>入力②!W12</f>
        <v>15</v>
      </c>
      <c r="C24" s="12" t="str">
        <f>入力②!X12</f>
        <v>日</v>
      </c>
      <c r="D24" s="30">
        <f>IF(E24="-","-",入力①!$D$20)</f>
        <v>1000</v>
      </c>
      <c r="E24" s="124">
        <f>入力②!Y12</f>
        <v>0.58333333333333304</v>
      </c>
      <c r="F24" s="125"/>
      <c r="G24" s="125"/>
      <c r="H24" s="11" t="s">
        <v>70</v>
      </c>
      <c r="I24" s="125">
        <f>入力②!AB12</f>
        <v>0.72916666666666596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>バスケットボール</v>
      </c>
      <c r="R24" s="120"/>
    </row>
    <row r="25" spans="1:18" ht="26.25" customHeight="1" x14ac:dyDescent="0.2">
      <c r="A25" s="12">
        <f>入力②!V13</f>
        <v>6</v>
      </c>
      <c r="B25" s="12">
        <f>入力②!W13</f>
        <v>21</v>
      </c>
      <c r="C25" s="12" t="str">
        <f>入力②!X13</f>
        <v>土</v>
      </c>
      <c r="D25" s="30" t="str">
        <f>IF(E25="-","-",入力①!$D$20)</f>
        <v>-</v>
      </c>
      <c r="E25" s="124" t="str">
        <f>入力②!Y13</f>
        <v>-</v>
      </c>
      <c r="F25" s="125"/>
      <c r="G25" s="125"/>
      <c r="H25" s="11" t="s">
        <v>70</v>
      </c>
      <c r="I25" s="125" t="str">
        <f>入力②!AB13</f>
        <v>-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/>
      </c>
      <c r="R25" s="120"/>
    </row>
    <row r="26" spans="1:18" ht="26.25" customHeight="1" x14ac:dyDescent="0.2">
      <c r="A26" s="12">
        <f>入力②!V14</f>
        <v>6</v>
      </c>
      <c r="B26" s="12">
        <f>入力②!W14</f>
        <v>22</v>
      </c>
      <c r="C26" s="12" t="str">
        <f>入力②!X14</f>
        <v>日</v>
      </c>
      <c r="D26" s="30" t="str">
        <f>IF(E26="-","-",入力①!$D$20)</f>
        <v>-</v>
      </c>
      <c r="E26" s="124" t="str">
        <f>入力②!Y14</f>
        <v>-</v>
      </c>
      <c r="F26" s="125"/>
      <c r="G26" s="125"/>
      <c r="H26" s="11" t="s">
        <v>70</v>
      </c>
      <c r="I26" s="125" t="str">
        <f>入力②!AB14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2">
        <f>入力②!V15</f>
        <v>6</v>
      </c>
      <c r="B27" s="12">
        <f>入力②!W15</f>
        <v>28</v>
      </c>
      <c r="C27" s="12" t="str">
        <f>入力②!X15</f>
        <v>土</v>
      </c>
      <c r="D27" s="30" t="str">
        <f>IF(E27="-","-",入力①!$D$20)</f>
        <v>-</v>
      </c>
      <c r="E27" s="124" t="str">
        <f>入力②!Y15</f>
        <v>-</v>
      </c>
      <c r="F27" s="125"/>
      <c r="G27" s="125"/>
      <c r="H27" s="11" t="s">
        <v>70</v>
      </c>
      <c r="I27" s="125" t="str">
        <f>入力②!AB15</f>
        <v>-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/>
      </c>
      <c r="R27" s="120"/>
    </row>
    <row r="28" spans="1:18" ht="26.25" customHeight="1" x14ac:dyDescent="0.2">
      <c r="A28" s="12">
        <f>入力②!V16</f>
        <v>6</v>
      </c>
      <c r="B28" s="12">
        <f>入力②!W16</f>
        <v>29</v>
      </c>
      <c r="C28" s="12" t="str">
        <f>入力②!X16</f>
        <v>日</v>
      </c>
      <c r="D28" s="30" t="str">
        <f>IF(E28="-","-",入力①!$D$20)</f>
        <v>-</v>
      </c>
      <c r="E28" s="124" t="str">
        <f>入力②!Y16</f>
        <v>-</v>
      </c>
      <c r="F28" s="125"/>
      <c r="G28" s="125"/>
      <c r="H28" s="11" t="s">
        <v>70</v>
      </c>
      <c r="I28" s="125" t="str">
        <f>入力②!AB16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 t="str">
        <f>入力②!V17</f>
        <v>-</v>
      </c>
      <c r="B29" s="12" t="str">
        <f>入力②!W17</f>
        <v>-</v>
      </c>
      <c r="C29" s="12" t="str">
        <f>入力②!X17</f>
        <v>-</v>
      </c>
      <c r="D29" s="30" t="str">
        <f>IF(E29="-","-",入力①!$D$20)</f>
        <v>-</v>
      </c>
      <c r="E29" s="124" t="str">
        <f>入力②!Y17</f>
        <v>-</v>
      </c>
      <c r="F29" s="125"/>
      <c r="G29" s="125"/>
      <c r="H29" s="11" t="s">
        <v>70</v>
      </c>
      <c r="I29" s="125" t="str">
        <f>入力②!AB17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 t="str">
        <f>入力②!V18</f>
        <v>-</v>
      </c>
      <c r="B30" s="12" t="str">
        <f>入力②!W18</f>
        <v>-</v>
      </c>
      <c r="C30" s="12" t="str">
        <f>入力②!X18</f>
        <v>-</v>
      </c>
      <c r="D30" s="30" t="str">
        <f>IF(E30="-","-",入力①!$D$20)</f>
        <v>-</v>
      </c>
      <c r="E30" s="124" t="str">
        <f>入力②!Y18</f>
        <v>-</v>
      </c>
      <c r="F30" s="125"/>
      <c r="G30" s="125"/>
      <c r="H30" s="11" t="s">
        <v>70</v>
      </c>
      <c r="I30" s="125" t="str">
        <f>入力②!AB18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7" customHeight="1" x14ac:dyDescent="0.2">
      <c r="A31" s="121" t="s">
        <v>23</v>
      </c>
      <c r="B31" s="122"/>
      <c r="C31" s="122"/>
      <c r="D31" s="122"/>
      <c r="E31" s="122"/>
      <c r="F31" s="122"/>
      <c r="G31" s="122"/>
      <c r="H31" s="123" t="str">
        <f>IF(N31="","",2340)</f>
        <v/>
      </c>
      <c r="I31" s="123"/>
      <c r="J31" s="123"/>
      <c r="K31" s="123"/>
      <c r="L31" s="16" t="s">
        <v>24</v>
      </c>
      <c r="M31" s="17" t="s">
        <v>25</v>
      </c>
      <c r="N31" s="18" t="str">
        <f>IF(SUM(P20:P30)=0,"",SUM(P20:P30))</f>
        <v/>
      </c>
      <c r="O31" s="16" t="s">
        <v>14</v>
      </c>
      <c r="P31" s="17" t="s">
        <v>26</v>
      </c>
      <c r="Q31" s="19" t="str">
        <f>IF(N31="","",H31*N31)</f>
        <v/>
      </c>
      <c r="R31" s="20" t="s">
        <v>24</v>
      </c>
    </row>
    <row r="32" spans="1:18" ht="8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7"/>
      <c r="N32" s="2"/>
      <c r="O32" s="5"/>
      <c r="P32" s="5"/>
      <c r="Q32" s="6"/>
      <c r="R32" s="5"/>
    </row>
    <row r="33" spans="1:18" x14ac:dyDescent="0.2">
      <c r="A33" s="74" t="s">
        <v>27</v>
      </c>
      <c r="B33" s="74"/>
    </row>
    <row r="34" spans="1:18" ht="5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2"/>
      <c r="O34" s="5"/>
      <c r="P34" s="5"/>
      <c r="Q34" s="6"/>
      <c r="R34" s="5"/>
    </row>
    <row r="35" spans="1:18" x14ac:dyDescent="0.2">
      <c r="B35" s="2" t="s">
        <v>28</v>
      </c>
    </row>
    <row r="36" spans="1:18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5"/>
      <c r="M36" s="7"/>
      <c r="N36" s="2"/>
      <c r="O36" s="5"/>
      <c r="P36" s="5"/>
      <c r="Q36" s="6"/>
      <c r="R36" s="5"/>
    </row>
    <row r="37" spans="1:18" x14ac:dyDescent="0.2">
      <c r="B37" s="2" t="s">
        <v>29</v>
      </c>
    </row>
    <row r="38" spans="1:18" x14ac:dyDescent="0.2">
      <c r="A38" s="2"/>
    </row>
    <row r="39" spans="1:18" x14ac:dyDescent="0.2">
      <c r="A39" s="2"/>
    </row>
    <row r="53" spans="1:1" ht="20.399999999999999" x14ac:dyDescent="0.2">
      <c r="A53" ph="1"/>
    </row>
  </sheetData>
  <sheetProtection deleteRows="0"/>
  <mergeCells count="60">
    <mergeCell ref="I26:K26"/>
    <mergeCell ref="I27:K27"/>
    <mergeCell ref="I28:K28"/>
    <mergeCell ref="I29:K29"/>
    <mergeCell ref="I30:K30"/>
    <mergeCell ref="I20:K20"/>
    <mergeCell ref="I21:K21"/>
    <mergeCell ref="I22:K22"/>
    <mergeCell ref="I23:K23"/>
    <mergeCell ref="I24:K24"/>
    <mergeCell ref="E20:G20"/>
    <mergeCell ref="E21:G21"/>
    <mergeCell ref="E22:G22"/>
    <mergeCell ref="E23:G23"/>
    <mergeCell ref="E24:G24"/>
    <mergeCell ref="L12:O12"/>
    <mergeCell ref="P12:R12"/>
    <mergeCell ref="M10:O10"/>
    <mergeCell ref="P10:R10"/>
    <mergeCell ref="M11:R11"/>
    <mergeCell ref="A3:R3"/>
    <mergeCell ref="P4:R4"/>
    <mergeCell ref="K7:M7"/>
    <mergeCell ref="P7:R7"/>
    <mergeCell ref="M9:O9"/>
    <mergeCell ref="P9:R9"/>
    <mergeCell ref="L8:O8"/>
    <mergeCell ref="P8:R8"/>
    <mergeCell ref="Q24:R24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O18:P18"/>
    <mergeCell ref="Q18:R19"/>
    <mergeCell ref="Q20:R20"/>
    <mergeCell ref="Q21:R21"/>
    <mergeCell ref="Q22:R22"/>
    <mergeCell ref="Q23:R23"/>
    <mergeCell ref="A31:G31"/>
    <mergeCell ref="H31:K31"/>
    <mergeCell ref="A33:B33"/>
    <mergeCell ref="Q25:R25"/>
    <mergeCell ref="Q26:R26"/>
    <mergeCell ref="Q27:R27"/>
    <mergeCell ref="Q28:R28"/>
    <mergeCell ref="Q29:R29"/>
    <mergeCell ref="Q30:R30"/>
    <mergeCell ref="E25:G25"/>
    <mergeCell ref="E26:G26"/>
    <mergeCell ref="E27:G27"/>
    <mergeCell ref="E28:G28"/>
    <mergeCell ref="E29:G29"/>
    <mergeCell ref="E30:G30"/>
    <mergeCell ref="I25:K25"/>
  </mergeCells>
  <phoneticPr fontId="1"/>
  <dataValidations count="5">
    <dataValidation type="list" allowBlank="1" showInputMessage="1" showErrorMessage="1" sqref="O20:O30" xr:uid="{92BFCAB7-D915-47E1-846A-14FC53FE5B68}">
      <formula1>"○"</formula1>
    </dataValidation>
    <dataValidation type="list" allowBlank="1" showInputMessage="1" showErrorMessage="1" sqref="B20:B30" xr:uid="{9AF518AF-C7F5-4023-864B-2C2BC1907CE4}">
      <formula1>"1,2,3,4,5,6,7,8,9,10,11,12,13,14,15,16,17,18,19,20,21,22,23,24,25,26,27,28,29,30,31"</formula1>
    </dataValidation>
    <dataValidation type="list" allowBlank="1" showInputMessage="1" showErrorMessage="1" sqref="C20:C30" xr:uid="{959C8D49-50B3-46E4-9910-4A3844110663}">
      <formula1>"土,日,祝"</formula1>
    </dataValidation>
    <dataValidation type="list" allowBlank="1" showInputMessage="1" showErrorMessage="1" sqref="A20:A30" xr:uid="{06360337-B5E1-4F52-89F7-CE5570E48322}">
      <formula1>"1,2,3,4,5,6,7,8,9,10,11,12"</formula1>
    </dataValidation>
    <dataValidation allowBlank="1" sqref="E16:M16" xr:uid="{E8BE3052-3DF6-493D-A150-BFAF0FBD5601}"/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空調使用時間数は1時間単位で記入してください。" xr:uid="{760B716F-247E-43AD-8FF3-84F86574252E}">
          <x14:formula1>
            <xm:f>リスト２!$B$7:$B$19</xm:f>
          </x14:formula1>
          <xm:sqref>P20:P30</xm:sqref>
        </x14:dataValidation>
        <x14:dataValidation type="list" allowBlank="1" showInputMessage="1" xr:uid="{D381166C-9652-43EF-AC1E-F768C259E464}">
          <x14:formula1>
            <xm:f>リスト２!#REF!</xm:f>
          </x14:formula1>
          <xm:sqref>N16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29280-60C4-4343-AFE6-25E09FCA25A4}">
  <dimension ref="A1:R53"/>
  <sheetViews>
    <sheetView workbookViewId="0"/>
  </sheetViews>
  <sheetFormatPr defaultRowHeight="13.2" x14ac:dyDescent="0.2"/>
  <cols>
    <col min="1" max="4" width="4" customWidth="1"/>
    <col min="5" max="5" width="3.44140625" bestFit="1" customWidth="1"/>
    <col min="6" max="6" width="2" customWidth="1"/>
    <col min="7" max="7" width="3.44140625" bestFit="1" customWidth="1"/>
    <col min="8" max="8" width="2.21875" customWidth="1"/>
    <col min="9" max="9" width="3.44140625" bestFit="1" customWidth="1"/>
    <col min="10" max="10" width="2" customWidth="1"/>
    <col min="11" max="11" width="3.44140625" bestFit="1" customWidth="1"/>
    <col min="12" max="14" width="4.6640625" customWidth="1"/>
    <col min="15" max="15" width="5.6640625" customWidth="1"/>
    <col min="16" max="16" width="10.88671875" customWidth="1"/>
    <col min="17" max="17" width="12.6640625" customWidth="1"/>
    <col min="18" max="18" width="5.21875" customWidth="1"/>
  </cols>
  <sheetData>
    <row r="1" spans="1:18" x14ac:dyDescent="0.2">
      <c r="A1" s="2" t="s">
        <v>0</v>
      </c>
    </row>
    <row r="2" spans="1:18" x14ac:dyDescent="0.2">
      <c r="A2" s="2"/>
    </row>
    <row r="3" spans="1:18" ht="24.7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" customHeight="1" x14ac:dyDescent="0.2">
      <c r="P4" s="75">
        <v>45658</v>
      </c>
      <c r="Q4" s="75"/>
      <c r="R4" s="75"/>
    </row>
    <row r="5" spans="1:18" x14ac:dyDescent="0.2">
      <c r="A5" s="2" t="s">
        <v>2</v>
      </c>
    </row>
    <row r="7" spans="1:18" ht="19.5" customHeight="1" x14ac:dyDescent="0.2">
      <c r="K7" s="74" t="s">
        <v>3</v>
      </c>
      <c r="L7" s="74"/>
      <c r="M7" s="74"/>
      <c r="O7" s="13"/>
      <c r="P7" s="127" t="str">
        <f>入力①!$N7</f>
        <v>○○スポーツ少年団</v>
      </c>
      <c r="Q7" s="127"/>
      <c r="R7" s="127"/>
    </row>
    <row r="8" spans="1:18" ht="19.5" customHeight="1" x14ac:dyDescent="0.2">
      <c r="L8" s="71" t="s">
        <v>4</v>
      </c>
      <c r="M8" s="71"/>
      <c r="N8" s="71"/>
      <c r="O8" s="71"/>
      <c r="P8" s="127" t="str">
        <f>入力①!$P8</f>
        <v>岐阜市　●●町　●●</v>
      </c>
      <c r="Q8" s="127"/>
      <c r="R8" s="127"/>
    </row>
    <row r="9" spans="1:18" ht="19.5" customHeight="1" x14ac:dyDescent="0.2">
      <c r="L9" s="3"/>
      <c r="M9" s="74" t="s">
        <v>5</v>
      </c>
      <c r="N9" s="74"/>
      <c r="O9" s="74"/>
      <c r="P9" s="127" t="str">
        <f>入力①!$P9</f>
        <v>岐阜　太郎</v>
      </c>
      <c r="Q9" s="127"/>
      <c r="R9" s="127"/>
    </row>
    <row r="10" spans="1:18" ht="19.5" customHeight="1" x14ac:dyDescent="0.2">
      <c r="L10" s="3"/>
      <c r="M10" s="74" t="s">
        <v>6</v>
      </c>
      <c r="N10" s="74"/>
      <c r="O10" s="74"/>
      <c r="P10" s="127" t="str">
        <f>入力①!$P10</f>
        <v>０８０－２２２２－２２２２</v>
      </c>
      <c r="Q10" s="127"/>
      <c r="R10" s="127"/>
    </row>
    <row r="11" spans="1:18" x14ac:dyDescent="0.2">
      <c r="L11" s="3"/>
      <c r="M11" s="79"/>
      <c r="N11" s="79"/>
      <c r="O11" s="79"/>
      <c r="P11" s="79"/>
      <c r="Q11" s="79"/>
      <c r="R11" s="79"/>
    </row>
    <row r="12" spans="1:18" ht="19.5" customHeight="1" x14ac:dyDescent="0.2">
      <c r="L12" s="71" t="s">
        <v>7</v>
      </c>
      <c r="M12" s="71"/>
      <c r="N12" s="71"/>
      <c r="O12" s="71"/>
      <c r="P12" s="127" t="str">
        <f>入力①!$P12</f>
        <v>岐阜　次郎</v>
      </c>
      <c r="Q12" s="127"/>
      <c r="R12" s="127"/>
    </row>
    <row r="13" spans="1:18" ht="19.5" customHeight="1" x14ac:dyDescent="0.2">
      <c r="L13" s="3"/>
      <c r="M13" s="82" t="s">
        <v>6</v>
      </c>
      <c r="N13" s="82"/>
      <c r="O13" s="82"/>
      <c r="P13" s="127" t="str">
        <f>入力①!$P13</f>
        <v>０９０－２２２２－２２２２</v>
      </c>
      <c r="Q13" s="127"/>
      <c r="R13" s="127"/>
    </row>
    <row r="15" spans="1:18" x14ac:dyDescent="0.2">
      <c r="A15" s="2" t="s">
        <v>8</v>
      </c>
    </row>
    <row r="16" spans="1:18" ht="24" customHeight="1" x14ac:dyDescent="0.2">
      <c r="A16" s="5" t="s" ph="1">
        <v>9</v>
      </c>
      <c r="B16" s="4"/>
      <c r="C16" s="4"/>
      <c r="D16" s="4"/>
      <c r="E16" s="128" t="str">
        <f>入力①!$E$16</f>
        <v>岐阜小学校</v>
      </c>
      <c r="F16" s="128"/>
      <c r="G16" s="128"/>
      <c r="H16" s="128"/>
      <c r="I16" s="128"/>
      <c r="J16" s="128"/>
      <c r="K16" s="128"/>
      <c r="L16" s="128"/>
      <c r="M16" s="128"/>
      <c r="N16" s="2"/>
    </row>
    <row r="17" spans="1:18" ht="9" customHeight="1" x14ac:dyDescent="0.2"/>
    <row r="18" spans="1:18" ht="20.25" customHeight="1" x14ac:dyDescent="0.2">
      <c r="A18" s="129" t="s">
        <v>10</v>
      </c>
      <c r="B18" s="129" t="s">
        <v>11</v>
      </c>
      <c r="C18" s="130" t="s">
        <v>12</v>
      </c>
      <c r="D18" s="131" t="s">
        <v>13</v>
      </c>
      <c r="E18" s="133" t="s">
        <v>14</v>
      </c>
      <c r="F18" s="134"/>
      <c r="G18" s="134"/>
      <c r="H18" s="134"/>
      <c r="I18" s="134"/>
      <c r="J18" s="134"/>
      <c r="K18" s="135"/>
      <c r="L18" s="129" t="s">
        <v>15</v>
      </c>
      <c r="M18" s="129"/>
      <c r="N18" s="129"/>
      <c r="O18" s="129" t="s">
        <v>16</v>
      </c>
      <c r="P18" s="129"/>
      <c r="Q18" s="139" t="s">
        <v>17</v>
      </c>
      <c r="R18" s="139"/>
    </row>
    <row r="19" spans="1:18" ht="66" customHeight="1" x14ac:dyDescent="0.2">
      <c r="A19" s="129"/>
      <c r="B19" s="129"/>
      <c r="C19" s="129"/>
      <c r="D19" s="132"/>
      <c r="E19" s="136"/>
      <c r="F19" s="137"/>
      <c r="G19" s="137"/>
      <c r="H19" s="137"/>
      <c r="I19" s="137"/>
      <c r="J19" s="137"/>
      <c r="K19" s="138"/>
      <c r="L19" s="14" t="s">
        <v>18</v>
      </c>
      <c r="M19" s="14" t="s">
        <v>19</v>
      </c>
      <c r="N19" s="14" t="s">
        <v>20</v>
      </c>
      <c r="O19" s="14" t="s">
        <v>21</v>
      </c>
      <c r="P19" s="15" t="s">
        <v>22</v>
      </c>
      <c r="Q19" s="140"/>
      <c r="R19" s="140"/>
    </row>
    <row r="20" spans="1:18" ht="26.25" customHeight="1" x14ac:dyDescent="0.2">
      <c r="A20" s="12">
        <f>入力②!AF8</f>
        <v>7</v>
      </c>
      <c r="B20" s="12">
        <f>入力②!AG8</f>
        <v>5</v>
      </c>
      <c r="C20" s="12" t="str">
        <f>入力②!AH8</f>
        <v>土</v>
      </c>
      <c r="D20" s="30" t="str">
        <f>IF(E20="-","-",入力①!$D$20)</f>
        <v>-</v>
      </c>
      <c r="E20" s="124" t="str">
        <f>入力②!AI8</f>
        <v>-</v>
      </c>
      <c r="F20" s="125"/>
      <c r="G20" s="125"/>
      <c r="H20" s="11" t="s">
        <v>70</v>
      </c>
      <c r="I20" s="125" t="str">
        <f>入力②!AL8</f>
        <v>-</v>
      </c>
      <c r="J20" s="125"/>
      <c r="K20" s="126"/>
      <c r="L20" s="12" t="str">
        <f>IF(入力①!$L$20="○","○","")</f>
        <v/>
      </c>
      <c r="M20" s="12" t="str">
        <f>IF(入力①!$M$20="○","○","")</f>
        <v>○</v>
      </c>
      <c r="N20" s="12" t="str">
        <f>IF(入力①!$N$20="○","○","")</f>
        <v/>
      </c>
      <c r="O20" s="12"/>
      <c r="P20" s="12"/>
      <c r="Q20" s="119" t="str">
        <f>IF(E20="-","",入力①!$Q$20)</f>
        <v/>
      </c>
      <c r="R20" s="120"/>
    </row>
    <row r="21" spans="1:18" ht="26.25" customHeight="1" x14ac:dyDescent="0.2">
      <c r="A21" s="12">
        <f>入力②!AF9</f>
        <v>7</v>
      </c>
      <c r="B21" s="12">
        <f>入力②!AG9</f>
        <v>6</v>
      </c>
      <c r="C21" s="12" t="str">
        <f>入力②!AH9</f>
        <v>日</v>
      </c>
      <c r="D21" s="30" t="str">
        <f>IF(E21="-","-",入力①!$D$20)</f>
        <v>-</v>
      </c>
      <c r="E21" s="124" t="str">
        <f>入力②!AI9</f>
        <v>-</v>
      </c>
      <c r="F21" s="125"/>
      <c r="G21" s="125"/>
      <c r="H21" s="11" t="s">
        <v>70</v>
      </c>
      <c r="I21" s="125" t="str">
        <f>入力②!AL9</f>
        <v>-</v>
      </c>
      <c r="J21" s="125"/>
      <c r="K21" s="126"/>
      <c r="L21" s="12" t="str">
        <f>IF(入力①!$L$20="○","○","")</f>
        <v/>
      </c>
      <c r="M21" s="12" t="str">
        <f>IF(入力①!$M$20="○","○","")</f>
        <v>○</v>
      </c>
      <c r="N21" s="12" t="str">
        <f>IF(入力①!$N$20="○","○","")</f>
        <v/>
      </c>
      <c r="O21" s="12"/>
      <c r="P21" s="12"/>
      <c r="Q21" s="119" t="str">
        <f>IF(E21="-","",入力①!$Q$20)</f>
        <v/>
      </c>
      <c r="R21" s="120"/>
    </row>
    <row r="22" spans="1:18" ht="26.25" customHeight="1" x14ac:dyDescent="0.2">
      <c r="A22" s="12">
        <f>入力②!AF10</f>
        <v>7</v>
      </c>
      <c r="B22" s="12">
        <f>入力②!AG10</f>
        <v>12</v>
      </c>
      <c r="C22" s="12" t="str">
        <f>入力②!AH10</f>
        <v>土</v>
      </c>
      <c r="D22" s="30" t="str">
        <f>IF(E22="-","-",入力①!$D$20)</f>
        <v>-</v>
      </c>
      <c r="E22" s="124" t="str">
        <f>入力②!AI10</f>
        <v>-</v>
      </c>
      <c r="F22" s="125"/>
      <c r="G22" s="125"/>
      <c r="H22" s="11" t="s">
        <v>70</v>
      </c>
      <c r="I22" s="125" t="str">
        <f>入力②!AL10</f>
        <v>-</v>
      </c>
      <c r="J22" s="125"/>
      <c r="K22" s="126"/>
      <c r="L22" s="12" t="str">
        <f>IF(入力①!$L$20="○","○","")</f>
        <v/>
      </c>
      <c r="M22" s="12" t="str">
        <f>IF(入力①!$M$20="○","○","")</f>
        <v>○</v>
      </c>
      <c r="N22" s="12" t="str">
        <f>IF(入力①!$N$20="○","○","")</f>
        <v/>
      </c>
      <c r="O22" s="12"/>
      <c r="P22" s="12"/>
      <c r="Q22" s="119" t="str">
        <f>IF(E22="-","",入力①!$Q$20)</f>
        <v/>
      </c>
      <c r="R22" s="120"/>
    </row>
    <row r="23" spans="1:18" ht="26.25" customHeight="1" x14ac:dyDescent="0.2">
      <c r="A23" s="12">
        <f>入力②!AF11</f>
        <v>7</v>
      </c>
      <c r="B23" s="12">
        <f>入力②!AG11</f>
        <v>13</v>
      </c>
      <c r="C23" s="12" t="str">
        <f>入力②!AH11</f>
        <v>日</v>
      </c>
      <c r="D23" s="30" t="str">
        <f>IF(E23="-","-",入力①!$D$20)</f>
        <v>-</v>
      </c>
      <c r="E23" s="124" t="str">
        <f>入力②!AI11</f>
        <v>-</v>
      </c>
      <c r="F23" s="125"/>
      <c r="G23" s="125"/>
      <c r="H23" s="11" t="s">
        <v>70</v>
      </c>
      <c r="I23" s="125" t="str">
        <f>入力②!AL11</f>
        <v>-</v>
      </c>
      <c r="J23" s="125"/>
      <c r="K23" s="126"/>
      <c r="L23" s="12" t="str">
        <f>IF(入力①!$L$20="○","○","")</f>
        <v/>
      </c>
      <c r="M23" s="12" t="str">
        <f>IF(入力①!$M$20="○","○","")</f>
        <v>○</v>
      </c>
      <c r="N23" s="12" t="str">
        <f>IF(入力①!$N$20="○","○","")</f>
        <v/>
      </c>
      <c r="O23" s="12"/>
      <c r="P23" s="12"/>
      <c r="Q23" s="119" t="str">
        <f>IF(E23="-","",入力①!$Q$20)</f>
        <v/>
      </c>
      <c r="R23" s="120"/>
    </row>
    <row r="24" spans="1:18" ht="26.25" customHeight="1" x14ac:dyDescent="0.2">
      <c r="A24" s="12">
        <f>入力②!AF12</f>
        <v>7</v>
      </c>
      <c r="B24" s="12">
        <f>入力②!AG12</f>
        <v>19</v>
      </c>
      <c r="C24" s="12" t="str">
        <f>入力②!AH12</f>
        <v>土</v>
      </c>
      <c r="D24" s="30" t="str">
        <f>IF(E24="-","-",入力①!$D$20)</f>
        <v>-</v>
      </c>
      <c r="E24" s="124" t="str">
        <f>入力②!AI12</f>
        <v>-</v>
      </c>
      <c r="F24" s="125"/>
      <c r="G24" s="125"/>
      <c r="H24" s="11" t="s">
        <v>70</v>
      </c>
      <c r="I24" s="125" t="str">
        <f>入力②!AL12</f>
        <v>-</v>
      </c>
      <c r="J24" s="125"/>
      <c r="K24" s="126"/>
      <c r="L24" s="12" t="str">
        <f>IF(入力①!$L$20="○","○","")</f>
        <v/>
      </c>
      <c r="M24" s="12" t="str">
        <f>IF(入力①!$M$20="○","○","")</f>
        <v>○</v>
      </c>
      <c r="N24" s="12" t="str">
        <f>IF(入力①!$N$20="○","○","")</f>
        <v/>
      </c>
      <c r="O24" s="12"/>
      <c r="P24" s="12"/>
      <c r="Q24" s="119" t="str">
        <f>IF(E24="-","",入力①!$Q$20)</f>
        <v/>
      </c>
      <c r="R24" s="120"/>
    </row>
    <row r="25" spans="1:18" ht="26.25" customHeight="1" x14ac:dyDescent="0.2">
      <c r="A25" s="12">
        <f>入力②!AF13</f>
        <v>7</v>
      </c>
      <c r="B25" s="12">
        <f>入力②!AG13</f>
        <v>20</v>
      </c>
      <c r="C25" s="12" t="str">
        <f>入力②!AH13</f>
        <v>日</v>
      </c>
      <c r="D25" s="30" t="str">
        <f>IF(E25="-","-",入力①!$D$20)</f>
        <v>-</v>
      </c>
      <c r="E25" s="124" t="str">
        <f>入力②!AI13</f>
        <v>-</v>
      </c>
      <c r="F25" s="125"/>
      <c r="G25" s="125"/>
      <c r="H25" s="11" t="s">
        <v>70</v>
      </c>
      <c r="I25" s="125" t="str">
        <f>入力②!AL13</f>
        <v>-</v>
      </c>
      <c r="J25" s="125"/>
      <c r="K25" s="126"/>
      <c r="L25" s="12" t="str">
        <f>IF(入力①!$L$20="○","○","")</f>
        <v/>
      </c>
      <c r="M25" s="12" t="str">
        <f>IF(入力①!$M$20="○","○","")</f>
        <v>○</v>
      </c>
      <c r="N25" s="12" t="str">
        <f>IF(入力①!$N$20="○","○","")</f>
        <v/>
      </c>
      <c r="O25" s="12"/>
      <c r="P25" s="12"/>
      <c r="Q25" s="119" t="str">
        <f>IF(E25="-","",入力①!$Q$20)</f>
        <v/>
      </c>
      <c r="R25" s="120"/>
    </row>
    <row r="26" spans="1:18" ht="26.25" customHeight="1" x14ac:dyDescent="0.2">
      <c r="A26" s="12">
        <f>入力②!AF14</f>
        <v>7</v>
      </c>
      <c r="B26" s="12">
        <f>入力②!AG14</f>
        <v>21</v>
      </c>
      <c r="C26" s="12" t="str">
        <f>入力②!AH14</f>
        <v>祝</v>
      </c>
      <c r="D26" s="30" t="str">
        <f>IF(E26="-","-",入力①!$D$20)</f>
        <v>-</v>
      </c>
      <c r="E26" s="124" t="str">
        <f>入力②!AI14</f>
        <v>-</v>
      </c>
      <c r="F26" s="125"/>
      <c r="G26" s="125"/>
      <c r="H26" s="11" t="s">
        <v>70</v>
      </c>
      <c r="I26" s="125" t="str">
        <f>入力②!AL14</f>
        <v>-</v>
      </c>
      <c r="J26" s="125"/>
      <c r="K26" s="126"/>
      <c r="L26" s="12" t="str">
        <f>IF(入力①!$L$20="○","○","")</f>
        <v/>
      </c>
      <c r="M26" s="12" t="str">
        <f>IF(入力①!$M$20="○","○","")</f>
        <v>○</v>
      </c>
      <c r="N26" s="12" t="str">
        <f>IF(入力①!$N$20="○","○","")</f>
        <v/>
      </c>
      <c r="O26" s="12"/>
      <c r="P26" s="12"/>
      <c r="Q26" s="119" t="str">
        <f>IF(E26="-","",入力①!$Q$20)</f>
        <v/>
      </c>
      <c r="R26" s="120"/>
    </row>
    <row r="27" spans="1:18" ht="26.25" customHeight="1" x14ac:dyDescent="0.2">
      <c r="A27" s="12">
        <f>入力②!AF15</f>
        <v>7</v>
      </c>
      <c r="B27" s="12">
        <f>入力②!AG15</f>
        <v>26</v>
      </c>
      <c r="C27" s="12" t="str">
        <f>入力②!AH15</f>
        <v>土</v>
      </c>
      <c r="D27" s="30" t="str">
        <f>IF(E27="-","-",入力①!$D$20)</f>
        <v>-</v>
      </c>
      <c r="E27" s="124" t="str">
        <f>入力②!AI15</f>
        <v>-</v>
      </c>
      <c r="F27" s="125"/>
      <c r="G27" s="125"/>
      <c r="H27" s="11" t="s">
        <v>70</v>
      </c>
      <c r="I27" s="125" t="str">
        <f>入力②!AL15</f>
        <v>-</v>
      </c>
      <c r="J27" s="125"/>
      <c r="K27" s="126"/>
      <c r="L27" s="12" t="str">
        <f>IF(入力①!$L$20="○","○","")</f>
        <v/>
      </c>
      <c r="M27" s="12" t="str">
        <f>IF(入力①!$M$20="○","○","")</f>
        <v>○</v>
      </c>
      <c r="N27" s="12" t="str">
        <f>IF(入力①!$N$20="○","○","")</f>
        <v/>
      </c>
      <c r="O27" s="12"/>
      <c r="P27" s="12"/>
      <c r="Q27" s="119" t="str">
        <f>IF(E27="-","",入力①!$Q$20)</f>
        <v/>
      </c>
      <c r="R27" s="120"/>
    </row>
    <row r="28" spans="1:18" ht="26.25" customHeight="1" x14ac:dyDescent="0.2">
      <c r="A28" s="12">
        <f>入力②!AF16</f>
        <v>7</v>
      </c>
      <c r="B28" s="12">
        <f>入力②!AG16</f>
        <v>27</v>
      </c>
      <c r="C28" s="12" t="str">
        <f>入力②!AH16</f>
        <v>日</v>
      </c>
      <c r="D28" s="30" t="str">
        <f>IF(E28="-","-",入力①!$D$20)</f>
        <v>-</v>
      </c>
      <c r="E28" s="124" t="str">
        <f>入力②!AI16</f>
        <v>-</v>
      </c>
      <c r="F28" s="125"/>
      <c r="G28" s="125"/>
      <c r="H28" s="11" t="s">
        <v>70</v>
      </c>
      <c r="I28" s="125" t="str">
        <f>入力②!AL16</f>
        <v>-</v>
      </c>
      <c r="J28" s="125"/>
      <c r="K28" s="126"/>
      <c r="L28" s="12" t="str">
        <f>IF(入力①!$L$20="○","○","")</f>
        <v/>
      </c>
      <c r="M28" s="12" t="str">
        <f>IF(入力①!$M$20="○","○","")</f>
        <v>○</v>
      </c>
      <c r="N28" s="12" t="str">
        <f>IF(入力①!$N$20="○","○","")</f>
        <v/>
      </c>
      <c r="O28" s="12"/>
      <c r="P28" s="12"/>
      <c r="Q28" s="119" t="str">
        <f>IF(E28="-","",入力①!$Q$20)</f>
        <v/>
      </c>
      <c r="R28" s="120"/>
    </row>
    <row r="29" spans="1:18" ht="26.25" customHeight="1" x14ac:dyDescent="0.2">
      <c r="A29" s="12" t="str">
        <f>入力②!AF17</f>
        <v>-</v>
      </c>
      <c r="B29" s="12" t="str">
        <f>入力②!AG17</f>
        <v>-</v>
      </c>
      <c r="C29" s="12" t="str">
        <f>入力②!AH17</f>
        <v>-</v>
      </c>
      <c r="D29" s="30" t="str">
        <f>IF(E29="-","-",入力①!$D$20)</f>
        <v>-</v>
      </c>
      <c r="E29" s="124" t="str">
        <f>入力②!AI17</f>
        <v>-</v>
      </c>
      <c r="F29" s="125"/>
      <c r="G29" s="125"/>
      <c r="H29" s="11" t="s">
        <v>70</v>
      </c>
      <c r="I29" s="125" t="str">
        <f>入力②!AL17</f>
        <v>-</v>
      </c>
      <c r="J29" s="125"/>
      <c r="K29" s="126"/>
      <c r="L29" s="12" t="str">
        <f>IF(入力①!$L$20="○","○","")</f>
        <v/>
      </c>
      <c r="M29" s="12" t="str">
        <f>IF(入力①!$M$20="○","○","")</f>
        <v>○</v>
      </c>
      <c r="N29" s="12" t="str">
        <f>IF(入力①!$N$20="○","○","")</f>
        <v/>
      </c>
      <c r="O29" s="12"/>
      <c r="P29" s="12"/>
      <c r="Q29" s="119" t="str">
        <f>IF(E29="-","",入力①!$Q$20)</f>
        <v/>
      </c>
      <c r="R29" s="120"/>
    </row>
    <row r="30" spans="1:18" ht="26.25" customHeight="1" x14ac:dyDescent="0.2">
      <c r="A30" s="12" t="str">
        <f>入力②!AF18</f>
        <v>-</v>
      </c>
      <c r="B30" s="12" t="str">
        <f>入力②!AG18</f>
        <v>-</v>
      </c>
      <c r="C30" s="12" t="str">
        <f>入力②!AH18</f>
        <v>-</v>
      </c>
      <c r="D30" s="30" t="str">
        <f>IF(E30="-","-",入力①!$D$20)</f>
        <v>-</v>
      </c>
      <c r="E30" s="124" t="str">
        <f>入力②!AI18</f>
        <v>-</v>
      </c>
      <c r="F30" s="125"/>
      <c r="G30" s="125"/>
      <c r="H30" s="11" t="s">
        <v>70</v>
      </c>
      <c r="I30" s="125" t="str">
        <f>入力②!AL18</f>
        <v>-</v>
      </c>
      <c r="J30" s="125"/>
      <c r="K30" s="126"/>
      <c r="L30" s="12" t="str">
        <f>IF(入力①!$L$20="○","○","")</f>
        <v/>
      </c>
      <c r="M30" s="12" t="str">
        <f>IF(入力①!$M$20="○","○","")</f>
        <v>○</v>
      </c>
      <c r="N30" s="12" t="str">
        <f>IF(入力①!$N$20="○","○","")</f>
        <v/>
      </c>
      <c r="O30" s="12"/>
      <c r="P30" s="12"/>
      <c r="Q30" s="119" t="str">
        <f>IF(E30="-","",入力①!$Q$20)</f>
        <v/>
      </c>
      <c r="R30" s="120"/>
    </row>
    <row r="31" spans="1:18" ht="27" customHeight="1" x14ac:dyDescent="0.2">
      <c r="A31" s="121" t="s">
        <v>23</v>
      </c>
      <c r="B31" s="122"/>
      <c r="C31" s="122"/>
      <c r="D31" s="122"/>
      <c r="E31" s="122"/>
      <c r="F31" s="122"/>
      <c r="G31" s="122"/>
      <c r="H31" s="123" t="str">
        <f>IF(N31="","",2340)</f>
        <v/>
      </c>
      <c r="I31" s="123"/>
      <c r="J31" s="123"/>
      <c r="K31" s="123"/>
      <c r="L31" s="16" t="s">
        <v>24</v>
      </c>
      <c r="M31" s="17" t="s">
        <v>25</v>
      </c>
      <c r="N31" s="18" t="str">
        <f>IF(SUM(P20:P30)=0,"",SUM(P20:P30))</f>
        <v/>
      </c>
      <c r="O31" s="16" t="s">
        <v>14</v>
      </c>
      <c r="P31" s="17" t="s">
        <v>26</v>
      </c>
      <c r="Q31" s="19" t="str">
        <f>IF(N31="","",H31*N31)</f>
        <v/>
      </c>
      <c r="R31" s="20" t="s">
        <v>24</v>
      </c>
    </row>
    <row r="32" spans="1:18" ht="8.2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7"/>
      <c r="N32" s="2"/>
      <c r="O32" s="5"/>
      <c r="P32" s="5"/>
      <c r="Q32" s="6"/>
      <c r="R32" s="5"/>
    </row>
    <row r="33" spans="1:18" x14ac:dyDescent="0.2">
      <c r="A33" s="74" t="s">
        <v>27</v>
      </c>
      <c r="B33" s="74"/>
    </row>
    <row r="34" spans="1:18" ht="5.2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2"/>
      <c r="O34" s="5"/>
      <c r="P34" s="5"/>
      <c r="Q34" s="6"/>
      <c r="R34" s="5"/>
    </row>
    <row r="35" spans="1:18" x14ac:dyDescent="0.2">
      <c r="B35" s="2" t="s">
        <v>28</v>
      </c>
    </row>
    <row r="36" spans="1:18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5"/>
      <c r="M36" s="7"/>
      <c r="N36" s="2"/>
      <c r="O36" s="5"/>
      <c r="P36" s="5"/>
      <c r="Q36" s="6"/>
      <c r="R36" s="5"/>
    </row>
    <row r="37" spans="1:18" x14ac:dyDescent="0.2">
      <c r="B37" s="2" t="s">
        <v>29</v>
      </c>
    </row>
    <row r="38" spans="1:18" x14ac:dyDescent="0.2">
      <c r="A38" s="2"/>
    </row>
    <row r="39" spans="1:18" x14ac:dyDescent="0.2">
      <c r="A39" s="2"/>
    </row>
    <row r="53" spans="1:1" ht="20.399999999999999" x14ac:dyDescent="0.2">
      <c r="A53" ph="1"/>
    </row>
  </sheetData>
  <sheetProtection deleteRows="0"/>
  <mergeCells count="60">
    <mergeCell ref="I26:K26"/>
    <mergeCell ref="I27:K27"/>
    <mergeCell ref="I28:K28"/>
    <mergeCell ref="I29:K29"/>
    <mergeCell ref="I30:K30"/>
    <mergeCell ref="I20:K20"/>
    <mergeCell ref="I21:K21"/>
    <mergeCell ref="I22:K22"/>
    <mergeCell ref="I23:K23"/>
    <mergeCell ref="I24:K24"/>
    <mergeCell ref="E20:G20"/>
    <mergeCell ref="E21:G21"/>
    <mergeCell ref="E22:G22"/>
    <mergeCell ref="E23:G23"/>
    <mergeCell ref="E24:G24"/>
    <mergeCell ref="L12:O12"/>
    <mergeCell ref="P12:R12"/>
    <mergeCell ref="M10:O10"/>
    <mergeCell ref="P10:R10"/>
    <mergeCell ref="M11:R11"/>
    <mergeCell ref="A3:R3"/>
    <mergeCell ref="P4:R4"/>
    <mergeCell ref="K7:M7"/>
    <mergeCell ref="P7:R7"/>
    <mergeCell ref="M9:O9"/>
    <mergeCell ref="P9:R9"/>
    <mergeCell ref="L8:O8"/>
    <mergeCell ref="P8:R8"/>
    <mergeCell ref="Q24:R24"/>
    <mergeCell ref="M13:O13"/>
    <mergeCell ref="P13:R13"/>
    <mergeCell ref="E16:M16"/>
    <mergeCell ref="A18:A19"/>
    <mergeCell ref="B18:B19"/>
    <mergeCell ref="C18:C19"/>
    <mergeCell ref="D18:D19"/>
    <mergeCell ref="E18:K19"/>
    <mergeCell ref="L18:N18"/>
    <mergeCell ref="O18:P18"/>
    <mergeCell ref="Q18:R19"/>
    <mergeCell ref="Q20:R20"/>
    <mergeCell ref="Q21:R21"/>
    <mergeCell ref="Q22:R22"/>
    <mergeCell ref="Q23:R23"/>
    <mergeCell ref="A31:G31"/>
    <mergeCell ref="H31:K31"/>
    <mergeCell ref="A33:B33"/>
    <mergeCell ref="Q25:R25"/>
    <mergeCell ref="Q26:R26"/>
    <mergeCell ref="Q27:R27"/>
    <mergeCell ref="Q28:R28"/>
    <mergeCell ref="Q29:R29"/>
    <mergeCell ref="Q30:R30"/>
    <mergeCell ref="E25:G25"/>
    <mergeCell ref="E26:G26"/>
    <mergeCell ref="E27:G27"/>
    <mergeCell ref="E28:G28"/>
    <mergeCell ref="E29:G29"/>
    <mergeCell ref="E30:G30"/>
    <mergeCell ref="I25:K25"/>
  </mergeCells>
  <phoneticPr fontId="1"/>
  <dataValidations count="5">
    <dataValidation type="list" allowBlank="1" showInputMessage="1" showErrorMessage="1" sqref="A20:A30" xr:uid="{EB2B42F2-F887-48BB-AB15-57D24A9D4831}">
      <formula1>"1,2,3,4,5,6,7,8,9,10,11,12"</formula1>
    </dataValidation>
    <dataValidation type="list" allowBlank="1" showInputMessage="1" showErrorMessage="1" sqref="C20:C30" xr:uid="{A70588B6-4827-4396-AFD5-FAE59BD45217}">
      <formula1>"土,日,祝"</formula1>
    </dataValidation>
    <dataValidation type="list" allowBlank="1" showInputMessage="1" showErrorMessage="1" sqref="B20:B30" xr:uid="{45E5E0C8-ABD3-4332-A0F4-8CE220D12C85}">
      <formula1>"1,2,3,4,5,6,7,8,9,10,11,12,13,14,15,16,17,18,19,20,21,22,23,24,25,26,27,28,29,30,31"</formula1>
    </dataValidation>
    <dataValidation type="list" allowBlank="1" showInputMessage="1" showErrorMessage="1" sqref="O20:O30" xr:uid="{053FC71C-3587-4952-907B-5795870C0C22}">
      <formula1>"○"</formula1>
    </dataValidation>
    <dataValidation allowBlank="1" sqref="E16:M16" xr:uid="{F43A0E58-D4C6-45AC-870D-18DCFB60D3FC}"/>
  </dataValidations>
  <pageMargins left="0.70866141732283472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空調使用時間数は1時間単位で記入してください。" xr:uid="{9C37E815-F28F-4236-B943-F683374ECCC9}">
          <x14:formula1>
            <xm:f>リスト２!$B$7:$B$19</xm:f>
          </x14:formula1>
          <xm:sqref>P20:P30</xm:sqref>
        </x14:dataValidation>
        <x14:dataValidation type="list" allowBlank="1" showInputMessage="1" xr:uid="{3464C68E-61B1-4881-9269-5D8851636E13}">
          <x14:formula1>
            <xm:f>リスト２!#REF!</xm:f>
          </x14:formula1>
          <xm:sqref>N16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使用方法</vt:lpstr>
      <vt:lpstr>【対象日】</vt:lpstr>
      <vt:lpstr>入力①</vt:lpstr>
      <vt:lpstr>入力②</vt:lpstr>
      <vt:lpstr>申請書→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  <vt:lpstr>リスト</vt:lpstr>
      <vt:lpstr>リスト２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杉原 里彩</dc:creator>
  <cp:lastModifiedBy>枝木　理華</cp:lastModifiedBy>
  <cp:lastPrinted>2024-12-07T05:05:41Z</cp:lastPrinted>
  <dcterms:created xsi:type="dcterms:W3CDTF">2022-04-19T00:27:44Z</dcterms:created>
  <dcterms:modified xsi:type="dcterms:W3CDTF">2025-04-21T07:17:37Z</dcterms:modified>
</cp:coreProperties>
</file>