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15" windowWidth="14640" windowHeight="7845" activeTab="0"/>
  </bookViews>
  <sheets>
    <sheet name="別紙11(通勤者生活支援加算)" sheetId="1" r:id="rId1"/>
    <sheet name="別紙12（入所支援施設の状況)" sheetId="2" r:id="rId2"/>
    <sheet name="別紙13(栄養管理体制)" sheetId="3" r:id="rId3"/>
    <sheet name="別紙14（訪問訓練実施)" sheetId="4" r:id="rId4"/>
    <sheet name="別紙15(短期滞在・精神退院施設体制)" sheetId="5" r:id="rId5"/>
    <sheet name="別紙16（就労定着・移行支援体制）" sheetId="6" r:id="rId6"/>
    <sheet name="別紙17（A型減免）" sheetId="7" r:id="rId7"/>
    <sheet name="別紙18(就労継続支援報酬区分）" sheetId="8" r:id="rId8"/>
    <sheet name="別紙18-2（目標工賃達成加算）" sheetId="9" r:id="rId9"/>
    <sheet name="別紙19（就労継続支援Ｂ型・基本報酬算定区分）" sheetId="10" r:id="rId10"/>
    <sheet name="別紙20（重度障害者支援加算）" sheetId="11" r:id="rId11"/>
  </sheets>
  <definedNames>
    <definedName name="_xlnm.Print_Area" localSheetId="0">'別紙11(通勤者生活支援加算)'!$A$1:$AE$45</definedName>
    <definedName name="_xlnm.Print_Area" localSheetId="1">'別紙12（入所支援施設の状況)'!$A$1:$AJ$88</definedName>
    <definedName name="_xlnm.Print_Area" localSheetId="3">'別紙14（訪問訓練実施)'!$A$1:$AJ$18</definedName>
    <definedName name="_xlnm.Print_Area" localSheetId="5">'別紙16（就労定着・移行支援体制）'!$A$1:$AN$73</definedName>
    <definedName name="_xlnm.Print_Area" localSheetId="6">'別紙17（A型減免）'!$A$1:$AJ$17</definedName>
    <definedName name="_xlnm.Print_Area" localSheetId="7">'別紙18(就労継続支援報酬区分）'!$A$1:$AJ$46</definedName>
    <definedName name="_xlnm.Print_Area" localSheetId="10">'別紙20（重度障害者支援加算）'!$A$1:$G$10</definedName>
  </definedNames>
  <calcPr fullCalcOnLoad="1"/>
</workbook>
</file>

<file path=xl/comments2.xml><?xml version="1.0" encoding="utf-8"?>
<comments xmlns="http://schemas.openxmlformats.org/spreadsheetml/2006/main">
  <authors>
    <author>大阪府職員端末機１７年度１２月調達</author>
    <author>p32961</author>
    <author> </author>
  </authors>
  <commentList>
    <comment ref="AH53" authorId="0">
      <text>
        <r>
          <rPr>
            <b/>
            <sz val="9"/>
            <color indexed="10"/>
            <rFont val="ＭＳ ゴシック"/>
            <family val="3"/>
          </rPr>
          <t>利用者の前年度の延べ利用日数を記載してください。</t>
        </r>
      </text>
    </comment>
    <comment ref="X53" authorId="0">
      <text>
        <r>
          <rPr>
            <b/>
            <sz val="9"/>
            <color indexed="10"/>
            <rFont val="ＭＳ ゴシック"/>
            <family val="3"/>
          </rPr>
          <t>いずれかに該当する場合は、直接「○」を入力するか、プルダウンメニューから「○」を選択してください。</t>
        </r>
      </text>
    </comment>
    <comment ref="K53" authorId="1">
      <text>
        <r>
          <rPr>
            <b/>
            <sz val="9"/>
            <color indexed="10"/>
            <rFont val="ＭＳ Ｐゴシック"/>
            <family val="3"/>
          </rPr>
          <t>　医師の意見書に記載されている「特別な医療の内容」は、具体的にその内容を記入してください。
　また、「強度行動障害」に該当する場合は、直接「○」を入力するか、プルダウンメニューから「○」を選択してください。</t>
        </r>
        <r>
          <rPr>
            <sz val="9"/>
            <rFont val="ＭＳ Ｐゴシック"/>
            <family val="3"/>
          </rPr>
          <t xml:space="preserve">
</t>
        </r>
      </text>
    </comment>
    <comment ref="H53" authorId="0">
      <text>
        <r>
          <rPr>
            <b/>
            <sz val="9"/>
            <color indexed="10"/>
            <rFont val="ＭＳ ゴシック"/>
            <family val="3"/>
          </rPr>
          <t>対象者が区分６又は入力するセルにカーソルを合わせるとセル右下にプルダウンキーが表示されますので、プルダウンキーをクリックして、表示されるメニューから選択してください。</t>
        </r>
      </text>
    </comment>
    <comment ref="S6" authorId="2">
      <text>
        <r>
          <rPr>
            <b/>
            <sz val="9"/>
            <color indexed="10"/>
            <rFont val="ＭＳ Ｐゴシック"/>
            <family val="3"/>
          </rPr>
          <t xml:space="preserve">指定生活介護に係る加算の状況（様式第５号別紙２）にある「人員配置体制加算の状況」を入力してください。
</t>
        </r>
      </text>
    </comment>
  </commentList>
</comments>
</file>

<file path=xl/comments4.xml><?xml version="1.0" encoding="utf-8"?>
<comments xmlns="http://schemas.openxmlformats.org/spreadsheetml/2006/main">
  <authors>
    <author> </author>
  </authors>
  <commentList>
    <comment ref="U5" authorId="0">
      <text>
        <r>
          <rPr>
            <b/>
            <u val="single"/>
            <sz val="9"/>
            <color indexed="10"/>
            <rFont val="ＭＳ Ｐゴシック"/>
            <family val="3"/>
          </rPr>
          <t>セルの背景が緑の場合</t>
        </r>
        <r>
          <rPr>
            <b/>
            <sz val="9"/>
            <color indexed="10"/>
            <rFont val="ＭＳ Ｐゴシック"/>
            <family val="3"/>
          </rPr>
          <t xml:space="preserve">は、自動的に計算しますので、入力は不要です（以下このシートについて、同じ）
</t>
        </r>
      </text>
    </comment>
  </commentList>
</comments>
</file>

<file path=xl/comments5.xml><?xml version="1.0" encoding="utf-8"?>
<comments xmlns="http://schemas.openxmlformats.org/spreadsheetml/2006/main">
  <authors>
    <author>大阪府職員端末機１７年度１２月調達</author>
  </authors>
  <commentList>
    <comment ref="W3" authorId="0">
      <text>
        <r>
          <rPr>
            <b/>
            <sz val="9"/>
            <color indexed="10"/>
            <rFont val="ＭＳ ゴシック"/>
            <family val="3"/>
          </rPr>
          <t>プルダウンメニューから選択する
こともできます。</t>
        </r>
      </text>
    </comment>
    <comment ref="C7" authorId="0">
      <text>
        <r>
          <rPr>
            <b/>
            <sz val="9"/>
            <color indexed="10"/>
            <rFont val="ＭＳ ゴシック"/>
            <family val="3"/>
          </rPr>
          <t>プルダウンメニューから選択する
こともできます。</t>
        </r>
      </text>
    </comment>
    <comment ref="W7" authorId="0">
      <text>
        <r>
          <rPr>
            <b/>
            <sz val="9"/>
            <color indexed="10"/>
            <rFont val="ＭＳ ゴシック"/>
            <family val="3"/>
          </rPr>
          <t>少数第２位まで記入します。
整数部分は、プルダウンメニュー
から選択することもできます。</t>
        </r>
      </text>
    </comment>
    <comment ref="AA22" authorId="0">
      <text>
        <r>
          <rPr>
            <b/>
            <sz val="9"/>
            <color indexed="10"/>
            <rFont val="ＭＳ ゴシック"/>
            <family val="3"/>
          </rPr>
          <t>プルダウンメニューから選択する
こともできます。</t>
        </r>
      </text>
    </comment>
  </commentList>
</comments>
</file>

<file path=xl/comments8.xml><?xml version="1.0" encoding="utf-8"?>
<comments xmlns="http://schemas.openxmlformats.org/spreadsheetml/2006/main">
  <authors>
    <author> </author>
  </authors>
  <commentList>
    <comment ref="AG7" authorId="0">
      <text>
        <r>
          <rPr>
            <b/>
            <u val="single"/>
            <sz val="9"/>
            <color indexed="10"/>
            <rFont val="ＭＳ Ｐゴシック"/>
            <family val="3"/>
          </rPr>
          <t>セルの背景が緑の場合</t>
        </r>
        <r>
          <rPr>
            <b/>
            <sz val="9"/>
            <color indexed="10"/>
            <rFont val="ＭＳ Ｐゴシック"/>
            <family val="3"/>
          </rPr>
          <t xml:space="preserve">は、自動的に計算しますので、入力は不要です（以下このシートについて、同じ）
</t>
        </r>
      </text>
    </comment>
  </commentList>
</comments>
</file>

<file path=xl/sharedStrings.xml><?xml version="1.0" encoding="utf-8"?>
<sst xmlns="http://schemas.openxmlformats.org/spreadsheetml/2006/main" count="503" uniqueCount="334">
  <si>
    <t>前年度の延べ利用者数のうち５０％（人）</t>
  </si>
  <si>
    <t>合計</t>
  </si>
  <si>
    <t>注１　「利用者氏名」欄には、利用者のうち、通常の事業所に雇用されている者を記入して下さい。</t>
  </si>
  <si>
    <t>注２　雇用されている事業所には、就労移行支援、就労継続支援Ａ型・Ｂ型は含みません。</t>
  </si>
  <si>
    <t>障害者入所支援施設の状況（生活介護実施）</t>
  </si>
  <si>
    <t>サービスの種類</t>
  </si>
  <si>
    <t>当該年度</t>
  </si>
  <si>
    <t>利用定員</t>
  </si>
  <si>
    <t>指定生活介護に係る人員配置体制加算の状況</t>
  </si>
  <si>
    <t>◎夜勤職員配置体制加算該当状況</t>
  </si>
  <si>
    <t>夜勤職員配置体制加算該当の有無</t>
  </si>
  <si>
    <t>前年度の平均利用者数 　    夜勤を行う生活支援員
　２１人以上４０人以下の場合………２人以上いる
　４１人以上６０人以下の場合………３人以上いる
　６１人以上１００人以下の場合……４人以上いる　　　
　10１人以上１４０人以下の場合……５人以上いる</t>
  </si>
  <si>
    <t>◎重度障害者支援加算の該当状況</t>
  </si>
  <si>
    <t>○Ａの要件を満たし、さらに区分６であって、以下に該当する者が２名以上いる場合
　①気管切開を伴う人工呼吸器による呼吸管理が必要な者
　②重症心身障害者</t>
  </si>
  <si>
    <t>○強度行動障害支援者養成研修（実践研修）修了者を配置し、支援計画シート等を作成している場合。ただし、強度行動障害を有する者が入所していない場合は算定しない。（平成26年度まで重度障害支援加算（Ⅱ）を算定していた事業所については、受講計画の作成で足りる経過措置あり）</t>
  </si>
  <si>
    <t>◎夜間看護体制加算の該当状況</t>
  </si>
  <si>
    <t>◎人員配置の状況</t>
  </si>
  <si>
    <t>指定基準</t>
  </si>
  <si>
    <t>配置数</t>
  </si>
  <si>
    <t>加配状況</t>
  </si>
  <si>
    <t>以上</t>
  </si>
  <si>
    <t>夜勤を行う生活支援員・看護職員の数（常勤換算）
　　　　　利用者の数が60以下　・・・・・・・・・・・　１以上　
　　　　　利用者の数が60を越え100以下　・・・　２人以上</t>
  </si>
  <si>
    <t xml:space="preserve">　うち重度障害者支援加算の対象として配置する生活支
　援員の数　（常勤換算）　　
　※ 加算対象の基準であり、義務ではない。
　　 </t>
  </si>
  <si>
    <t xml:space="preserve">　うち重度障害者支援加算の対象として配置する看護職
　員の数　（常勤換算）　　
　※ 加算対象の基準であり、義務ではない。
　※ ｃの対象となる看護職員を除く　　　　 </t>
  </si>
  <si>
    <r>
      <t>うち生活支援員に換えて</t>
    </r>
    <r>
      <rPr>
        <b/>
        <sz val="10"/>
        <rFont val="ＭＳ Ｐゴシック"/>
        <family val="3"/>
      </rPr>
      <t>毎日夜間配置</t>
    </r>
    <r>
      <rPr>
        <sz val="10"/>
        <rFont val="ＭＳ Ｐゴシック"/>
        <family val="3"/>
      </rPr>
      <t>する看護職員の数
 ※ 加算対象基準であり、義務ではない。
　</t>
    </r>
  </si>
  <si>
    <t>強度行動障害支援者養成研修修了者の状況</t>
  </si>
  <si>
    <t>１　（実践研修）修了者　配置</t>
  </si>
  <si>
    <t>配置基準①
（実践研修修了者）</t>
  </si>
  <si>
    <t>２　（実践研修）受講予定者　配置（受講計画作成済み）</t>
  </si>
  <si>
    <t>配置基準②
（基礎研修修了者）</t>
  </si>
  <si>
    <t>１　（基礎研修）修了者　配置</t>
  </si>
  <si>
    <t>◎利用者の状況</t>
  </si>
  <si>
    <t>２　（基礎研修）受講予定者　配置（受講計画作成済み）</t>
  </si>
  <si>
    <t>前</t>
  </si>
  <si>
    <t>年度</t>
  </si>
  <si>
    <t>区分１</t>
  </si>
  <si>
    <t>区分２</t>
  </si>
  <si>
    <t>区分３</t>
  </si>
  <si>
    <t>区分４</t>
  </si>
  <si>
    <t>区分５</t>
  </si>
  <si>
    <t>区分６</t>
  </si>
  <si>
    <t>算定対象外</t>
  </si>
  <si>
    <t>合　計</t>
  </si>
  <si>
    <t>年　　間
開所日数</t>
  </si>
  <si>
    <t>平均</t>
  </si>
  <si>
    <t>　生活介護                   注：指定生活介護の利用者に限る</t>
  </si>
  <si>
    <t>年間延べ利用者数</t>
  </si>
  <si>
    <t>人</t>
  </si>
  <si>
    <t>日</t>
  </si>
  <si>
    <t>年間延べ区分</t>
  </si>
  <si>
    <t>　施設入所支援</t>
  </si>
  <si>
    <t>当該施設・事業所の前年度の平均実利用者</t>
  </si>
  <si>
    <t>重度障害者
の平均実利用者数</t>
  </si>
  <si>
    <t>（強度行動障害者）</t>
  </si>
  <si>
    <t>要器官切開・呼吸管理者又は重症心身障害者</t>
  </si>
  <si>
    <r>
      <t>◎重度障害者数の内訳</t>
    </r>
    <r>
      <rPr>
        <b/>
        <sz val="11"/>
        <rFont val="ＭＳ ゴシック"/>
        <family val="3"/>
      </rPr>
      <t>(前年度利用者実績・「指定生活介護利用者」に限る）</t>
    </r>
  </si>
  <si>
    <t xml:space="preserve">利用者氏名
（特別な医療が必要な者又は強度行動障害者の利用者氏名）
</t>
  </si>
  <si>
    <t>障害程度区分
（ａ）</t>
  </si>
  <si>
    <t>医師意見書に記載される特別な医療内容
　又　は
強度行動障害の有無　　   　（※）</t>
  </si>
  <si>
    <t>気管切開を伴う人工呼吸器による呼吸管理が必要な者又は重症心身障害者の該当の有無（ｂ）　　　　　　　　</t>
  </si>
  <si>
    <t>(a)が区分５以上で特別医療が必要</t>
  </si>
  <si>
    <t>(a)が区分６で(b)に該当</t>
  </si>
  <si>
    <t>延べ利用日数</t>
  </si>
  <si>
    <t>（体制様式　別紙１３）</t>
  </si>
  <si>
    <t>施設入所支援・短期入所に係る栄養士配置加算等の状況</t>
  </si>
  <si>
    <t>施設入所支援</t>
  </si>
  <si>
    <t>短期入所</t>
  </si>
  <si>
    <t>概要</t>
  </si>
  <si>
    <t>総括表の区分</t>
  </si>
  <si>
    <t>・常勤の管理栄養士１名以上配置している。
・利用者の日常生活状況、嗜好等を把握し、安全で衛生に留意し適切な食事管理を行っている。</t>
  </si>
  <si>
    <t>４　常勤管理栄養士</t>
  </si>
  <si>
    <t>栄養管理体制加算（Ⅰ）</t>
  </si>
  <si>
    <t>・常勤の栄養士を１名以上配置している。
・利用者の日常生活状況、嗜好等を把握し、安全で衛生に留意し適切な食事管理を行っている。</t>
  </si>
  <si>
    <t>３　常勤栄養士</t>
  </si>
  <si>
    <t>・管理栄養士又は栄養士を１名以上配置している。
・利用者の日常生活状況、嗜好等を把握し、安全で衛生に留意し適切な食事管理を行っている。</t>
  </si>
  <si>
    <t>２　その他栄養士</t>
  </si>
  <si>
    <t>◎栄養マネジメント加算の有無の状況（施設入所支援のみ）</t>
  </si>
  <si>
    <r>
      <t>・常勤の管理栄養士</t>
    </r>
    <r>
      <rPr>
        <sz val="10"/>
        <rFont val="ＭＳ Ｐゴシック"/>
        <family val="3"/>
      </rPr>
      <t>を１名以上配置している。</t>
    </r>
  </si>
  <si>
    <t>・入所者の栄養状態を施設入所時に把握し、医師、管理栄養士、看護師その他の職種の者が共同して、入所者ごとに摂食・嚥下機能及び食形態に配慮した栄養ケア計画を作成している。</t>
  </si>
  <si>
    <t>・入所者ごとの栄養ケア計画に従い栄養管理を行い、入所者の栄養状態を定期的に記録している。</t>
  </si>
  <si>
    <t>・入所者ごとの栄養ケア計画の進捗状況を定期定期に評価し、必要に応じて計画を見直している。</t>
  </si>
  <si>
    <t>栄養マネジメント加算の該当の有無</t>
  </si>
  <si>
    <t>◎療養食加算の有無の状況（施設入所支援のみ）</t>
  </si>
  <si>
    <t>　疾病治療の直接手段として、医師の発行する食事せんに基づき提供された適切な栄養量及び内容を有する糖尿病食、腎臓病食、肝臓病食、胃潰瘍食、貧血食、膵臓病食、脂質異常症食、痛風食及び特別な場合の検査食を提供する体制をとっている。</t>
  </si>
  <si>
    <t>療養食加算の有無</t>
  </si>
  <si>
    <t>（体制様式　別紙１４）</t>
  </si>
  <si>
    <r>
      <t xml:space="preserve">訪問訓練の状況【自立訓練（生活訓練）】
</t>
    </r>
    <r>
      <rPr>
        <b/>
        <sz val="10"/>
        <rFont val="ＭＳ Ｐゴシック"/>
        <family val="3"/>
      </rPr>
      <t>（宿泊型自立訓練を実施しない場合）</t>
    </r>
  </si>
  <si>
    <t>◎訪問訓練の該当状況</t>
  </si>
  <si>
    <t>訪問訓練の該当状況
（生活訓練サービス費(Ⅱ)）</t>
  </si>
  <si>
    <t>平成</t>
  </si>
  <si>
    <t>（体制様式　別紙１５）</t>
  </si>
  <si>
    <t>短期滞在及び精神障害者退院支援施設に係る体制</t>
  </si>
  <si>
    <t>施設等の区分（「病床転換型」の場合「○」を記載）</t>
  </si>
  <si>
    <t>設　　　　　　　　　　　　備</t>
  </si>
  <si>
    <t>定　　　　　　　　員</t>
  </si>
  <si>
    <t>【基準】
・「病床転換型」の場合　20人以上～60人以下
・それ以外の場合　20人以上30人以下</t>
  </si>
  <si>
    <t>転換する精神病床数</t>
  </si>
  <si>
    <t>【基準】転換比率（「病床転換型」の場合）
　　　　　事業所の定員１に対して病床１以上
　　　　　病棟単位での転換</t>
  </si>
  <si>
    <t>病床</t>
  </si>
  <si>
    <t>居室数</t>
  </si>
  <si>
    <t>室</t>
  </si>
  <si>
    <t>１人当たり居室面積</t>
  </si>
  <si>
    <t>個</t>
  </si>
  <si>
    <t>人部屋</t>
  </si>
  <si>
    <t>【加算に係る居室定員基準】
○「短期滞在加算」の場合　４人以下　
○「精神障害者退院支援施設加算」の場合
・「病床転換型」　4人以下
・それ以外の場合　原則として個室</t>
  </si>
  <si>
    <t xml:space="preserve">【加算に係る居室面積基準】
○「短期滞在加算」の場合　７．４３㎡以上
○「精神障害者退院支援施設加算」の場合
・「病床転換型」　６㎡以上
・それ以外の場合　８㎡以上
</t>
  </si>
  <si>
    <t>そ　の　他　の　設　備　の　内　容</t>
  </si>
  <si>
    <t>訓練・作業室</t>
  </si>
  <si>
    <t>浴室</t>
  </si>
  <si>
    <t>相談室</t>
  </si>
  <si>
    <t>洗面設備</t>
  </si>
  <si>
    <t>便所</t>
  </si>
  <si>
    <t>多目的室</t>
  </si>
  <si>
    <t>【設備基準】
訓練・作業室、相談室、洗面設備、便所、浴室、多目的室（就労移行支援、就労継続支援（Ａ型・Ｂ型）の場合）その他サービス提供に必要な設備</t>
  </si>
  <si>
    <t>夜　間　の　支　援　体　制</t>
  </si>
  <si>
    <t>勤　務　形　態</t>
  </si>
  <si>
    <t>職　　　　　　　種</t>
  </si>
  <si>
    <t>人　　　　数</t>
  </si>
  <si>
    <t>常　勤</t>
  </si>
  <si>
    <t>夜　勤</t>
  </si>
  <si>
    <t>宿　直</t>
  </si>
  <si>
    <t>非常勤</t>
  </si>
  <si>
    <t>【基準】・夜間の時間帯を通じて、生活支援員が１人以上配置・・・短期滞在加算(Ⅰ)、精神障害者退院支援施設加算（Ⅰ）
　　　　・夜間の時間帯を通じて、宿直勤務を行う職員が１人以上配置・・・短期滞在加算（Ⅱ）、精神障害者退院支援施設加算（Ⅱ）</t>
  </si>
  <si>
    <t>連携施設の名称</t>
  </si>
  <si>
    <t>夜間の支援体制の内容</t>
  </si>
  <si>
    <t>注１　「居室数」欄は、居室の定員規模ごとに、居室数及び当該居室の１人当たり床面積を記載し、居室の総定員
　　が定員欄の値と等しくなるように記載してください。</t>
  </si>
  <si>
    <t>注２　「その他の設備の内容」欄は、居室以外の利用者が利用する設備の内容を具体的に記載するとともに、平面図
　　を添付してください。</t>
  </si>
  <si>
    <t>注３　「夜間の支援体制」欄は、夜間における支援の内容、他の社会福祉施設等との連携の状況等を具体的に記載
　　してください。</t>
  </si>
  <si>
    <t>注４　「精神障害者退院支援施設加算を算定すべき指定自立訓練（生活訓練）事業所及び指定就労移行支援事業所
　　の運用上の取扱い等について（平成１９年３月３０日障発第０３３００１１号）」にある１～３に掲げる事項
　　がわかる書類を添付してください。</t>
  </si>
  <si>
    <t>（体制様式　別紙１６）</t>
  </si>
  <si>
    <t>今 年 度</t>
  </si>
  <si>
    <t>前年度</t>
  </si>
  <si>
    <t>前々年度</t>
  </si>
  <si>
    <t>◎就労定着支援体制加算の該当状況</t>
  </si>
  <si>
    <t>指定就労移行支援</t>
  </si>
  <si>
    <t>加算を算定する年度の前年度において、一定期間継続して就労している者又は就労していた者の数を利用定員で除した数が、それぞれの期間ごとのいずれかに該当する場合、それぞれの所定単位数を算定。</t>
  </si>
  <si>
    <t>6月以上12月未満の定着者の割合</t>
  </si>
  <si>
    <t>100分の5以上
100分の15未満</t>
  </si>
  <si>
    <t>100分の15以上
100分の25未満</t>
  </si>
  <si>
    <t>100分の25以上
100分の35未満</t>
  </si>
  <si>
    <t>12月以上24月未満の定着者の割合</t>
  </si>
  <si>
    <t>24月以上36月未満の定着者の割合</t>
  </si>
  <si>
    <t>◎前年度において就職後６か月を経過した者の状況</t>
  </si>
  <si>
    <t>利用者氏名</t>
  </si>
  <si>
    <t>就職年月日</t>
  </si>
  <si>
    <t>就　職　先</t>
  </si>
  <si>
    <t>６月を経過した日</t>
  </si>
  <si>
    <t>届出時点の継続状況</t>
  </si>
  <si>
    <t>年月日</t>
  </si>
  <si>
    <t>前年度実績（就職後6か月以上12か月未満を経過した時点が前年度であること）</t>
  </si>
  <si>
    <t>◎前年度において就職後12か月を経過した者の状況</t>
  </si>
  <si>
    <t>１２月を経過した日</t>
  </si>
  <si>
    <t>前年度実績（就職後12か月以上24か月未満を経過した時点が前年度であること）</t>
  </si>
  <si>
    <t>◎前年度において就職後24か月を経過した者の状況</t>
  </si>
  <si>
    <t>２４月を経過した日</t>
  </si>
  <si>
    <t>前年度実績（就職後24か月以上36か月未満を経過した時点が前年度であること）</t>
  </si>
  <si>
    <t>（体制様式　別紙１７）</t>
  </si>
  <si>
    <t>就労継続支援Ａ型事業利用者負担減免措置実施届</t>
  </si>
  <si>
    <t>対象事業所名</t>
  </si>
  <si>
    <t>区分
※該当するものを□で囲む。</t>
  </si>
  <si>
    <t>新規</t>
  </si>
  <si>
    <t>変更</t>
  </si>
  <si>
    <t>休止</t>
  </si>
  <si>
    <t>廃止</t>
  </si>
  <si>
    <t>現在当該事業所で就労継続支援A型事業利用者負担減免措置を実施している人数</t>
  </si>
  <si>
    <t>　対象者に対する減免措置の内容
　　　※「新規」「変更」を選択した
　　　　場合に記載
　　　※「免除」又は「軽減」のうち
　　　　　該当するものを□で囲む。
　　　※「軽減」を選択した場合は、
　　　　　軽減率を記載すること。</t>
  </si>
  <si>
    <t>免除</t>
  </si>
  <si>
    <t>軽減</t>
  </si>
  <si>
    <t>(軽減率</t>
  </si>
  <si>
    <t>％　軽減）</t>
  </si>
  <si>
    <r>
      <rPr>
        <sz val="14"/>
        <rFont val="ＭＳ ゴシック"/>
        <family val="3"/>
      </rPr>
      <t>指定就労継続支援(Ａ型･Ｂ型)における報酬の状況</t>
    </r>
  </si>
  <si>
    <t>※「指定就労継続支援(Ａ型)」、
　　「指定就労継続支援(Ｂ型)」
　　のいづれかをプルダウンリスト
　　から選択</t>
  </si>
  <si>
    <t>重度者支援体制加算該当の有無</t>
  </si>
  <si>
    <r>
      <t xml:space="preserve">目標工賃達成指導員配置加算該当の有無
</t>
    </r>
    <r>
      <rPr>
        <sz val="9"/>
        <rFont val="ＭＳ Ｐゴシック"/>
        <family val="3"/>
      </rPr>
      <t>（指定就労継続支援B型の限る）</t>
    </r>
  </si>
  <si>
    <t>職業指導員、生活支援員の総数（常勤換算）</t>
  </si>
  <si>
    <t>目標工賃達成指導員の総数（常勤換算）</t>
  </si>
  <si>
    <t>前年度の状況</t>
  </si>
  <si>
    <t>年間開所日数</t>
  </si>
  <si>
    <t>当該施設・事業所の前年度の平均利用者数(a)</t>
  </si>
  <si>
    <t>障害基礎年金1級受給者数</t>
  </si>
  <si>
    <t>障害基礎年金１級を受給する利用者氏名（前年度利用者実績） ※</t>
  </si>
  <si>
    <t>※　障害基礎年金１級を受給する利用者を記載してください。</t>
  </si>
  <si>
    <t>（体制様式　別紙１８）</t>
  </si>
  <si>
    <t>◎栄養士配置加算の有無の状況</t>
  </si>
  <si>
    <t>加算の区分（短期入所のみ）</t>
  </si>
  <si>
    <t>　　　　　　施設入所支援（日中活動サービス：生活介護）</t>
  </si>
  <si>
    <t>年　　　　度</t>
  </si>
  <si>
    <t>Ａ</t>
  </si>
  <si>
    <r>
      <t>○次の要件を全て満たす場合
　</t>
    </r>
    <r>
      <rPr>
        <sz val="9"/>
        <rFont val="ＭＳ Ｐゴシック"/>
        <family val="3"/>
      </rPr>
      <t>①医師意見書により一定の「特別な医療」を受けているとされる者又は経管栄養（腸ろうによる経管栄養
　　・経鼻経管栄養に限る。）を必要とする者が全体の利用者の２割以上</t>
    </r>
    <r>
      <rPr>
        <sz val="10"/>
        <rFont val="ＭＳ Ｐゴシック"/>
        <family val="3"/>
      </rPr>
      <t xml:space="preserve">
　</t>
    </r>
    <r>
      <rPr>
        <sz val="9"/>
        <rFont val="ＭＳ Ｐゴシック"/>
        <family val="3"/>
      </rPr>
      <t>②人員配置の状況において、看護職員又は生活支援員の数の加配状況の計が１人以上</t>
    </r>
  </si>
  <si>
    <t>Ｂ</t>
  </si>
  <si>
    <t>Ｃ</t>
  </si>
  <si>
    <t>※重度障害者支援加算（Ⅱ）を算定する場合は、実践研修修了証（写）及び支援計画シート等の様式を添付すること。</t>
  </si>
  <si>
    <t>看護職員、理学療法士、作業療法士、生活支援員の総数（常勤換算）</t>
  </si>
  <si>
    <t>　うち看護職員の数（常勤換算）　　　　　　</t>
  </si>
  <si>
    <t>　うち理学療法士、作業療法士の数（常勤換算）　　　　　　</t>
  </si>
  <si>
    <t>　　　　　　</t>
  </si>
  <si>
    <t xml:space="preserve">　うち生活支援員の数（常勤換算）　　　　　 </t>
  </si>
  <si>
    <t>以上</t>
  </si>
  <si>
    <t>ａ</t>
  </si>
  <si>
    <t>ｂ</t>
  </si>
  <si>
    <t>ｃ</t>
  </si>
  <si>
    <t>－</t>
  </si>
  <si>
    <t>うち２０％</t>
  </si>
  <si>
    <t>（特別な医療
が必要な利用者）</t>
  </si>
  <si>
    <t>人</t>
  </si>
  <si>
    <t>就労定着支援体制加算に該当</t>
  </si>
  <si>
    <t>100分の35以上
100分の45未満</t>
  </si>
  <si>
    <t>100分の45以上</t>
  </si>
  <si>
    <t>(21単位)</t>
  </si>
  <si>
    <t>（特定旧法施設からの移行事業所を除く）</t>
  </si>
  <si>
    <t>（</t>
  </si>
  <si>
    <t>）</t>
  </si>
  <si>
    <t>平均利用者数(a)を7.5で割った数</t>
  </si>
  <si>
    <t>ａ'</t>
  </si>
  <si>
    <t>ｂ'</t>
  </si>
  <si>
    <t>日</t>
  </si>
  <si>
    <t>うち障害基礎年金１級受給者の年間延べ利用者数</t>
  </si>
  <si>
    <t>うち５０％</t>
  </si>
  <si>
    <t>うち２５％</t>
  </si>
  <si>
    <t>うち障害基礎年金１級受給者の前年度の平均受給者数</t>
  </si>
  <si>
    <t>就労継続支援Ｂ型に係る基本報酬の算定区分に関する届出書</t>
  </si>
  <si>
    <t>事業所名</t>
  </si>
  <si>
    <t>定員区分</t>
  </si>
  <si>
    <t>平均工賃月額区分</t>
  </si>
  <si>
    <t>21人以上40人以下</t>
  </si>
  <si>
    <t>41人以上60人以下</t>
  </si>
  <si>
    <t>61人以上80人以下</t>
  </si>
  <si>
    <t>81人以上</t>
  </si>
  <si>
    <t>20人以下</t>
  </si>
  <si>
    <t>なし（経過措置対象）</t>
  </si>
  <si>
    <t>円</t>
  </si>
  <si>
    <t>（体制様式　別紙１９）</t>
  </si>
  <si>
    <t>通勤者生活支援加算に係る体制（指定共同生活援助事業所）</t>
  </si>
  <si>
    <t>◎指定共同生活援助の状況</t>
  </si>
  <si>
    <t>配置基準</t>
  </si>
  <si>
    <t>指　定　の　区　分</t>
  </si>
  <si>
    <t>利　　用　　定　　員</t>
  </si>
  <si>
    <t>通勤者生活支援加算の有無</t>
  </si>
  <si>
    <t>前年度の延べ利用者数（人）</t>
  </si>
  <si>
    <t>通勤者生活支援に係る体制</t>
  </si>
  <si>
    <t>雇用されている事業所名</t>
  </si>
  <si>
    <t>当該利用者の
前年度のGH
利用延べ日数</t>
  </si>
  <si>
    <t>（体制様式　別紙１１）</t>
  </si>
  <si>
    <t>該当する欄に○</t>
  </si>
  <si>
    <t>栄養管理体制加算（Ⅱ）</t>
  </si>
  <si>
    <t>看護職員、理学療法士、作業療法士、生活支援員の総数（常勤換算）
※配置数は、指定基準以上であること。また、指定基準が１以下の時は、無効</t>
  </si>
  <si>
    <t>　うち生活支援員の数（常勤換算）　　　　　　</t>
  </si>
  <si>
    <t>◎平均障害支援区分及び重度障害者の状況</t>
  </si>
  <si>
    <t>２９</t>
  </si>
  <si>
    <t>．</t>
  </si>
  <si>
    <t>㎡</t>
  </si>
  <si>
    <t>２</t>
  </si>
  <si>
    <t>３</t>
  </si>
  <si>
    <t>４</t>
  </si>
  <si>
    <t>１</t>
  </si>
  <si>
    <t>６</t>
  </si>
  <si>
    <t>７</t>
  </si>
  <si>
    <t>８</t>
  </si>
  <si>
    <t>９</t>
  </si>
  <si>
    <t>５</t>
  </si>
  <si>
    <t>10</t>
  </si>
  <si>
    <t>　　　　基礎研修修了者配置と同等の扱いとする。</t>
  </si>
  <si>
    <t>　　２　重度訪問介護従業者養成研修行動障害課程修了者又は行動援護従業者養成研修修了者を配置した場合、</t>
  </si>
  <si>
    <t>備考１　基礎研修修了者については、修了証の写しを別途添付すること。</t>
  </si>
  <si>
    <t>１　配置状況
　（基礎研修修了者名）</t>
  </si>
  <si>
    <t>重度障害者支援加算に関する届出書（短期入所）</t>
  </si>
  <si>
    <t>（体制様式　別紙２０）</t>
  </si>
  <si>
    <t>就労定着支援体制加算及び就労移行支援事業所における就労定着者数の状況</t>
  </si>
  <si>
    <t>指定就労移行支援</t>
  </si>
  <si>
    <t>(15単位)</t>
  </si>
  <si>
    <t>(24単位)</t>
  </si>
  <si>
    <t>(36単位)</t>
  </si>
  <si>
    <t>(51単位)</t>
  </si>
  <si>
    <t>(73単位)</t>
  </si>
  <si>
    <t>(13単位)</t>
  </si>
  <si>
    <t>(31単位)</t>
  </si>
  <si>
    <t>(44単位)</t>
  </si>
  <si>
    <t>(63単位)</t>
  </si>
  <si>
    <t>(11単位)</t>
  </si>
  <si>
    <t>(17単位)</t>
  </si>
  <si>
    <t>(26単位)</t>
  </si>
  <si>
    <t>(37単位)</t>
  </si>
  <si>
    <t>(53単位)</t>
  </si>
  <si>
    <r>
      <t xml:space="preserve">
※１　本表は届出を行う年度（毎年４月１日に始まり翌年３月３１日をもって終わる年度とする。）の前年度において、
　　　</t>
    </r>
    <r>
      <rPr>
        <u val="single"/>
        <sz val="10"/>
        <color indexed="10"/>
        <rFont val="ＭＳ ゴシック"/>
        <family val="3"/>
      </rPr>
      <t>就職後６か月～３６か月を経過した者</t>
    </r>
    <r>
      <rPr>
        <sz val="10"/>
        <rFont val="ＭＳ ゴシック"/>
        <family val="3"/>
      </rPr>
      <t>の状況を記入してください。</t>
    </r>
  </si>
  <si>
    <r>
      <t>※欄は、次に該当する利用者の内容を記載してください。　
　①　医師意見書における「特別な医療」欄に該当している者（しばらくの間､「疼痛の看護」及び「褥瘡の処置」を含
　　む｡)の特別な医療の具体的な内容
　②　行動援護(介護給付単位表の第８　重度障害者等包括支援サービス費の注１の(2)の厚生労働大臣の定める基準（算
　　出した行動関連項目が10点以上）に該当するものに限る）の対象となる強度行動障害の有無（「有」の場合は「○」を入力）
　</t>
    </r>
    <r>
      <rPr>
        <sz val="9"/>
        <color indexed="10"/>
        <rFont val="ＭＳ ゴシック"/>
        <family val="3"/>
      </rPr>
      <t>③行動関連項目の点数は受給者証で確認するか、受給者証で確認できない場合等は、必要に応じて、事業者が市町村に対し確認
　　をとること。</t>
    </r>
  </si>
  <si>
    <t>○次の要件を全て満たす場合
歯科医師又は歯科医師の指示を受けた歯科衛生士が、施設従業者に対する口腔ケアに係る技術的助言を月1回以上行っている。</t>
  </si>
  <si>
    <t>◎口腔衛生管理体制加算の該当状況</t>
  </si>
  <si>
    <t xml:space="preserve">  令　　　　和</t>
  </si>
  <si>
    <t>（体制様式　別紙１２）</t>
  </si>
  <si>
    <r>
      <t>○次の要件を全て満たす場合
　</t>
    </r>
    <r>
      <rPr>
        <sz val="9"/>
        <rFont val="ＭＳ Ｐゴシック"/>
        <family val="3"/>
      </rPr>
      <t>① 夜勤職員配置体制加算が算定される。</t>
    </r>
    <r>
      <rPr>
        <sz val="10"/>
        <rFont val="ＭＳ Ｐゴシック"/>
        <family val="3"/>
      </rPr>
      <t xml:space="preserve">
　</t>
    </r>
    <r>
      <rPr>
        <sz val="9"/>
        <rFont val="ＭＳ Ｐゴシック"/>
        <family val="3"/>
      </rPr>
      <t>② 指定生活介護を受ける利用者に対して配置する夜勤職員について、生活支援員に換えて看護職員
　　 を１以上配置している。</t>
    </r>
  </si>
  <si>
    <t>※ｂ'欄は、指定就労継続支援（Ｂ型）のみ入力すること。
※目標工賃達成指導員は、職業指導員、生活支援員との兼務不可（したがって、ｂ'の配置数はa'の配置数の外数となる）。
　 なお、運営規定に配置を明記すること。
※目標工賃達成指導員配置加算を算定する場合には、「工賃向上計画」を提出すること。</t>
  </si>
  <si>
    <t>別紙１８-２</t>
  </si>
  <si>
    <t>　　年　　月　　日</t>
  </si>
  <si>
    <t>目標工賃達成加算に関する届出書</t>
  </si>
  <si>
    <t>事業所名</t>
  </si>
  <si>
    <t>異動区分</t>
  </si>
  <si>
    <t>　１　新規　　　　　２　変更　　　　　３　終了</t>
  </si>
  <si>
    <t>平均工賃月額等</t>
  </si>
  <si>
    <t>①　前々年度における事業所の平均工賃月額（実績）</t>
  </si>
  <si>
    <t>　　　　　　円</t>
  </si>
  <si>
    <t>②　前年度において事業所が作成した工賃向上計画における目標工賃額（平均工賃月額）</t>
  </si>
  <si>
    <t>③　前年度における事業所の平均工賃月額（実績）</t>
  </si>
  <si>
    <t>④　前々年度における全国平均工賃月額</t>
  </si>
  <si>
    <t>⑤　前々々年度における全国平均工賃月額</t>
  </si>
  <si>
    <t>⑥　①＋（④－⑤）　※④－⑤が０未満の場合は、０として算定すること。</t>
  </si>
  <si>
    <t>算定要件</t>
  </si>
  <si>
    <t>＜要件確認１＞　②の額が⑥の額以上となっていること。（②≧⑥）</t>
  </si>
  <si>
    <t>（　　該当　　　・　　　非該当　　）</t>
  </si>
  <si>
    <r>
      <t>＜要件確認２＞　</t>
    </r>
    <r>
      <rPr>
        <sz val="12"/>
        <color indexed="8"/>
        <rFont val="Microsoft YaHei"/>
        <family val="2"/>
      </rPr>
      <t>③</t>
    </r>
    <r>
      <rPr>
        <sz val="12"/>
        <color indexed="8"/>
        <rFont val="HGｺﾞｼｯｸM"/>
        <family val="3"/>
      </rPr>
      <t>の額が②の額以上となっていること。（③≧②）</t>
    </r>
  </si>
  <si>
    <t>平均利用者数(a)を6で割った数</t>
  </si>
  <si>
    <t>サービス費区分</t>
  </si>
  <si>
    <t>１．就労継続支援B型サービス費（Ⅰ）　　　２．就労継続支援B型サービス費（Ⅱ）　</t>
  </si>
  <si>
    <t>３．就労継続支援B型サービス費（Ⅲ）　　　４．就労継続支援B型サービス費（Ⅳ）　</t>
  </si>
  <si>
    <t>サービス費（Ⅰ）・（Ⅱ）</t>
  </si>
  <si>
    <t>4万5千円以上</t>
  </si>
  <si>
    <t>1万5千円以上2万円未満</t>
  </si>
  <si>
    <t>3万5千円以上4万5千円未満</t>
  </si>
  <si>
    <t>1万円以上1万5千円未満</t>
  </si>
  <si>
    <t>3万円以上3万5千円未満</t>
  </si>
  <si>
    <t>1万円未満</t>
  </si>
  <si>
    <t>2万5千円以上3万円未満</t>
  </si>
  <si>
    <t>2万円以上2万5千円未満</t>
  </si>
  <si>
    <t>前年度の工賃支払対象者数
・
支払工賃額の状況</t>
  </si>
  <si>
    <t>月</t>
  </si>
  <si>
    <t>工賃総額(円)</t>
  </si>
  <si>
    <t>計</t>
  </si>
  <si>
    <t>重度障害者支援体制加算（Ⅰ）を算定している場合　
（①＋２０００円）</t>
  </si>
  <si>
    <r>
      <t>サービス費</t>
    </r>
    <r>
      <rPr>
        <sz val="6"/>
        <rFont val="ＭＳ Ｐゴシック"/>
        <family val="3"/>
      </rPr>
      <t>（Ⅲ）（Ⅳ）</t>
    </r>
  </si>
  <si>
    <t>ピアサポーターの配置</t>
  </si>
  <si>
    <t>有　　　　　　　　・　　　　　　　　無</t>
  </si>
  <si>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</si>
  <si>
    <t>延べ利用者数(人)</t>
  </si>
  <si>
    <t>開所日数</t>
  </si>
  <si>
    <t>平均工賃月額①</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</si>
</sst>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 "/>
    <numFmt numFmtId="179" formatCode="0_ "/>
    <numFmt numFmtId="180" formatCode="#,##0.00_ "/>
    <numFmt numFmtId="181" formatCode="0.0_);[Red]\(0.0\)"/>
    <numFmt numFmtId="182" formatCode="##########.###&quot;人&quot;"/>
    <numFmt numFmtId="183" formatCode="0_);[Red]\(0\)"/>
    <numFmt numFmtId="184" formatCode="#,##0.0;&quot;▲ &quot;#,##0.0"/>
    <numFmt numFmtId="185" formatCode="0.0_ "/>
    <numFmt numFmtId="186" formatCode="###########&quot;人&quot;"/>
    <numFmt numFmtId="187" formatCode="0.00_);[Red]\(0.00\)"/>
    <numFmt numFmtId="188" formatCode="[$-411]ggge&quot;年&quot;m&quot;月&quot;d&quot;日&quot;;@"/>
    <numFmt numFmtId="189" formatCode="0.00_ "/>
    <numFmt numFmtId="190" formatCode="[$-411]ge\.m\.d;@"/>
    <numFmt numFmtId="191" formatCode="#,##0_);[Red]\(#,##0\)"/>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91">
    <font>
      <sz val="11"/>
      <name val="ＭＳ Ｐゴシック"/>
      <family val="3"/>
    </font>
    <font>
      <sz val="11"/>
      <color indexed="8"/>
      <name val="ＭＳ Ｐゴシック"/>
      <family val="3"/>
    </font>
    <font>
      <sz val="12"/>
      <name val="ＭＳ ゴシック"/>
      <family val="3"/>
    </font>
    <font>
      <sz val="6"/>
      <name val="ＭＳ Ｐゴシック"/>
      <family val="3"/>
    </font>
    <font>
      <sz val="14"/>
      <name val="ＭＳ Ｐゴシック"/>
      <family val="3"/>
    </font>
    <font>
      <b/>
      <sz val="14"/>
      <name val="ＭＳ ゴシック"/>
      <family val="3"/>
    </font>
    <font>
      <sz val="12"/>
      <name val="ＭＳ Ｐ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9"/>
      <name val="ＭＳ ゴシック"/>
      <family val="3"/>
    </font>
    <font>
      <sz val="9"/>
      <name val="ＭＳ Ｐゴシック"/>
      <family val="3"/>
    </font>
    <font>
      <sz val="9"/>
      <name val="ＭＳ Ｐ明朝"/>
      <family val="1"/>
    </font>
    <font>
      <sz val="8"/>
      <name val="ＭＳ Ｐゴシック"/>
      <family val="3"/>
    </font>
    <font>
      <b/>
      <sz val="9"/>
      <name val="HG創英角ﾎﾟｯﾌﾟ体"/>
      <family val="3"/>
    </font>
    <font>
      <sz val="10"/>
      <name val="HG創英角ｺﾞｼｯｸUB"/>
      <family val="3"/>
    </font>
    <font>
      <sz val="11"/>
      <name val="ＭＳ ゴシック"/>
      <family val="3"/>
    </font>
    <font>
      <b/>
      <sz val="10"/>
      <name val="ＭＳ Ｐゴシック"/>
      <family val="3"/>
    </font>
    <font>
      <sz val="8"/>
      <name val="ＭＳ 明朝"/>
      <family val="1"/>
    </font>
    <font>
      <sz val="8"/>
      <name val="ＭＳ ゴシック"/>
      <family val="3"/>
    </font>
    <font>
      <b/>
      <sz val="11"/>
      <name val="ＭＳ ゴシック"/>
      <family val="3"/>
    </font>
    <font>
      <b/>
      <sz val="9"/>
      <color indexed="10"/>
      <name val="ＭＳ Ｐゴシック"/>
      <family val="3"/>
    </font>
    <font>
      <b/>
      <sz val="9"/>
      <color indexed="10"/>
      <name val="ＭＳ ゴシック"/>
      <family val="3"/>
    </font>
    <font>
      <b/>
      <sz val="11"/>
      <name val="ＭＳ Ｐゴシック"/>
      <family val="3"/>
    </font>
    <font>
      <b/>
      <sz val="14"/>
      <name val="ＭＳ Ｐゴシック"/>
      <family val="3"/>
    </font>
    <font>
      <sz val="12"/>
      <name val="ＭＳ 明朝"/>
      <family val="1"/>
    </font>
    <font>
      <b/>
      <u val="single"/>
      <sz val="9"/>
      <color indexed="10"/>
      <name val="ＭＳ Ｐゴシック"/>
      <family val="3"/>
    </font>
    <font>
      <sz val="18"/>
      <name val="ＭＳ ゴシック"/>
      <family val="3"/>
    </font>
    <font>
      <sz val="9"/>
      <name val="ＪＳＰ明朝"/>
      <family val="1"/>
    </font>
    <font>
      <sz val="8"/>
      <name val="ＪＳＰ明朝"/>
      <family val="1"/>
    </font>
    <font>
      <sz val="14"/>
      <name val="ＭＳ 明朝"/>
      <family val="1"/>
    </font>
    <font>
      <u val="single"/>
      <sz val="10"/>
      <color indexed="10"/>
      <name val="ＭＳ ゴシック"/>
      <family val="3"/>
    </font>
    <font>
      <b/>
      <sz val="18"/>
      <name val="ＭＳ ゴシック"/>
      <family val="3"/>
    </font>
    <font>
      <sz val="9"/>
      <color indexed="10"/>
      <name val="ＭＳ ゴシック"/>
      <family val="3"/>
    </font>
    <font>
      <sz val="11"/>
      <name val="HGｺﾞｼｯｸM"/>
      <family val="3"/>
    </font>
    <font>
      <sz val="14"/>
      <name val="HGｺﾞｼｯｸM"/>
      <family val="3"/>
    </font>
    <font>
      <b/>
      <sz val="14"/>
      <name val="HGｺﾞｼｯｸM"/>
      <family val="3"/>
    </font>
    <font>
      <sz val="10"/>
      <name val="HGｺﾞｼｯｸM"/>
      <family val="3"/>
    </font>
    <font>
      <sz val="12"/>
      <color indexed="8"/>
      <name val="HGｺﾞｼｯｸM"/>
      <family val="3"/>
    </font>
    <font>
      <sz val="12"/>
      <color indexed="8"/>
      <name val="Microsoft YaHe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ｺﾞｼｯｸM"/>
      <family val="3"/>
    </font>
    <font>
      <sz val="16"/>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1"/>
      <color theme="1"/>
      <name val="HGｺﾞｼｯｸM"/>
      <family val="3"/>
    </font>
    <font>
      <sz val="12"/>
      <color theme="1"/>
      <name val="HGｺﾞｼｯｸM"/>
      <family val="3"/>
    </font>
    <font>
      <sz val="16"/>
      <name val="Calibri"/>
      <family val="3"/>
    </font>
    <font>
      <sz val="9"/>
      <name val="Calibri"/>
      <family val="3"/>
    </font>
    <font>
      <sz val="10"/>
      <name val="Calibri"/>
      <family val="3"/>
    </font>
    <font>
      <sz val="8"/>
      <name val="Calibri"/>
      <family val="3"/>
    </font>
    <font>
      <b/>
      <sz val="11"/>
      <name val="Calibri"/>
      <family val="3"/>
    </font>
    <font>
      <b/>
      <sz val="8"/>
      <name val="ＭＳ Ｐゴシック"/>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35"/>
        <bgColor indexed="64"/>
      </patternFill>
    </fill>
    <fill>
      <patternFill patternType="solid">
        <fgColor rgb="FFCCFFCC"/>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medium"/>
    </border>
    <border>
      <left>
        <color indexed="63"/>
      </left>
      <right>
        <color indexed="63"/>
      </right>
      <top style="thin"/>
      <bottom style="thin"/>
    </border>
    <border>
      <left>
        <color indexed="63"/>
      </left>
      <right style="medium"/>
      <top>
        <color indexed="63"/>
      </top>
      <bottom>
        <color indexed="63"/>
      </bottom>
    </border>
    <border>
      <left style="medium"/>
      <right style="thin"/>
      <top>
        <color indexed="63"/>
      </top>
      <bottom>
        <color indexed="63"/>
      </bottom>
    </border>
    <border>
      <left>
        <color indexed="63"/>
      </left>
      <right>
        <color indexed="63"/>
      </right>
      <top style="double"/>
      <bottom style="medium"/>
    </border>
    <border>
      <left>
        <color indexed="63"/>
      </left>
      <right style="medium"/>
      <top style="double"/>
      <bottom style="medium"/>
    </border>
    <border>
      <left>
        <color indexed="63"/>
      </left>
      <right>
        <color indexed="63"/>
      </right>
      <top style="medium"/>
      <bottom style="medium"/>
    </border>
    <border>
      <left>
        <color indexed="63"/>
      </left>
      <right style="thin"/>
      <top style="medium"/>
      <bottom>
        <color indexed="63"/>
      </bottom>
    </border>
    <border>
      <left>
        <color indexed="63"/>
      </left>
      <right style="medium">
        <color indexed="10"/>
      </right>
      <top style="double">
        <color indexed="10"/>
      </top>
      <bottom style="double">
        <color indexed="10"/>
      </bottom>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style="dashed"/>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thin"/>
      <top style="thin"/>
      <bottom style="medium"/>
    </border>
    <border>
      <left style="medium"/>
      <right style="thin"/>
      <top>
        <color indexed="63"/>
      </top>
      <bottom style="double"/>
    </border>
    <border>
      <left>
        <color indexed="63"/>
      </left>
      <right style="thin"/>
      <top>
        <color indexed="63"/>
      </top>
      <bottom style="medium"/>
    </border>
    <border>
      <left>
        <color indexed="63"/>
      </left>
      <right style="thin"/>
      <top style="thin"/>
      <bottom>
        <color indexed="63"/>
      </bottom>
    </border>
    <border>
      <left>
        <color indexed="63"/>
      </left>
      <right style="medium">
        <color indexed="10"/>
      </right>
      <top style="thin"/>
      <bottom>
        <color indexed="63"/>
      </bottom>
    </border>
    <border>
      <left style="thin"/>
      <right>
        <color indexed="63"/>
      </right>
      <top style="thin"/>
      <bottom style="thin"/>
    </border>
    <border>
      <left style="thin"/>
      <right>
        <color indexed="63"/>
      </right>
      <top style="thin"/>
      <bottom style="medium"/>
    </border>
    <border>
      <left style="thin"/>
      <right/>
      <top style="hair"/>
      <bottom style="thin"/>
    </border>
    <border>
      <left style="thin"/>
      <right/>
      <top style="hair"/>
      <bottom/>
    </border>
    <border>
      <left/>
      <right/>
      <top style="hair"/>
      <bottom style="thin"/>
    </border>
    <border>
      <left/>
      <right/>
      <top style="hair"/>
      <bottom style="mediu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style="medium"/>
      <top style="thin"/>
      <bottom style="thin"/>
    </border>
    <border>
      <left style="thin"/>
      <right>
        <color indexed="63"/>
      </right>
      <top style="medium"/>
      <bottom style="medium"/>
    </border>
    <border>
      <left style="medium"/>
      <right style="thin"/>
      <top style="medium"/>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style="medium"/>
      <right>
        <color indexed="63"/>
      </right>
      <top style="medium"/>
      <bottom>
        <color indexed="63"/>
      </bottom>
    </border>
    <border diagonalDown="1">
      <left style="medium"/>
      <right>
        <color indexed="63"/>
      </right>
      <top style="medium"/>
      <bottom style="medium"/>
      <diagonal style="hair"/>
    </border>
    <border diagonalDown="1">
      <left>
        <color indexed="63"/>
      </left>
      <right>
        <color indexed="63"/>
      </right>
      <top style="medium"/>
      <bottom style="medium"/>
      <diagonal style="hair"/>
    </border>
    <border diagonalDown="1">
      <left>
        <color indexed="63"/>
      </left>
      <right style="medium"/>
      <top style="medium"/>
      <bottom style="medium"/>
      <diagonal style="hair"/>
    </border>
    <border>
      <left style="medium"/>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diagonalDown="1">
      <left style="medium"/>
      <right>
        <color indexed="63"/>
      </right>
      <top style="thin"/>
      <bottom style="thin"/>
      <diagonal style="hair"/>
    </border>
    <border diagonalDown="1">
      <left>
        <color indexed="63"/>
      </left>
      <right>
        <color indexed="63"/>
      </right>
      <top style="thin"/>
      <bottom style="thin"/>
      <diagonal style="hair"/>
    </border>
    <border diagonalDown="1">
      <left>
        <color indexed="63"/>
      </left>
      <right style="medium"/>
      <top style="thin"/>
      <bottom style="thin"/>
      <diagonal style="hair"/>
    </border>
    <border>
      <left style="medium"/>
      <right>
        <color indexed="63"/>
      </right>
      <top style="thin"/>
      <bottom style="medium"/>
    </border>
    <border>
      <left style="thin"/>
      <right>
        <color indexed="63"/>
      </right>
      <top style="medium"/>
      <bottom style="double">
        <color indexed="10"/>
      </bottom>
    </border>
    <border>
      <left>
        <color indexed="63"/>
      </left>
      <right>
        <color indexed="63"/>
      </right>
      <top style="medium"/>
      <bottom style="double">
        <color indexed="10"/>
      </bottom>
    </border>
    <border>
      <left>
        <color indexed="63"/>
      </left>
      <right style="medium"/>
      <top style="medium"/>
      <bottom style="double">
        <color indexed="10"/>
      </bottom>
    </border>
    <border>
      <left style="medium"/>
      <right>
        <color indexed="63"/>
      </right>
      <top style="medium"/>
      <bottom style="double">
        <color indexed="10"/>
      </bottom>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left style="thin"/>
      <right>
        <color indexed="63"/>
      </right>
      <top style="thin"/>
      <bottom style="double">
        <color indexed="10"/>
      </bottom>
    </border>
    <border>
      <left>
        <color indexed="63"/>
      </left>
      <right>
        <color indexed="63"/>
      </right>
      <top style="thin"/>
      <bottom style="double">
        <color indexed="10"/>
      </bottom>
    </border>
    <border>
      <left style="double">
        <color indexed="10"/>
      </left>
      <right>
        <color indexed="63"/>
      </right>
      <top style="thin"/>
      <bottom style="double">
        <color indexed="10"/>
      </bottom>
    </border>
    <border>
      <left style="medium">
        <color indexed="10"/>
      </left>
      <right>
        <color indexed="63"/>
      </right>
      <top style="thin"/>
      <bottom>
        <color indexed="63"/>
      </bottom>
    </border>
    <border>
      <left style="medium">
        <color indexed="10"/>
      </left>
      <right>
        <color indexed="63"/>
      </right>
      <top>
        <color indexed="63"/>
      </top>
      <bottom style="medium"/>
    </border>
    <border>
      <left>
        <color indexed="63"/>
      </left>
      <right style="medium">
        <color indexed="10"/>
      </right>
      <top>
        <color indexed="63"/>
      </top>
      <bottom style="medium"/>
    </border>
    <border>
      <left>
        <color indexed="63"/>
      </left>
      <right style="double">
        <color indexed="10"/>
      </right>
      <top style="thin"/>
      <bottom style="medium"/>
    </border>
    <border diagonalDown="1">
      <left style="double">
        <color indexed="10"/>
      </left>
      <right>
        <color indexed="63"/>
      </right>
      <top style="double">
        <color indexed="10"/>
      </top>
      <bottom style="double">
        <color indexed="10"/>
      </bottom>
      <diagonal style="hair">
        <color indexed="8"/>
      </diagonal>
    </border>
    <border diagonalDown="1">
      <left>
        <color indexed="63"/>
      </left>
      <right>
        <color indexed="63"/>
      </right>
      <top style="double">
        <color indexed="10"/>
      </top>
      <bottom style="double">
        <color indexed="10"/>
      </bottom>
      <diagonal style="hair">
        <color indexed="8"/>
      </diagonal>
    </border>
    <border diagonalDown="1">
      <left>
        <color indexed="63"/>
      </left>
      <right style="double">
        <color indexed="10"/>
      </right>
      <top style="double">
        <color indexed="10"/>
      </top>
      <bottom style="double">
        <color indexed="10"/>
      </bottom>
      <diagonal style="hair">
        <color indexed="8"/>
      </diagonal>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style="medium">
        <color indexed="10"/>
      </left>
      <right>
        <color indexed="63"/>
      </right>
      <top style="double">
        <color indexed="10"/>
      </top>
      <bottom style="double">
        <color indexed="10"/>
      </bottom>
    </border>
    <border>
      <left style="thin"/>
      <right>
        <color indexed="63"/>
      </right>
      <top style="double"/>
      <bottom style="medium"/>
    </border>
    <border>
      <left style="dotted"/>
      <right>
        <color indexed="63"/>
      </right>
      <top style="double"/>
      <bottom style="medium"/>
    </border>
    <border>
      <left>
        <color indexed="63"/>
      </left>
      <right style="dotted"/>
      <top style="double"/>
      <bottom style="medium"/>
    </border>
    <border>
      <left style="medium"/>
      <right>
        <color indexed="63"/>
      </right>
      <top style="double"/>
      <bottom style="mediu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color indexed="63"/>
      </left>
      <right style="dotted"/>
      <top style="medium"/>
      <bottom style="medium"/>
    </border>
    <border>
      <left style="dotted"/>
      <right>
        <color indexed="63"/>
      </right>
      <top style="medium"/>
      <bottom style="medium"/>
    </border>
    <border>
      <left style="thin">
        <color indexed="10"/>
      </left>
      <right>
        <color indexed="63"/>
      </right>
      <top style="double">
        <color indexed="10"/>
      </top>
      <bottom style="medium"/>
    </border>
    <border>
      <left>
        <color indexed="63"/>
      </left>
      <right>
        <color indexed="63"/>
      </right>
      <top style="double">
        <color indexed="10"/>
      </top>
      <bottom style="medium"/>
    </border>
    <border>
      <left>
        <color indexed="63"/>
      </left>
      <right style="medium">
        <color indexed="10"/>
      </right>
      <top style="medium"/>
      <bottom>
        <color indexed="63"/>
      </bottom>
    </border>
    <border diagonalDown="1">
      <left style="thin"/>
      <right>
        <color indexed="63"/>
      </right>
      <top style="medium"/>
      <bottom style="double">
        <color indexed="10"/>
      </bottom>
      <diagonal style="hair"/>
    </border>
    <border diagonalDown="1">
      <left>
        <color indexed="63"/>
      </left>
      <right>
        <color indexed="63"/>
      </right>
      <top style="medium"/>
      <bottom style="double">
        <color indexed="10"/>
      </bottom>
      <diagonal style="hair"/>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color indexed="63"/>
      </left>
      <right style="thin"/>
      <top style="dashed"/>
      <bottom>
        <color indexed="63"/>
      </bottom>
    </border>
    <border>
      <left>
        <color indexed="63"/>
      </left>
      <right style="medium"/>
      <top style="dashed"/>
      <bottom>
        <color indexed="63"/>
      </bottom>
    </border>
    <border>
      <left style="hair"/>
      <right>
        <color indexed="63"/>
      </right>
      <top style="thin"/>
      <bottom style="thin"/>
    </border>
    <border>
      <left style="medium"/>
      <right>
        <color indexed="63"/>
      </right>
      <top>
        <color indexed="63"/>
      </top>
      <bottom style="thin"/>
    </border>
    <border>
      <left>
        <color indexed="63"/>
      </left>
      <right style="hair"/>
      <top style="thin"/>
      <bottom style="thin"/>
    </border>
    <border>
      <left>
        <color indexed="63"/>
      </left>
      <right style="dotted"/>
      <top style="thin"/>
      <bottom style="medium"/>
    </border>
    <border>
      <left style="dotted"/>
      <right style="dotted"/>
      <top style="thin"/>
      <bottom style="medium"/>
    </border>
    <border>
      <left style="dotted"/>
      <right style="medium"/>
      <top style="thin"/>
      <bottom style="medium"/>
    </border>
    <border>
      <left>
        <color indexed="63"/>
      </left>
      <right style="dotted"/>
      <top style="thin"/>
      <bottom style="thin"/>
    </border>
    <border>
      <left style="dotted"/>
      <right style="dotted"/>
      <top style="thin"/>
      <bottom style="thin"/>
    </border>
    <border>
      <left style="dotted"/>
      <right style="medium"/>
      <top style="thin"/>
      <bottom style="thin"/>
    </border>
    <border>
      <left>
        <color indexed="63"/>
      </left>
      <right style="dotted"/>
      <top style="medium"/>
      <bottom style="thin"/>
    </border>
    <border>
      <left style="dotted"/>
      <right style="dotted"/>
      <top style="medium"/>
      <bottom style="thin"/>
    </border>
    <border>
      <left style="dotted"/>
      <right style="medium"/>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dotted"/>
      <right style="dotted"/>
      <top style="dotted"/>
      <bottom style="medium"/>
    </border>
    <border>
      <left style="dotted"/>
      <right style="medium"/>
      <top style="dotted"/>
      <bottom style="medium"/>
    </border>
    <border>
      <left>
        <color indexed="63"/>
      </left>
      <right style="medium"/>
      <top>
        <color indexed="63"/>
      </top>
      <bottom style="thin"/>
    </border>
    <border>
      <left style="dotted"/>
      <right style="hair"/>
      <top>
        <color indexed="63"/>
      </top>
      <bottom style="medium"/>
    </border>
    <border>
      <left style="hair"/>
      <right style="hair"/>
      <top>
        <color indexed="63"/>
      </top>
      <bottom style="medium"/>
    </border>
    <border>
      <left style="hair"/>
      <right>
        <color indexed="63"/>
      </right>
      <top>
        <color indexed="63"/>
      </top>
      <bottom style="mediu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style="hair"/>
      <top style="medium"/>
      <bottom style="hair"/>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style="dotted"/>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medium"/>
      <top style="medium"/>
      <bottom style="dotted"/>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right style="medium"/>
      <top style="hair"/>
      <bottom style="thin"/>
    </border>
    <border>
      <left/>
      <right/>
      <top style="hair"/>
      <bottom/>
    </border>
    <border>
      <left/>
      <right style="medium"/>
      <top style="hair"/>
      <bottom/>
    </border>
    <border>
      <left/>
      <right style="medium"/>
      <top style="hair"/>
      <bottom style="medium"/>
    </border>
  </borders>
  <cellStyleXfs count="77">
    <xf numFmtId="0" fontId="0" fillId="0" borderId="0">
      <alignment vertical="center"/>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63" fillId="0" borderId="0" applyFill="0" applyBorder="0" applyAlignment="0" applyProtection="0"/>
    <xf numFmtId="0" fontId="68" fillId="0" borderId="0" applyNumberFormat="0" applyFill="0" applyBorder="0" applyAlignment="0" applyProtection="0"/>
    <xf numFmtId="0" fontId="63" fillId="28" borderId="2" applyNumberForma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63" fillId="0" borderId="0" applyFill="0" applyBorder="0" applyAlignment="0" applyProtection="0"/>
    <xf numFmtId="40" fontId="63" fillId="0" borderId="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63" fillId="0" borderId="0" applyFill="0" applyBorder="0" applyAlignment="0" applyProtection="0"/>
    <xf numFmtId="8" fontId="63" fillId="0" borderId="0" applyFill="0" applyBorder="0" applyAlignment="0" applyProtection="0"/>
    <xf numFmtId="0" fontId="79" fillId="31" borderId="4" applyNumberFormat="0" applyAlignment="0" applyProtection="0"/>
    <xf numFmtId="0" fontId="6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0" fillId="0" borderId="0" applyNumberFormat="0" applyFill="0" applyBorder="0" applyAlignment="0" applyProtection="0"/>
    <xf numFmtId="0" fontId="81" fillId="32" borderId="0" applyNumberFormat="0" applyBorder="0" applyAlignment="0" applyProtection="0"/>
  </cellStyleXfs>
  <cellXfs count="1401">
    <xf numFmtId="0" fontId="0" fillId="0" borderId="0" xfId="0" applyAlignment="1">
      <alignment vertical="center"/>
    </xf>
    <xf numFmtId="0" fontId="2" fillId="0" borderId="0" xfId="72" applyFont="1" applyProtection="1">
      <alignment vertical="center"/>
      <protection/>
    </xf>
    <xf numFmtId="0" fontId="0" fillId="0" borderId="0" xfId="63" applyFont="1" applyProtection="1">
      <alignment/>
      <protection/>
    </xf>
    <xf numFmtId="0" fontId="4" fillId="0" borderId="0" xfId="63" applyFont="1" applyAlignment="1" applyProtection="1">
      <alignment/>
      <protection/>
    </xf>
    <xf numFmtId="0" fontId="2" fillId="0" borderId="0" xfId="72" applyFont="1" applyFill="1" applyProtection="1">
      <alignment vertical="center"/>
      <protection/>
    </xf>
    <xf numFmtId="0" fontId="5" fillId="0" borderId="0" xfId="72" applyFont="1" applyAlignment="1" applyProtection="1">
      <alignment vertical="center"/>
      <protection/>
    </xf>
    <xf numFmtId="0" fontId="9" fillId="0" borderId="0" xfId="72" applyFont="1" applyAlignment="1" applyProtection="1">
      <alignment vertical="center"/>
      <protection/>
    </xf>
    <xf numFmtId="0" fontId="14" fillId="0" borderId="0" xfId="72" applyFont="1" applyBorder="1" applyAlignment="1" applyProtection="1">
      <alignment vertical="center" wrapText="1"/>
      <protection/>
    </xf>
    <xf numFmtId="0" fontId="2" fillId="0" borderId="0" xfId="72" applyFont="1" applyFill="1" applyBorder="1" applyAlignment="1" applyProtection="1">
      <alignment vertical="center"/>
      <protection/>
    </xf>
    <xf numFmtId="0" fontId="0" fillId="0" borderId="0" xfId="63" applyFont="1" applyFill="1" applyBorder="1" applyAlignment="1" applyProtection="1">
      <alignment vertical="center"/>
      <protection/>
    </xf>
    <xf numFmtId="0" fontId="0" fillId="0" borderId="0" xfId="63" applyFont="1" applyFill="1" applyBorder="1" applyAlignment="1" applyProtection="1">
      <alignment vertical="center" shrinkToFit="1"/>
      <protection/>
    </xf>
    <xf numFmtId="181" fontId="11" fillId="0" borderId="0" xfId="72" applyNumberFormat="1" applyFont="1" applyFill="1" applyBorder="1" applyAlignment="1" applyProtection="1">
      <alignment horizontal="right" vertical="center" indent="2"/>
      <protection/>
    </xf>
    <xf numFmtId="182" fontId="2" fillId="0" borderId="0" xfId="72" applyNumberFormat="1" applyFont="1" applyFill="1" applyBorder="1" applyAlignment="1" applyProtection="1">
      <alignment horizontal="left" vertical="center"/>
      <protection/>
    </xf>
    <xf numFmtId="179" fontId="2" fillId="0" borderId="0" xfId="72" applyNumberFormat="1" applyFont="1" applyFill="1" applyBorder="1" applyAlignment="1" applyProtection="1">
      <alignment horizontal="left" vertical="center" shrinkToFit="1"/>
      <protection/>
    </xf>
    <xf numFmtId="0" fontId="6" fillId="0" borderId="0" xfId="63" applyFont="1" applyFill="1" applyBorder="1" applyAlignment="1" applyProtection="1">
      <alignment vertical="center" shrinkToFit="1"/>
      <protection/>
    </xf>
    <xf numFmtId="0" fontId="0" fillId="0" borderId="10" xfId="63" applyFont="1" applyBorder="1" applyAlignment="1" applyProtection="1">
      <alignment/>
      <protection/>
    </xf>
    <xf numFmtId="0" fontId="0" fillId="0" borderId="0" xfId="63" applyFont="1" applyAlignment="1" applyProtection="1">
      <alignment vertical="center"/>
      <protection/>
    </xf>
    <xf numFmtId="0" fontId="2" fillId="0" borderId="0" xfId="72" applyFont="1" applyAlignment="1">
      <alignment horizontal="left" vertical="center"/>
      <protection/>
    </xf>
    <xf numFmtId="0" fontId="2" fillId="0" borderId="0" xfId="72" applyFont="1">
      <alignment vertical="center"/>
      <protection/>
    </xf>
    <xf numFmtId="0" fontId="2" fillId="0" borderId="0" xfId="72" applyFont="1" applyFill="1">
      <alignment vertical="center"/>
      <protection/>
    </xf>
    <xf numFmtId="0" fontId="0" fillId="0" borderId="0" xfId="63" applyFont="1">
      <alignment/>
      <protection/>
    </xf>
    <xf numFmtId="0" fontId="8" fillId="0" borderId="0" xfId="63" applyFont="1" applyFill="1" applyBorder="1" applyAlignment="1" applyProtection="1">
      <alignment horizontal="distributed" vertical="center"/>
      <protection/>
    </xf>
    <xf numFmtId="0" fontId="8" fillId="0" borderId="0" xfId="63" applyFont="1" applyFill="1" applyBorder="1" applyAlignment="1" applyProtection="1">
      <alignment vertical="center"/>
      <protection/>
    </xf>
    <xf numFmtId="0" fontId="5" fillId="0" borderId="0" xfId="72" applyFont="1">
      <alignment vertical="center"/>
      <protection/>
    </xf>
    <xf numFmtId="0" fontId="0" fillId="0" borderId="0" xfId="63" applyFont="1" applyBorder="1" applyAlignment="1">
      <alignment vertical="center"/>
      <protection/>
    </xf>
    <xf numFmtId="0" fontId="2" fillId="0" borderId="0" xfId="72" applyFont="1" applyBorder="1">
      <alignment vertical="center"/>
      <protection/>
    </xf>
    <xf numFmtId="0" fontId="7" fillId="0" borderId="0" xfId="72"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8" fillId="0" borderId="0" xfId="63" applyFont="1" applyFill="1" applyBorder="1" applyAlignment="1" applyProtection="1">
      <alignment vertical="center" wrapText="1"/>
      <protection/>
    </xf>
    <xf numFmtId="0" fontId="0" fillId="0" borderId="0" xfId="0" applyFill="1" applyBorder="1" applyAlignment="1" applyProtection="1">
      <alignment vertical="center"/>
      <protection/>
    </xf>
    <xf numFmtId="0" fontId="16" fillId="0" borderId="0" xfId="63" applyFont="1" applyFill="1" applyBorder="1" applyAlignment="1" applyProtection="1">
      <alignment vertical="center" wrapText="1"/>
      <protection/>
    </xf>
    <xf numFmtId="0" fontId="7" fillId="33" borderId="11" xfId="72" applyFont="1" applyFill="1" applyBorder="1" applyAlignment="1" applyProtection="1">
      <alignment horizontal="center" vertical="center"/>
      <protection/>
    </xf>
    <xf numFmtId="0" fontId="9" fillId="0" borderId="0" xfId="72" applyFont="1" applyAlignment="1">
      <alignment vertical="center"/>
      <protection/>
    </xf>
    <xf numFmtId="0" fontId="8" fillId="33" borderId="12" xfId="63" applyFont="1" applyFill="1" applyBorder="1" applyAlignment="1" applyProtection="1">
      <alignment vertical="center"/>
      <protection/>
    </xf>
    <xf numFmtId="0" fontId="8" fillId="33" borderId="0" xfId="63" applyFont="1" applyFill="1" applyBorder="1" applyAlignment="1" applyProtection="1">
      <alignment vertical="center"/>
      <protection/>
    </xf>
    <xf numFmtId="184" fontId="7" fillId="34" borderId="13" xfId="72" applyNumberFormat="1" applyFont="1" applyFill="1" applyBorder="1" applyAlignment="1" applyProtection="1">
      <alignment vertical="center" shrinkToFit="1"/>
      <protection/>
    </xf>
    <xf numFmtId="184" fontId="7" fillId="34" borderId="14" xfId="72" applyNumberFormat="1" applyFont="1" applyFill="1" applyBorder="1" applyAlignment="1" applyProtection="1">
      <alignment vertical="center" shrinkToFit="1"/>
      <protection/>
    </xf>
    <xf numFmtId="184" fontId="7" fillId="34" borderId="15" xfId="63" applyNumberFormat="1" applyFont="1" applyFill="1" applyBorder="1" applyAlignment="1" applyProtection="1">
      <alignment vertical="center" shrinkToFit="1"/>
      <protection/>
    </xf>
    <xf numFmtId="0" fontId="7" fillId="33" borderId="16" xfId="63" applyFont="1" applyFill="1" applyBorder="1" applyAlignment="1" applyProtection="1">
      <alignment vertical="center" shrinkToFit="1"/>
      <protection/>
    </xf>
    <xf numFmtId="177" fontId="2" fillId="0" borderId="0" xfId="72" applyNumberFormat="1" applyFont="1" applyBorder="1" applyAlignment="1">
      <alignment vertical="center"/>
      <protection/>
    </xf>
    <xf numFmtId="0" fontId="0" fillId="33" borderId="12" xfId="0" applyFill="1" applyBorder="1" applyAlignment="1" applyProtection="1">
      <alignment vertical="center"/>
      <protection/>
    </xf>
    <xf numFmtId="0" fontId="0" fillId="33" borderId="0" xfId="0" applyFill="1" applyBorder="1" applyAlignment="1" applyProtection="1">
      <alignment vertical="center"/>
      <protection/>
    </xf>
    <xf numFmtId="0" fontId="8" fillId="33" borderId="15" xfId="63" applyFont="1" applyFill="1" applyBorder="1" applyAlignment="1" applyProtection="1">
      <alignment vertical="center" wrapText="1"/>
      <protection/>
    </xf>
    <xf numFmtId="0" fontId="0" fillId="33" borderId="17" xfId="0" applyFill="1" applyBorder="1" applyAlignment="1" applyProtection="1">
      <alignment vertical="center"/>
      <protection/>
    </xf>
    <xf numFmtId="0" fontId="0" fillId="33" borderId="18" xfId="0" applyFill="1" applyBorder="1" applyAlignment="1" applyProtection="1">
      <alignment vertical="center"/>
      <protection/>
    </xf>
    <xf numFmtId="0" fontId="8" fillId="33" borderId="19" xfId="63" applyFont="1" applyFill="1" applyBorder="1" applyAlignment="1" applyProtection="1">
      <alignment vertical="center" wrapText="1"/>
      <protection/>
    </xf>
    <xf numFmtId="0" fontId="0" fillId="33" borderId="20" xfId="0" applyFill="1" applyBorder="1" applyAlignment="1" applyProtection="1">
      <alignment vertical="center"/>
      <protection/>
    </xf>
    <xf numFmtId="0" fontId="8" fillId="33" borderId="17" xfId="63" applyFont="1" applyFill="1" applyBorder="1" applyAlignment="1" applyProtection="1">
      <alignment vertical="center"/>
      <protection/>
    </xf>
    <xf numFmtId="0" fontId="8" fillId="33" borderId="18" xfId="63" applyFont="1" applyFill="1" applyBorder="1" applyAlignment="1" applyProtection="1">
      <alignment vertical="center"/>
      <protection/>
    </xf>
    <xf numFmtId="0" fontId="0" fillId="33" borderId="16" xfId="0" applyFill="1" applyBorder="1" applyAlignment="1" applyProtection="1">
      <alignment vertical="center"/>
      <protection/>
    </xf>
    <xf numFmtId="0" fontId="0" fillId="0" borderId="0" xfId="63" applyFont="1" applyBorder="1" applyAlignment="1">
      <alignment horizontal="distributed" vertical="center"/>
      <protection/>
    </xf>
    <xf numFmtId="0" fontId="7" fillId="33" borderId="11" xfId="72" applyFont="1" applyFill="1" applyBorder="1" applyAlignment="1" applyProtection="1">
      <alignment horizontal="center" vertical="center" shrinkToFit="1"/>
      <protection/>
    </xf>
    <xf numFmtId="0" fontId="7" fillId="33" borderId="0" xfId="72" applyFont="1" applyFill="1" applyBorder="1" applyAlignment="1" applyProtection="1">
      <alignment horizontal="center" vertical="center"/>
      <protection/>
    </xf>
    <xf numFmtId="0" fontId="7" fillId="33" borderId="11" xfId="72" applyFont="1" applyFill="1" applyBorder="1" applyAlignment="1" applyProtection="1">
      <alignment horizontal="center" vertical="center" wrapText="1" shrinkToFit="1"/>
      <protection/>
    </xf>
    <xf numFmtId="0" fontId="7" fillId="33" borderId="21" xfId="72" applyFont="1" applyFill="1" applyBorder="1" applyAlignment="1" applyProtection="1">
      <alignment horizontal="center" vertical="center"/>
      <protection/>
    </xf>
    <xf numFmtId="0" fontId="2" fillId="33" borderId="22" xfId="72" applyFont="1" applyFill="1" applyBorder="1" applyAlignment="1" applyProtection="1">
      <alignment vertical="center" shrinkToFit="1"/>
      <protection/>
    </xf>
    <xf numFmtId="182" fontId="2" fillId="34" borderId="23" xfId="72" applyNumberFormat="1" applyFont="1" applyFill="1" applyBorder="1" applyAlignment="1" applyProtection="1">
      <alignment horizontal="left" vertical="center" shrinkToFit="1"/>
      <protection/>
    </xf>
    <xf numFmtId="182" fontId="2" fillId="34" borderId="24" xfId="72" applyNumberFormat="1" applyFont="1" applyFill="1" applyBorder="1" applyAlignment="1" applyProtection="1">
      <alignment horizontal="left" vertical="center" shrinkToFit="1"/>
      <protection/>
    </xf>
    <xf numFmtId="0" fontId="2" fillId="0" borderId="0" xfId="72" applyFont="1" applyFill="1" applyBorder="1" applyAlignment="1">
      <alignment vertical="center"/>
      <protection/>
    </xf>
    <xf numFmtId="0" fontId="0" fillId="0" borderId="0" xfId="63" applyFont="1" applyFill="1" applyBorder="1" applyAlignment="1">
      <alignment vertical="center"/>
      <protection/>
    </xf>
    <xf numFmtId="0" fontId="0" fillId="0" borderId="0" xfId="63" applyFont="1" applyFill="1" applyBorder="1" applyAlignment="1">
      <alignment vertical="center" shrinkToFit="1"/>
      <protection/>
    </xf>
    <xf numFmtId="181" fontId="11" fillId="0" borderId="0" xfId="72" applyNumberFormat="1" applyFont="1" applyFill="1" applyBorder="1" applyAlignment="1">
      <alignment horizontal="right" vertical="center" indent="2"/>
      <protection/>
    </xf>
    <xf numFmtId="182" fontId="2" fillId="0" borderId="0" xfId="72" applyNumberFormat="1" applyFont="1" applyFill="1" applyBorder="1" applyAlignment="1">
      <alignment horizontal="left" vertical="center"/>
      <protection/>
    </xf>
    <xf numFmtId="179" fontId="2" fillId="0" borderId="0" xfId="72" applyNumberFormat="1" applyFont="1" applyFill="1" applyBorder="1" applyAlignment="1">
      <alignment horizontal="left" vertical="center" shrinkToFit="1"/>
      <protection/>
    </xf>
    <xf numFmtId="0" fontId="6" fillId="0" borderId="0" xfId="63" applyFont="1" applyFill="1" applyBorder="1" applyAlignment="1">
      <alignment vertical="center" shrinkToFit="1"/>
      <protection/>
    </xf>
    <xf numFmtId="0" fontId="0" fillId="0" borderId="0" xfId="64" applyFont="1">
      <alignment/>
      <protection/>
    </xf>
    <xf numFmtId="0" fontId="0" fillId="0" borderId="0" xfId="64" applyFont="1" applyAlignment="1">
      <alignment horizontal="distributed"/>
      <protection/>
    </xf>
    <xf numFmtId="0" fontId="25" fillId="0" borderId="0" xfId="64" applyFont="1" applyBorder="1" applyAlignment="1">
      <alignment vertical="center"/>
      <protection/>
    </xf>
    <xf numFmtId="0" fontId="0" fillId="0" borderId="0" xfId="64" applyFont="1" applyBorder="1">
      <alignment/>
      <protection/>
    </xf>
    <xf numFmtId="0" fontId="0" fillId="0" borderId="0" xfId="64" applyFont="1" applyAlignment="1">
      <alignment/>
      <protection/>
    </xf>
    <xf numFmtId="0" fontId="0" fillId="0" borderId="0" xfId="64" applyFont="1" applyProtection="1">
      <alignment/>
      <protection locked="0"/>
    </xf>
    <xf numFmtId="0" fontId="0" fillId="0" borderId="12" xfId="63" applyFont="1" applyBorder="1" applyAlignment="1">
      <alignment vertical="center"/>
      <protection/>
    </xf>
    <xf numFmtId="49" fontId="20" fillId="0" borderId="25" xfId="72" applyNumberFormat="1" applyFont="1" applyFill="1" applyBorder="1" applyAlignment="1">
      <alignment horizontal="center" vertical="center"/>
      <protection/>
    </xf>
    <xf numFmtId="179" fontId="7" fillId="33" borderId="26" xfId="72" applyNumberFormat="1" applyFont="1" applyFill="1" applyBorder="1" applyAlignment="1">
      <alignment horizontal="left" vertical="center" shrinkToFit="1"/>
      <protection/>
    </xf>
    <xf numFmtId="179" fontId="7" fillId="33" borderId="11" xfId="72" applyNumberFormat="1" applyFont="1" applyFill="1" applyBorder="1" applyAlignment="1">
      <alignment horizontal="left" vertical="center" shrinkToFit="1"/>
      <protection/>
    </xf>
    <xf numFmtId="0" fontId="7" fillId="34" borderId="27" xfId="72" applyFont="1" applyFill="1" applyBorder="1" applyAlignment="1">
      <alignment horizontal="left" vertical="center" shrinkToFit="1"/>
      <protection/>
    </xf>
    <xf numFmtId="0" fontId="9" fillId="0" borderId="0" xfId="72" applyFont="1" applyAlignment="1">
      <alignment horizontal="center" vertical="center"/>
      <protection/>
    </xf>
    <xf numFmtId="0" fontId="2" fillId="0" borderId="0" xfId="73" applyFont="1" applyFill="1">
      <alignment vertical="center"/>
      <protection/>
    </xf>
    <xf numFmtId="0" fontId="18" fillId="33" borderId="28" xfId="73" applyFont="1" applyFill="1" applyBorder="1" applyAlignment="1">
      <alignment horizontal="left" vertical="center"/>
      <protection/>
    </xf>
    <xf numFmtId="0" fontId="18" fillId="33" borderId="29" xfId="73" applyFont="1" applyFill="1" applyBorder="1" applyAlignment="1">
      <alignment horizontal="distributed" vertical="center" indent="1"/>
      <protection/>
    </xf>
    <xf numFmtId="0" fontId="18" fillId="33" borderId="30" xfId="73" applyFont="1" applyFill="1" applyBorder="1" applyAlignment="1">
      <alignment horizontal="distributed" vertical="center" indent="1"/>
      <protection/>
    </xf>
    <xf numFmtId="0" fontId="18" fillId="33" borderId="31" xfId="73" applyFont="1" applyFill="1" applyBorder="1" applyAlignment="1">
      <alignment horizontal="distributed" vertical="center" indent="1"/>
      <protection/>
    </xf>
    <xf numFmtId="0" fontId="18" fillId="33" borderId="31" xfId="73" applyFont="1" applyFill="1" applyBorder="1" applyAlignment="1">
      <alignment horizontal="left" vertical="center"/>
      <protection/>
    </xf>
    <xf numFmtId="49" fontId="18" fillId="0" borderId="30" xfId="73" applyNumberFormat="1" applyFont="1" applyFill="1" applyBorder="1" applyAlignment="1">
      <alignment horizontal="left" vertical="center"/>
      <protection/>
    </xf>
    <xf numFmtId="0" fontId="18" fillId="33" borderId="32" xfId="73" applyFont="1" applyFill="1" applyBorder="1" applyAlignment="1">
      <alignment horizontal="left" vertical="center"/>
      <protection/>
    </xf>
    <xf numFmtId="0" fontId="18" fillId="33" borderId="33" xfId="73" applyFont="1" applyFill="1" applyBorder="1" applyAlignment="1">
      <alignment horizontal="distributed" vertical="center" indent="1"/>
      <protection/>
    </xf>
    <xf numFmtId="0" fontId="18" fillId="33" borderId="34" xfId="73" applyFont="1" applyFill="1" applyBorder="1" applyAlignment="1">
      <alignment horizontal="distributed" vertical="center" indent="1"/>
      <protection/>
    </xf>
    <xf numFmtId="0" fontId="18" fillId="33" borderId="35" xfId="73" applyFont="1" applyFill="1" applyBorder="1" applyAlignment="1">
      <alignment horizontal="left" vertical="center"/>
      <protection/>
    </xf>
    <xf numFmtId="0" fontId="18" fillId="33" borderId="34" xfId="73" applyFont="1" applyFill="1" applyBorder="1" applyAlignment="1">
      <alignment horizontal="left" vertical="center"/>
      <protection/>
    </xf>
    <xf numFmtId="49" fontId="18" fillId="0" borderId="35" xfId="73" applyNumberFormat="1" applyFont="1" applyFill="1" applyBorder="1" applyAlignment="1">
      <alignment horizontal="left" vertical="center"/>
      <protection/>
    </xf>
    <xf numFmtId="0" fontId="18" fillId="33" borderId="36" xfId="73" applyFont="1" applyFill="1" applyBorder="1" applyAlignment="1">
      <alignment horizontal="left" vertical="center"/>
      <protection/>
    </xf>
    <xf numFmtId="0" fontId="18" fillId="33" borderId="33" xfId="73" applyFont="1" applyFill="1" applyBorder="1" applyAlignment="1">
      <alignment horizontal="left" vertical="center"/>
      <protection/>
    </xf>
    <xf numFmtId="0" fontId="18" fillId="33" borderId="37" xfId="73" applyFont="1" applyFill="1" applyBorder="1" applyAlignment="1">
      <alignment horizontal="left" vertical="center"/>
      <protection/>
    </xf>
    <xf numFmtId="0" fontId="18" fillId="33" borderId="38" xfId="73" applyFont="1" applyFill="1" applyBorder="1" applyAlignment="1">
      <alignment horizontal="left" vertical="center"/>
      <protection/>
    </xf>
    <xf numFmtId="49" fontId="18" fillId="0" borderId="38" xfId="73" applyNumberFormat="1" applyFont="1" applyFill="1" applyBorder="1" applyAlignment="1">
      <alignment horizontal="left" vertical="center"/>
      <protection/>
    </xf>
    <xf numFmtId="0" fontId="18" fillId="33" borderId="39" xfId="73" applyFont="1" applyFill="1" applyBorder="1" applyAlignment="1">
      <alignment vertical="center" wrapText="1"/>
      <protection/>
    </xf>
    <xf numFmtId="0" fontId="0" fillId="33" borderId="40" xfId="0" applyFill="1" applyBorder="1" applyAlignment="1">
      <alignment vertical="center"/>
    </xf>
    <xf numFmtId="49" fontId="18" fillId="0" borderId="29" xfId="73" applyNumberFormat="1" applyFont="1" applyFill="1" applyBorder="1" applyAlignment="1">
      <alignment horizontal="left" vertical="center" wrapText="1"/>
      <protection/>
    </xf>
    <xf numFmtId="0" fontId="18" fillId="0" borderId="30" xfId="73" applyFont="1" applyFill="1" applyBorder="1" applyAlignment="1">
      <alignment horizontal="center" vertical="center"/>
      <protection/>
    </xf>
    <xf numFmtId="49" fontId="18" fillId="0" borderId="33" xfId="73" applyNumberFormat="1" applyFont="1" applyFill="1" applyBorder="1" applyAlignment="1">
      <alignment horizontal="left" vertical="center"/>
      <protection/>
    </xf>
    <xf numFmtId="0" fontId="18" fillId="0" borderId="35" xfId="73" applyFont="1" applyFill="1" applyBorder="1" applyAlignment="1">
      <alignment horizontal="center" vertical="center"/>
      <protection/>
    </xf>
    <xf numFmtId="49" fontId="18" fillId="0" borderId="41" xfId="73" applyNumberFormat="1" applyFont="1" applyFill="1" applyBorder="1" applyAlignment="1">
      <alignment horizontal="left" vertical="center"/>
      <protection/>
    </xf>
    <xf numFmtId="0" fontId="18" fillId="0" borderId="42" xfId="73" applyFont="1" applyFill="1" applyBorder="1" applyAlignment="1">
      <alignment horizontal="center" vertical="center"/>
      <protection/>
    </xf>
    <xf numFmtId="0" fontId="18" fillId="33" borderId="43" xfId="73" applyFont="1" applyFill="1" applyBorder="1" applyAlignment="1">
      <alignment horizontal="left" vertical="center"/>
      <protection/>
    </xf>
    <xf numFmtId="0" fontId="18" fillId="33" borderId="44" xfId="73" applyFont="1" applyFill="1" applyBorder="1" applyAlignment="1">
      <alignment horizontal="left" vertical="center"/>
      <protection/>
    </xf>
    <xf numFmtId="49" fontId="11" fillId="33" borderId="20" xfId="73" applyNumberFormat="1" applyFont="1" applyFill="1" applyBorder="1" applyAlignment="1">
      <alignment horizontal="right" vertical="center" indent="2"/>
      <protection/>
    </xf>
    <xf numFmtId="0" fontId="18" fillId="33" borderId="20" xfId="73" applyFont="1" applyFill="1" applyBorder="1" applyAlignment="1">
      <alignment vertical="center"/>
      <protection/>
    </xf>
    <xf numFmtId="0" fontId="18" fillId="33" borderId="45" xfId="73" applyFont="1" applyFill="1" applyBorder="1" applyAlignment="1">
      <alignment vertical="center"/>
      <protection/>
    </xf>
    <xf numFmtId="0" fontId="2" fillId="0" borderId="0" xfId="73" applyFont="1" applyFill="1" applyAlignment="1">
      <alignment vertical="top"/>
      <protection/>
    </xf>
    <xf numFmtId="0" fontId="7" fillId="0" borderId="0" xfId="73" applyFont="1" applyFill="1" applyBorder="1" applyAlignment="1">
      <alignment/>
      <protection/>
    </xf>
    <xf numFmtId="0" fontId="2" fillId="0" borderId="0" xfId="73" applyFont="1" applyFill="1" applyBorder="1">
      <alignment vertical="center"/>
      <protection/>
    </xf>
    <xf numFmtId="0" fontId="7" fillId="0" borderId="0" xfId="73" applyFont="1" applyFill="1" applyBorder="1">
      <alignment vertical="center"/>
      <protection/>
    </xf>
    <xf numFmtId="0" fontId="18" fillId="0" borderId="0" xfId="74" applyFont="1">
      <alignment vertical="center"/>
      <protection/>
    </xf>
    <xf numFmtId="0" fontId="11" fillId="0" borderId="0" xfId="74" applyFont="1">
      <alignment vertical="center"/>
      <protection/>
    </xf>
    <xf numFmtId="0" fontId="29" fillId="0" borderId="0" xfId="74" applyFont="1" applyAlignment="1">
      <alignment horizontal="center" vertical="center"/>
      <protection/>
    </xf>
    <xf numFmtId="0" fontId="0" fillId="0" borderId="0" xfId="0" applyBorder="1" applyAlignment="1">
      <alignment vertical="center" wrapText="1"/>
    </xf>
    <xf numFmtId="0" fontId="2" fillId="0" borderId="0" xfId="72" applyFont="1" applyFill="1" applyBorder="1" applyAlignment="1">
      <alignment horizontal="left" vertical="center"/>
      <protection/>
    </xf>
    <xf numFmtId="181" fontId="32" fillId="0" borderId="0" xfId="72" applyNumberFormat="1" applyFont="1" applyFill="1" applyBorder="1" applyAlignment="1">
      <alignment horizontal="right" vertical="center" indent="2"/>
      <protection/>
    </xf>
    <xf numFmtId="0" fontId="2" fillId="0" borderId="0" xfId="72" applyFont="1" applyFill="1" applyBorder="1">
      <alignment vertical="center"/>
      <protection/>
    </xf>
    <xf numFmtId="0" fontId="0" fillId="33" borderId="46" xfId="0" applyFill="1" applyBorder="1" applyAlignment="1">
      <alignment vertical="center"/>
    </xf>
    <xf numFmtId="188" fontId="4" fillId="0" borderId="0" xfId="0" applyNumberFormat="1" applyFont="1" applyBorder="1" applyAlignment="1">
      <alignment horizontal="left" vertical="center" indent="1"/>
    </xf>
    <xf numFmtId="0" fontId="7" fillId="0" borderId="0" xfId="74" applyFont="1">
      <alignment vertical="center"/>
      <protection/>
    </xf>
    <xf numFmtId="0" fontId="18" fillId="0" borderId="0" xfId="74" applyFont="1" applyAlignment="1">
      <alignment horizontal="left" vertical="center"/>
      <protection/>
    </xf>
    <xf numFmtId="0" fontId="0" fillId="0" borderId="0" xfId="0" applyFill="1" applyBorder="1" applyAlignment="1" applyProtection="1">
      <alignment vertical="center" shrinkToFit="1"/>
      <protection/>
    </xf>
    <xf numFmtId="179" fontId="8" fillId="0" borderId="0" xfId="72" applyNumberFormat="1" applyFont="1" applyFill="1" applyBorder="1" applyAlignment="1" applyProtection="1">
      <alignment horizontal="left" vertical="center" shrinkToFit="1"/>
      <protection/>
    </xf>
    <xf numFmtId="0" fontId="8" fillId="0" borderId="0" xfId="0" applyFont="1" applyFill="1" applyBorder="1" applyAlignment="1" applyProtection="1">
      <alignment vertical="center" shrinkToFit="1"/>
      <protection/>
    </xf>
    <xf numFmtId="0" fontId="2" fillId="0" borderId="0" xfId="72" applyFont="1" applyFill="1" applyBorder="1" applyProtection="1">
      <alignment vertical="center"/>
      <protection/>
    </xf>
    <xf numFmtId="0" fontId="18" fillId="0" borderId="0" xfId="74" applyFont="1" applyProtection="1">
      <alignment vertical="center"/>
      <protection/>
    </xf>
    <xf numFmtId="0" fontId="0" fillId="0" borderId="0" xfId="0" applyAlignment="1" applyProtection="1">
      <alignment vertical="center"/>
      <protection/>
    </xf>
    <xf numFmtId="0" fontId="8" fillId="0" borderId="11" xfId="0" applyFont="1" applyBorder="1" applyAlignment="1" applyProtection="1">
      <alignment vertical="center"/>
      <protection locked="0"/>
    </xf>
    <xf numFmtId="0" fontId="0" fillId="0" borderId="47" xfId="0" applyBorder="1" applyAlignment="1" applyProtection="1">
      <alignment vertical="center"/>
      <protection locked="0"/>
    </xf>
    <xf numFmtId="0" fontId="8" fillId="0" borderId="48"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21" xfId="0" applyBorder="1" applyAlignment="1" applyProtection="1">
      <alignment vertical="center"/>
      <protection locked="0"/>
    </xf>
    <xf numFmtId="0" fontId="8" fillId="0" borderId="49" xfId="0"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18" xfId="0" applyFont="1" applyBorder="1" applyAlignment="1" applyProtection="1">
      <alignment horizontal="center" vertical="center"/>
      <protection locked="0"/>
    </xf>
    <xf numFmtId="0" fontId="0" fillId="0" borderId="50" xfId="0" applyBorder="1" applyAlignment="1" applyProtection="1">
      <alignment vertical="center"/>
      <protection locked="0"/>
    </xf>
    <xf numFmtId="0" fontId="8" fillId="0" borderId="0" xfId="0" applyFont="1" applyFill="1" applyBorder="1" applyAlignment="1" applyProtection="1">
      <alignment horizontal="distributed"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18" fillId="0" borderId="0" xfId="74" applyFont="1" applyFill="1" applyProtection="1">
      <alignment vertical="center"/>
      <protection/>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48" xfId="0" applyFont="1" applyBorder="1" applyAlignment="1" applyProtection="1">
      <alignment horizontal="center" vertical="center"/>
      <protection locked="0"/>
    </xf>
    <xf numFmtId="0" fontId="0" fillId="0" borderId="0" xfId="0"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12" fillId="0" borderId="0" xfId="72" applyFont="1" applyBorder="1" applyAlignment="1" applyProtection="1">
      <alignment horizontal="left" vertical="center" wrapText="1"/>
      <protection/>
    </xf>
    <xf numFmtId="0" fontId="2" fillId="0" borderId="0" xfId="72" applyFont="1" applyAlignment="1" applyProtection="1">
      <alignment vertical="center"/>
      <protection/>
    </xf>
    <xf numFmtId="0" fontId="29" fillId="0" borderId="18" xfId="72" applyFont="1" applyBorder="1" applyAlignment="1" applyProtection="1">
      <alignment vertical="center" wrapText="1"/>
      <protection/>
    </xf>
    <xf numFmtId="0" fontId="2" fillId="34" borderId="25" xfId="72" applyFont="1" applyFill="1" applyBorder="1" applyAlignment="1" applyProtection="1">
      <alignment horizontal="center" vertical="center"/>
      <protection/>
    </xf>
    <xf numFmtId="0" fontId="6" fillId="34" borderId="10" xfId="63" applyFont="1" applyFill="1" applyBorder="1" applyAlignment="1" applyProtection="1">
      <alignment vertical="center"/>
      <protection/>
    </xf>
    <xf numFmtId="0" fontId="0" fillId="0" borderId="12" xfId="63" applyFont="1" applyFill="1" applyBorder="1" applyAlignment="1" applyProtection="1">
      <alignment vertical="center"/>
      <protection/>
    </xf>
    <xf numFmtId="0" fontId="0" fillId="0" borderId="0" xfId="63" applyFont="1" applyFill="1" applyBorder="1" applyAlignment="1" applyProtection="1">
      <alignment horizontal="distributed" vertical="center"/>
      <protection/>
    </xf>
    <xf numFmtId="0" fontId="2" fillId="0" borderId="0" xfId="72" applyFont="1" applyFill="1" applyBorder="1" applyAlignment="1" applyProtection="1">
      <alignment horizontal="center" vertical="center"/>
      <protection/>
    </xf>
    <xf numFmtId="0" fontId="0" fillId="0" borderId="0"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vertical="center"/>
      <protection/>
    </xf>
    <xf numFmtId="0" fontId="8" fillId="33" borderId="46" xfId="63" applyNumberFormat="1" applyFont="1" applyFill="1" applyBorder="1" applyAlignment="1" applyProtection="1">
      <alignment vertical="center"/>
      <protection/>
    </xf>
    <xf numFmtId="0" fontId="13" fillId="0" borderId="0" xfId="63" applyNumberFormat="1" applyFont="1" applyFill="1" applyBorder="1" applyAlignment="1" applyProtection="1">
      <alignment vertical="center"/>
      <protection/>
    </xf>
    <xf numFmtId="0" fontId="12" fillId="0" borderId="0" xfId="72" applyFont="1" applyFill="1" applyProtection="1">
      <alignment vertical="center"/>
      <protection/>
    </xf>
    <xf numFmtId="0" fontId="29" fillId="0" borderId="0" xfId="72" applyFont="1" applyAlignment="1" applyProtection="1">
      <alignment horizontal="distributed" vertical="center" indent="9"/>
      <protection/>
    </xf>
    <xf numFmtId="0" fontId="7" fillId="33" borderId="51" xfId="72" applyFont="1" applyFill="1" applyBorder="1" applyAlignment="1" applyProtection="1">
      <alignment horizontal="left" vertical="center"/>
      <protection/>
    </xf>
    <xf numFmtId="0" fontId="7" fillId="33" borderId="17" xfId="72" applyFont="1" applyFill="1" applyBorder="1" applyAlignment="1" applyProtection="1">
      <alignment horizontal="distributed" vertical="center"/>
      <protection/>
    </xf>
    <xf numFmtId="0" fontId="7" fillId="33" borderId="52" xfId="72" applyFont="1" applyFill="1" applyBorder="1" applyAlignment="1" applyProtection="1">
      <alignment horizontal="left" vertical="center"/>
      <protection/>
    </xf>
    <xf numFmtId="0" fontId="7" fillId="33" borderId="53" xfId="72" applyFont="1" applyFill="1" applyBorder="1" applyAlignment="1" applyProtection="1">
      <alignment horizontal="distributed" vertical="center"/>
      <protection/>
    </xf>
    <xf numFmtId="0" fontId="12" fillId="0" borderId="0" xfId="72" applyFont="1" applyFill="1" applyBorder="1" applyAlignment="1" applyProtection="1">
      <alignment horizontal="left" vertical="center" wrapText="1"/>
      <protection/>
    </xf>
    <xf numFmtId="0" fontId="2" fillId="28" borderId="0" xfId="72" applyFont="1" applyFill="1" applyProtection="1">
      <alignment vertical="center"/>
      <protection/>
    </xf>
    <xf numFmtId="0" fontId="2" fillId="35" borderId="0" xfId="72" applyFont="1" applyFill="1" applyProtection="1">
      <alignment vertical="center"/>
      <protection/>
    </xf>
    <xf numFmtId="0" fontId="2" fillId="36" borderId="0" xfId="72" applyFont="1" applyFill="1" applyProtection="1">
      <alignment vertical="center"/>
      <protection/>
    </xf>
    <xf numFmtId="0" fontId="0" fillId="0" borderId="12" xfId="0" applyBorder="1" applyAlignment="1" applyProtection="1">
      <alignment horizontal="center" vertical="center"/>
      <protection/>
    </xf>
    <xf numFmtId="0" fontId="0" fillId="0" borderId="0" xfId="0" applyBorder="1" applyAlignment="1" applyProtection="1">
      <alignment horizontal="center" vertical="center"/>
      <protection/>
    </xf>
    <xf numFmtId="178" fontId="6" fillId="0" borderId="0" xfId="63" applyNumberFormat="1" applyFont="1" applyFill="1" applyBorder="1" applyAlignment="1" applyProtection="1">
      <alignment horizontal="center" vertical="center"/>
      <protection/>
    </xf>
    <xf numFmtId="178" fontId="6" fillId="0" borderId="11" xfId="63" applyNumberFormat="1" applyFont="1" applyFill="1" applyBorder="1" applyAlignment="1" applyProtection="1">
      <alignment horizontal="center" vertical="center"/>
      <protection/>
    </xf>
    <xf numFmtId="0" fontId="0" fillId="0" borderId="0" xfId="63" applyFont="1" applyFill="1" applyProtection="1">
      <alignment/>
      <protection/>
    </xf>
    <xf numFmtId="0" fontId="5" fillId="0" borderId="0" xfId="72" applyFont="1" applyProtection="1">
      <alignment vertical="center"/>
      <protection/>
    </xf>
    <xf numFmtId="0" fontId="0" fillId="0" borderId="0" xfId="63" applyFont="1" applyBorder="1" applyAlignment="1" applyProtection="1">
      <alignment vertical="center"/>
      <protection/>
    </xf>
    <xf numFmtId="0" fontId="2" fillId="0" borderId="0" xfId="72" applyFont="1" applyBorder="1" applyProtection="1">
      <alignment vertical="center"/>
      <protection/>
    </xf>
    <xf numFmtId="0" fontId="13" fillId="33" borderId="17" xfId="63" applyFont="1" applyFill="1" applyBorder="1" applyAlignment="1" applyProtection="1">
      <alignment horizontal="distributed" vertical="center" wrapText="1"/>
      <protection/>
    </xf>
    <xf numFmtId="0" fontId="13" fillId="33" borderId="54" xfId="0" applyFont="1" applyFill="1" applyBorder="1" applyAlignment="1" applyProtection="1">
      <alignment vertical="center"/>
      <protection/>
    </xf>
    <xf numFmtId="0" fontId="13" fillId="0" borderId="0" xfId="63" applyFont="1" applyFill="1" applyBorder="1" applyAlignment="1" applyProtection="1">
      <alignment horizontal="distributed" vertical="center" wrapText="1"/>
      <protection/>
    </xf>
    <xf numFmtId="0" fontId="13" fillId="0" borderId="0" xfId="0" applyFont="1" applyFill="1" applyBorder="1" applyAlignment="1" applyProtection="1">
      <alignment vertical="center"/>
      <protection/>
    </xf>
    <xf numFmtId="0" fontId="0" fillId="0" borderId="12" xfId="63" applyFont="1" applyBorder="1" applyAlignment="1" applyProtection="1">
      <alignment vertical="center" wrapText="1"/>
      <protection/>
    </xf>
    <xf numFmtId="0" fontId="17" fillId="0" borderId="0" xfId="63" applyFont="1" applyBorder="1" applyAlignment="1" applyProtection="1">
      <alignment vertical="center" wrapText="1"/>
      <protection/>
    </xf>
    <xf numFmtId="0" fontId="0" fillId="0" borderId="0" xfId="63" applyFont="1" applyBorder="1" applyAlignment="1" applyProtection="1">
      <alignment vertical="center" wrapText="1"/>
      <protection/>
    </xf>
    <xf numFmtId="0" fontId="8" fillId="0" borderId="0" xfId="63" applyFont="1" applyFill="1" applyBorder="1" applyAlignment="1" applyProtection="1">
      <alignment horizontal="center" vertical="center" shrinkToFit="1"/>
      <protection/>
    </xf>
    <xf numFmtId="0" fontId="0" fillId="0" borderId="0" xfId="63" applyFont="1" applyFill="1" applyBorder="1" applyAlignment="1" applyProtection="1">
      <alignment horizontal="center" vertical="center" shrinkToFit="1"/>
      <protection/>
    </xf>
    <xf numFmtId="0" fontId="0" fillId="0" borderId="0" xfId="63" applyFont="1" applyFill="1" applyBorder="1" applyAlignment="1" applyProtection="1">
      <alignment vertical="center" wrapText="1"/>
      <protection/>
    </xf>
    <xf numFmtId="0" fontId="9" fillId="0" borderId="0" xfId="72" applyFont="1" applyBorder="1" applyAlignment="1" applyProtection="1">
      <alignment vertical="center"/>
      <protection/>
    </xf>
    <xf numFmtId="177" fontId="7" fillId="0" borderId="0" xfId="72" applyNumberFormat="1" applyFont="1" applyBorder="1" applyAlignment="1" applyProtection="1">
      <alignment vertical="center"/>
      <protection/>
    </xf>
    <xf numFmtId="0" fontId="2" fillId="0" borderId="21" xfId="72" applyFont="1" applyBorder="1" applyProtection="1">
      <alignment vertical="center"/>
      <protection/>
    </xf>
    <xf numFmtId="177" fontId="2" fillId="0" borderId="0" xfId="72" applyNumberFormat="1" applyFont="1" applyBorder="1" applyAlignment="1" applyProtection="1">
      <alignment vertical="center"/>
      <protection/>
    </xf>
    <xf numFmtId="178" fontId="2" fillId="0" borderId="0" xfId="72" applyNumberFormat="1" applyFont="1" applyProtection="1">
      <alignment vertical="center"/>
      <protection/>
    </xf>
    <xf numFmtId="0" fontId="0" fillId="0" borderId="0" xfId="63" applyFont="1" applyBorder="1" applyAlignment="1" applyProtection="1">
      <alignment horizontal="distributed" vertical="center"/>
      <protection/>
    </xf>
    <xf numFmtId="0" fontId="0" fillId="33" borderId="0" xfId="0" applyFill="1" applyAlignment="1" applyProtection="1">
      <alignment vertical="center"/>
      <protection/>
    </xf>
    <xf numFmtId="179" fontId="7" fillId="33" borderId="55" xfId="72" applyNumberFormat="1" applyFont="1" applyFill="1" applyBorder="1" applyAlignment="1" applyProtection="1">
      <alignment horizontal="left" vertical="center" shrinkToFit="1"/>
      <protection/>
    </xf>
    <xf numFmtId="179" fontId="7" fillId="33" borderId="14" xfId="72" applyNumberFormat="1" applyFont="1" applyFill="1" applyBorder="1" applyAlignment="1" applyProtection="1">
      <alignment horizontal="left" vertical="center" shrinkToFit="1"/>
      <protection/>
    </xf>
    <xf numFmtId="0" fontId="7" fillId="34" borderId="56" xfId="72" applyFont="1" applyFill="1" applyBorder="1" applyAlignment="1" applyProtection="1">
      <alignment horizontal="left" vertical="center" shrinkToFit="1"/>
      <protection/>
    </xf>
    <xf numFmtId="0" fontId="5" fillId="0" borderId="0" xfId="72" applyFont="1" applyFill="1" applyBorder="1" applyAlignment="1" applyProtection="1">
      <alignment vertical="center"/>
      <protection/>
    </xf>
    <xf numFmtId="0" fontId="13" fillId="33" borderId="18" xfId="0" applyFont="1" applyFill="1" applyBorder="1" applyAlignment="1" applyProtection="1">
      <alignment vertical="center"/>
      <protection/>
    </xf>
    <xf numFmtId="0" fontId="8" fillId="33" borderId="57" xfId="63" applyFont="1" applyFill="1" applyBorder="1" applyAlignment="1" applyProtection="1">
      <alignment vertical="center"/>
      <protection/>
    </xf>
    <xf numFmtId="0" fontId="8" fillId="33" borderId="58" xfId="63" applyFont="1" applyFill="1" applyBorder="1" applyAlignment="1" applyProtection="1">
      <alignment vertical="center"/>
      <protection/>
    </xf>
    <xf numFmtId="0" fontId="82" fillId="0" borderId="0" xfId="61" applyFont="1">
      <alignment vertical="center"/>
      <protection/>
    </xf>
    <xf numFmtId="0" fontId="82" fillId="0" borderId="0" xfId="61" applyFont="1" applyAlignment="1">
      <alignment horizontal="center" vertical="center"/>
      <protection/>
    </xf>
    <xf numFmtId="0" fontId="0" fillId="33" borderId="25" xfId="0" applyFill="1" applyBorder="1" applyAlignment="1">
      <alignment vertical="center"/>
    </xf>
    <xf numFmtId="0" fontId="7" fillId="0" borderId="0" xfId="72" applyFont="1" applyBorder="1" applyAlignment="1">
      <alignment horizontal="left" vertical="center"/>
      <protection/>
    </xf>
    <xf numFmtId="0" fontId="63" fillId="0" borderId="0" xfId="61" applyFont="1">
      <alignment vertical="center"/>
      <protection/>
    </xf>
    <xf numFmtId="0" fontId="7" fillId="0" borderId="0" xfId="61" applyFont="1" applyAlignment="1">
      <alignment vertical="center"/>
      <protection/>
    </xf>
    <xf numFmtId="0" fontId="8" fillId="0" borderId="0" xfId="61" applyFont="1">
      <alignment vertical="center"/>
      <protection/>
    </xf>
    <xf numFmtId="0" fontId="7" fillId="0" borderId="0" xfId="61" applyFont="1">
      <alignment vertical="center"/>
      <protection/>
    </xf>
    <xf numFmtId="0" fontId="63" fillId="0" borderId="57" xfId="61" applyFont="1" applyBorder="1" applyAlignment="1">
      <alignment horizontal="left" vertical="center" wrapText="1" indent="1"/>
      <protection/>
    </xf>
    <xf numFmtId="0" fontId="4" fillId="0" borderId="0" xfId="61" applyFont="1" applyBorder="1" applyAlignment="1">
      <alignment horizontal="center" vertical="center"/>
      <protection/>
    </xf>
    <xf numFmtId="0" fontId="4" fillId="0" borderId="0" xfId="61" applyFont="1">
      <alignment vertical="center"/>
      <protection/>
    </xf>
    <xf numFmtId="0" fontId="8" fillId="33" borderId="10" xfId="62" applyNumberFormat="1" applyFont="1" applyFill="1" applyBorder="1" applyAlignment="1" applyProtection="1">
      <alignment vertical="center"/>
      <protection/>
    </xf>
    <xf numFmtId="0" fontId="8" fillId="33" borderId="25" xfId="62" applyNumberFormat="1" applyFont="1" applyFill="1" applyBorder="1" applyAlignment="1" applyProtection="1">
      <alignment vertical="center"/>
      <protection/>
    </xf>
    <xf numFmtId="0" fontId="0" fillId="0" borderId="0" xfId="62" applyFill="1" applyBorder="1" applyAlignment="1" applyProtection="1">
      <alignment horizontal="center" vertical="center"/>
      <protection/>
    </xf>
    <xf numFmtId="0" fontId="0" fillId="0" borderId="0" xfId="62" applyFill="1" applyBorder="1" applyAlignment="1" applyProtection="1">
      <alignment horizontal="distributed" vertical="center"/>
      <protection/>
    </xf>
    <xf numFmtId="0" fontId="0" fillId="0" borderId="18" xfId="62" applyBorder="1" applyAlignment="1" applyProtection="1">
      <alignment vertical="center"/>
      <protection/>
    </xf>
    <xf numFmtId="0" fontId="83" fillId="0" borderId="0" xfId="63" applyFont="1" applyAlignment="1">
      <alignment vertical="center"/>
      <protection/>
    </xf>
    <xf numFmtId="0" fontId="83" fillId="0" borderId="0" xfId="63" applyFont="1" applyAlignment="1">
      <alignment horizontal="right" vertical="center"/>
      <protection/>
    </xf>
    <xf numFmtId="0" fontId="37" fillId="0" borderId="0" xfId="63" applyFont="1" applyAlignment="1">
      <alignment horizontal="center" vertical="center"/>
      <protection/>
    </xf>
    <xf numFmtId="0" fontId="83" fillId="0" borderId="14" xfId="63" applyFont="1" applyBorder="1" applyAlignment="1">
      <alignment horizontal="center" vertical="center"/>
      <protection/>
    </xf>
    <xf numFmtId="0" fontId="84" fillId="0" borderId="59" xfId="63" applyFont="1" applyBorder="1" applyAlignment="1">
      <alignment vertical="center" wrapText="1"/>
      <protection/>
    </xf>
    <xf numFmtId="0" fontId="84" fillId="0" borderId="60" xfId="63" applyFont="1" applyBorder="1" applyAlignment="1">
      <alignment vertical="center" wrapText="1"/>
      <protection/>
    </xf>
    <xf numFmtId="0" fontId="84" fillId="0" borderId="61" xfId="63" applyFont="1" applyBorder="1" applyAlignment="1">
      <alignment vertical="center" wrapText="1"/>
      <protection/>
    </xf>
    <xf numFmtId="0" fontId="84" fillId="0" borderId="62" xfId="63" applyFont="1" applyBorder="1" applyAlignment="1">
      <alignment vertical="center" wrapText="1"/>
      <protection/>
    </xf>
    <xf numFmtId="0" fontId="39" fillId="0" borderId="0" xfId="63" applyFont="1" applyAlignment="1">
      <alignment vertical="center"/>
      <protection/>
    </xf>
    <xf numFmtId="0" fontId="82" fillId="0" borderId="0" xfId="63" applyFont="1" applyAlignment="1">
      <alignment vertical="center"/>
      <protection/>
    </xf>
    <xf numFmtId="0" fontId="82" fillId="0" borderId="0" xfId="63" applyFont="1" applyAlignment="1">
      <alignment horizontal="center" vertical="center"/>
      <protection/>
    </xf>
    <xf numFmtId="0" fontId="85" fillId="0" borderId="0" xfId="63" applyFont="1" applyAlignment="1">
      <alignment vertical="center"/>
      <protection/>
    </xf>
    <xf numFmtId="0" fontId="82" fillId="0" borderId="63" xfId="63" applyFont="1" applyBorder="1" applyAlignment="1">
      <alignment vertical="center"/>
      <protection/>
    </xf>
    <xf numFmtId="0" fontId="82" fillId="0" borderId="14" xfId="63" applyFont="1" applyBorder="1" applyAlignment="1">
      <alignment vertical="center"/>
      <protection/>
    </xf>
    <xf numFmtId="0" fontId="82" fillId="0" borderId="39" xfId="63" applyFont="1" applyBorder="1" applyAlignment="1">
      <alignment vertical="center"/>
      <protection/>
    </xf>
    <xf numFmtId="0" fontId="82" fillId="0" borderId="64" xfId="63" applyFont="1" applyBorder="1" applyAlignment="1">
      <alignment vertical="center"/>
      <protection/>
    </xf>
    <xf numFmtId="0" fontId="82" fillId="0" borderId="48" xfId="63" applyFont="1" applyBorder="1" applyAlignment="1">
      <alignment vertical="center"/>
      <protection/>
    </xf>
    <xf numFmtId="0" fontId="82" fillId="0" borderId="63" xfId="63" applyFont="1" applyBorder="1" applyAlignment="1">
      <alignment vertical="center" wrapText="1"/>
      <protection/>
    </xf>
    <xf numFmtId="0" fontId="82" fillId="0" borderId="14" xfId="63" applyFont="1" applyBorder="1" applyAlignment="1">
      <alignment vertical="center" wrapText="1"/>
      <protection/>
    </xf>
    <xf numFmtId="0" fontId="82" fillId="0" borderId="14" xfId="63" applyFont="1" applyBorder="1" applyAlignment="1">
      <alignment vertical="center" textRotation="255" wrapText="1"/>
      <protection/>
    </xf>
    <xf numFmtId="0" fontId="82" fillId="0" borderId="55" xfId="63" applyFont="1" applyBorder="1" applyAlignment="1">
      <alignment vertical="center"/>
      <protection/>
    </xf>
    <xf numFmtId="0" fontId="82" fillId="0" borderId="48" xfId="63" applyFont="1" applyBorder="1" applyAlignment="1">
      <alignment vertical="center" wrapText="1"/>
      <protection/>
    </xf>
    <xf numFmtId="0" fontId="82" fillId="0" borderId="0" xfId="63" applyFont="1" applyAlignment="1">
      <alignment vertical="center" wrapText="1"/>
      <protection/>
    </xf>
    <xf numFmtId="49" fontId="82" fillId="0" borderId="0" xfId="63" applyNumberFormat="1" applyFont="1" applyAlignment="1">
      <alignment vertical="center"/>
      <protection/>
    </xf>
    <xf numFmtId="0" fontId="82" fillId="0" borderId="0" xfId="63" applyFont="1" applyAlignment="1">
      <alignment vertical="center" textRotation="255" wrapText="1"/>
      <protection/>
    </xf>
    <xf numFmtId="0" fontId="82" fillId="0" borderId="65" xfId="63" applyFont="1" applyBorder="1" applyAlignment="1">
      <alignment vertical="center"/>
      <protection/>
    </xf>
    <xf numFmtId="0" fontId="82" fillId="0" borderId="65" xfId="63" applyFont="1" applyBorder="1" applyAlignment="1">
      <alignment horizontal="left" vertical="center"/>
      <protection/>
    </xf>
    <xf numFmtId="0" fontId="82" fillId="0" borderId="39" xfId="63" applyFont="1" applyBorder="1" applyAlignment="1">
      <alignment vertical="center" wrapText="1"/>
      <protection/>
    </xf>
    <xf numFmtId="0" fontId="82" fillId="0" borderId="64" xfId="63" applyFont="1" applyBorder="1" applyAlignment="1">
      <alignment vertical="center" wrapText="1"/>
      <protection/>
    </xf>
    <xf numFmtId="0" fontId="82" fillId="0" borderId="64" xfId="63" applyFont="1" applyBorder="1" applyAlignment="1">
      <alignment vertical="center" textRotation="255" wrapText="1"/>
      <protection/>
    </xf>
    <xf numFmtId="0" fontId="82" fillId="0" borderId="40" xfId="63" applyFont="1" applyBorder="1" applyAlignment="1">
      <alignment horizontal="left" vertical="center"/>
      <protection/>
    </xf>
    <xf numFmtId="0" fontId="82" fillId="0" borderId="14" xfId="63" applyFont="1" applyBorder="1" applyAlignment="1">
      <alignment horizontal="center" vertical="center" textRotation="255" wrapText="1"/>
      <protection/>
    </xf>
    <xf numFmtId="0" fontId="82" fillId="0" borderId="14" xfId="63" applyFont="1" applyBorder="1" applyAlignment="1">
      <alignment horizontal="center" vertical="center"/>
      <protection/>
    </xf>
    <xf numFmtId="0" fontId="86" fillId="0" borderId="0" xfId="63" applyFont="1" applyAlignment="1">
      <alignment vertical="center"/>
      <protection/>
    </xf>
    <xf numFmtId="0" fontId="86" fillId="0" borderId="14" xfId="63" applyFont="1" applyBorder="1" applyAlignment="1">
      <alignment vertical="center" shrinkToFit="1"/>
      <protection/>
    </xf>
    <xf numFmtId="0" fontId="86" fillId="0" borderId="48" xfId="63" applyFont="1" applyBorder="1" applyAlignment="1">
      <alignment vertical="center" wrapText="1"/>
      <protection/>
    </xf>
    <xf numFmtId="0" fontId="86" fillId="0" borderId="0" xfId="63" applyFont="1" applyAlignment="1">
      <alignment vertical="center" wrapText="1"/>
      <protection/>
    </xf>
    <xf numFmtId="0" fontId="86" fillId="0" borderId="0" xfId="63" applyFont="1" applyAlignment="1">
      <alignment vertical="center" textRotation="255" shrinkToFit="1"/>
      <protection/>
    </xf>
    <xf numFmtId="0" fontId="82" fillId="0" borderId="40" xfId="63" applyFont="1" applyBorder="1" applyAlignment="1">
      <alignment vertical="center"/>
      <protection/>
    </xf>
    <xf numFmtId="0" fontId="17" fillId="0" borderId="12" xfId="63" applyFont="1" applyBorder="1" applyAlignment="1" applyProtection="1">
      <alignment vertical="center" wrapText="1"/>
      <protection/>
    </xf>
    <xf numFmtId="0" fontId="12" fillId="0" borderId="11" xfId="72" applyFont="1" applyBorder="1" applyAlignment="1" applyProtection="1">
      <alignment horizontal="left" vertical="center"/>
      <protection/>
    </xf>
    <xf numFmtId="0" fontId="12" fillId="0" borderId="0" xfId="72" applyFont="1" applyBorder="1" applyAlignment="1" applyProtection="1">
      <alignment horizontal="left" vertical="center"/>
      <protection/>
    </xf>
    <xf numFmtId="0" fontId="15" fillId="0" borderId="17" xfId="63" applyFont="1" applyBorder="1" applyAlignment="1" applyProtection="1">
      <alignment vertical="top" wrapText="1"/>
      <protection/>
    </xf>
    <xf numFmtId="0" fontId="0" fillId="0" borderId="18" xfId="63" applyFont="1" applyBorder="1" applyAlignment="1" applyProtection="1">
      <alignment/>
      <protection/>
    </xf>
    <xf numFmtId="0" fontId="7" fillId="33" borderId="55" xfId="72" applyFont="1" applyFill="1" applyBorder="1" applyAlignment="1" applyProtection="1">
      <alignment vertical="center" shrinkToFit="1"/>
      <protection/>
    </xf>
    <xf numFmtId="0" fontId="7" fillId="33" borderId="66" xfId="72" applyFont="1" applyFill="1" applyBorder="1" applyAlignment="1" applyProtection="1">
      <alignment vertical="center" shrinkToFit="1"/>
      <protection/>
    </xf>
    <xf numFmtId="0" fontId="10" fillId="0" borderId="58" xfId="72" applyNumberFormat="1" applyFont="1" applyBorder="1" applyAlignment="1" applyProtection="1">
      <alignment horizontal="left" vertical="center" indent="1"/>
      <protection locked="0"/>
    </xf>
    <xf numFmtId="0" fontId="10" fillId="0" borderId="16" xfId="72" applyNumberFormat="1" applyFont="1" applyBorder="1" applyAlignment="1" applyProtection="1">
      <alignment horizontal="left" vertical="center" indent="1"/>
      <protection locked="0"/>
    </xf>
    <xf numFmtId="0" fontId="10" fillId="0" borderId="52" xfId="72" applyNumberFormat="1" applyFont="1" applyBorder="1" applyAlignment="1" applyProtection="1">
      <alignment horizontal="left" vertical="center" indent="1"/>
      <protection locked="0"/>
    </xf>
    <xf numFmtId="0" fontId="10" fillId="0" borderId="58" xfId="72" applyFont="1" applyBorder="1" applyAlignment="1" applyProtection="1">
      <alignment horizontal="left" vertical="center"/>
      <protection locked="0"/>
    </xf>
    <xf numFmtId="0" fontId="10" fillId="0" borderId="16" xfId="72" applyFont="1" applyBorder="1" applyAlignment="1" applyProtection="1">
      <alignment horizontal="left" vertical="center"/>
      <protection locked="0"/>
    </xf>
    <xf numFmtId="0" fontId="10" fillId="0" borderId="52" xfId="72" applyFont="1" applyBorder="1" applyAlignment="1" applyProtection="1">
      <alignment horizontal="left" vertical="center"/>
      <protection locked="0"/>
    </xf>
    <xf numFmtId="0" fontId="8" fillId="0" borderId="58" xfId="63" applyFont="1" applyFill="1" applyBorder="1" applyAlignment="1" applyProtection="1">
      <alignment horizontal="right" vertical="center"/>
      <protection locked="0"/>
    </xf>
    <xf numFmtId="0" fontId="8" fillId="0" borderId="16" xfId="63" applyFont="1" applyFill="1" applyBorder="1" applyAlignment="1" applyProtection="1">
      <alignment horizontal="right" vertical="center"/>
      <protection locked="0"/>
    </xf>
    <xf numFmtId="0" fontId="8" fillId="0" borderId="19" xfId="63" applyFont="1" applyFill="1" applyBorder="1" applyAlignment="1" applyProtection="1">
      <alignment horizontal="right" vertical="center"/>
      <protection locked="0"/>
    </xf>
    <xf numFmtId="0" fontId="7" fillId="33" borderId="46" xfId="72" applyFont="1" applyFill="1" applyBorder="1" applyAlignment="1" applyProtection="1">
      <alignment horizontal="center" vertical="center" shrinkToFit="1"/>
      <protection/>
    </xf>
    <xf numFmtId="0" fontId="7" fillId="33" borderId="25" xfId="72" applyFont="1" applyFill="1" applyBorder="1" applyAlignment="1" applyProtection="1">
      <alignment horizontal="center" vertical="center" shrinkToFit="1"/>
      <protection/>
    </xf>
    <xf numFmtId="0" fontId="7" fillId="33" borderId="67" xfId="72" applyFont="1" applyFill="1" applyBorder="1" applyAlignment="1" applyProtection="1">
      <alignment horizontal="center" vertical="center" shrinkToFit="1"/>
      <protection/>
    </xf>
    <xf numFmtId="0" fontId="8" fillId="33" borderId="68" xfId="63" applyFont="1" applyFill="1" applyBorder="1" applyAlignment="1" applyProtection="1">
      <alignment horizontal="right" vertical="center"/>
      <protection/>
    </xf>
    <xf numFmtId="0" fontId="8" fillId="33" borderId="69" xfId="63" applyFont="1" applyFill="1" applyBorder="1" applyAlignment="1" applyProtection="1">
      <alignment horizontal="right" vertical="center"/>
      <protection/>
    </xf>
    <xf numFmtId="0" fontId="2" fillId="33" borderId="70" xfId="72" applyFont="1" applyFill="1" applyBorder="1" applyAlignment="1" applyProtection="1">
      <alignment horizontal="center" vertical="center" wrapText="1"/>
      <protection/>
    </xf>
    <xf numFmtId="0" fontId="2" fillId="33" borderId="71" xfId="72" applyFont="1" applyFill="1" applyBorder="1" applyAlignment="1" applyProtection="1">
      <alignment horizontal="center" vertical="center" wrapText="1"/>
      <protection/>
    </xf>
    <xf numFmtId="0" fontId="2" fillId="33" borderId="72" xfId="72" applyFont="1" applyFill="1" applyBorder="1" applyAlignment="1" applyProtection="1">
      <alignment horizontal="center" vertical="center" wrapText="1"/>
      <protection/>
    </xf>
    <xf numFmtId="0" fontId="7" fillId="33" borderId="28" xfId="72" applyFont="1" applyFill="1" applyBorder="1" applyAlignment="1" applyProtection="1">
      <alignment vertical="center" shrinkToFit="1"/>
      <protection/>
    </xf>
    <xf numFmtId="0" fontId="7" fillId="33" borderId="73" xfId="72" applyFont="1" applyFill="1" applyBorder="1" applyAlignment="1" applyProtection="1">
      <alignment vertical="center" shrinkToFit="1"/>
      <protection/>
    </xf>
    <xf numFmtId="0" fontId="10" fillId="0" borderId="57" xfId="72" applyNumberFormat="1" applyFont="1" applyBorder="1" applyAlignment="1" applyProtection="1">
      <alignment horizontal="left" vertical="center" indent="1"/>
      <protection locked="0"/>
    </xf>
    <xf numFmtId="0" fontId="10" fillId="0" borderId="20" xfId="72" applyNumberFormat="1" applyFont="1" applyBorder="1" applyAlignment="1" applyProtection="1">
      <alignment horizontal="left" vertical="center" indent="1"/>
      <protection locked="0"/>
    </xf>
    <xf numFmtId="0" fontId="10" fillId="0" borderId="28" xfId="72" applyNumberFormat="1" applyFont="1" applyBorder="1" applyAlignment="1" applyProtection="1">
      <alignment horizontal="left" vertical="center" indent="1"/>
      <protection locked="0"/>
    </xf>
    <xf numFmtId="0" fontId="10" fillId="0" borderId="57" xfId="72" applyFont="1" applyBorder="1" applyAlignment="1" applyProtection="1">
      <alignment horizontal="left" vertical="center"/>
      <protection locked="0"/>
    </xf>
    <xf numFmtId="0" fontId="10" fillId="0" borderId="20" xfId="72" applyFont="1" applyBorder="1" applyAlignment="1" applyProtection="1">
      <alignment horizontal="left" vertical="center"/>
      <protection locked="0"/>
    </xf>
    <xf numFmtId="0" fontId="10" fillId="0" borderId="28" xfId="72" applyFont="1" applyBorder="1" applyAlignment="1" applyProtection="1">
      <alignment horizontal="left" vertical="center"/>
      <protection locked="0"/>
    </xf>
    <xf numFmtId="0" fontId="8" fillId="0" borderId="73" xfId="63" applyFont="1" applyFill="1" applyBorder="1" applyAlignment="1" applyProtection="1">
      <alignment horizontal="right" vertical="center"/>
      <protection locked="0"/>
    </xf>
    <xf numFmtId="0" fontId="8" fillId="0" borderId="74" xfId="63" applyFont="1" applyFill="1" applyBorder="1" applyAlignment="1" applyProtection="1">
      <alignment horizontal="right" vertical="center"/>
      <protection locked="0"/>
    </xf>
    <xf numFmtId="0" fontId="8" fillId="0" borderId="57" xfId="63" applyFont="1" applyFill="1" applyBorder="1" applyAlignment="1" applyProtection="1">
      <alignment horizontal="right" vertical="center"/>
      <protection locked="0"/>
    </xf>
    <xf numFmtId="0" fontId="8" fillId="0" borderId="20" xfId="63" applyFont="1" applyFill="1" applyBorder="1" applyAlignment="1" applyProtection="1">
      <alignment horizontal="right" vertical="center"/>
      <protection locked="0"/>
    </xf>
    <xf numFmtId="0" fontId="8" fillId="0" borderId="45" xfId="63" applyFont="1" applyFill="1" applyBorder="1" applyAlignment="1" applyProtection="1">
      <alignment horizontal="right" vertical="center"/>
      <protection locked="0"/>
    </xf>
    <xf numFmtId="0" fontId="10" fillId="0" borderId="73" xfId="72" applyNumberFormat="1" applyFont="1" applyBorder="1" applyAlignment="1" applyProtection="1">
      <alignment horizontal="left" vertical="center" indent="1"/>
      <protection locked="0"/>
    </xf>
    <xf numFmtId="0" fontId="10" fillId="0" borderId="73" xfId="72" applyFont="1" applyBorder="1" applyAlignment="1" applyProtection="1">
      <alignment horizontal="left" vertical="center"/>
      <protection locked="0"/>
    </xf>
    <xf numFmtId="0" fontId="0" fillId="33" borderId="67" xfId="63" applyFont="1" applyFill="1" applyBorder="1" applyAlignment="1" applyProtection="1">
      <alignment horizontal="center" vertical="center" shrinkToFit="1"/>
      <protection/>
    </xf>
    <xf numFmtId="0" fontId="0" fillId="33" borderId="68" xfId="63" applyFont="1" applyFill="1" applyBorder="1" applyAlignment="1" applyProtection="1">
      <alignment horizontal="center" vertical="center" shrinkToFit="1"/>
      <protection/>
    </xf>
    <xf numFmtId="0" fontId="0" fillId="33" borderId="75" xfId="63" applyFont="1" applyFill="1" applyBorder="1" applyAlignment="1" applyProtection="1">
      <alignment horizontal="center" vertical="center" shrinkToFit="1"/>
      <protection/>
    </xf>
    <xf numFmtId="178" fontId="7" fillId="35" borderId="76" xfId="63" applyNumberFormat="1" applyFont="1" applyFill="1" applyBorder="1" applyAlignment="1" applyProtection="1">
      <alignment horizontal="center" vertical="center" shrinkToFit="1"/>
      <protection/>
    </xf>
    <xf numFmtId="178" fontId="7" fillId="35" borderId="68" xfId="63" applyNumberFormat="1" applyFont="1" applyFill="1" applyBorder="1" applyAlignment="1" applyProtection="1">
      <alignment horizontal="center" vertical="center" shrinkToFit="1"/>
      <protection/>
    </xf>
    <xf numFmtId="178" fontId="7" fillId="35" borderId="69" xfId="63" applyNumberFormat="1" applyFont="1" applyFill="1" applyBorder="1" applyAlignment="1" applyProtection="1">
      <alignment horizontal="center" vertical="center" shrinkToFit="1"/>
      <protection/>
    </xf>
    <xf numFmtId="0" fontId="7" fillId="33" borderId="67" xfId="72" applyFont="1" applyFill="1" applyBorder="1" applyAlignment="1" applyProtection="1">
      <alignment horizontal="center" vertical="center"/>
      <protection/>
    </xf>
    <xf numFmtId="0" fontId="8" fillId="0" borderId="68" xfId="63" applyFont="1" applyBorder="1" applyAlignment="1" applyProtection="1">
      <alignment horizontal="center" vertical="center"/>
      <protection/>
    </xf>
    <xf numFmtId="0" fontId="0" fillId="0" borderId="68" xfId="0" applyBorder="1" applyAlignment="1" applyProtection="1">
      <alignment vertical="center"/>
      <protection/>
    </xf>
    <xf numFmtId="0" fontId="12" fillId="33" borderId="68" xfId="72" applyFont="1" applyFill="1" applyBorder="1" applyAlignment="1" applyProtection="1">
      <alignment horizontal="center" vertical="center" wrapText="1"/>
      <protection/>
    </xf>
    <xf numFmtId="0" fontId="13" fillId="0" borderId="68" xfId="63" applyFont="1" applyBorder="1" applyAlignment="1" applyProtection="1">
      <alignment horizontal="center"/>
      <protection/>
    </xf>
    <xf numFmtId="0" fontId="12" fillId="33" borderId="68"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7" fillId="33" borderId="40" xfId="72" applyFont="1" applyFill="1" applyBorder="1" applyAlignment="1" applyProtection="1">
      <alignment vertical="center" shrinkToFit="1"/>
      <protection/>
    </xf>
    <xf numFmtId="0" fontId="7" fillId="33" borderId="77" xfId="72" applyFont="1" applyFill="1" applyBorder="1" applyAlignment="1" applyProtection="1">
      <alignment vertical="center" shrinkToFit="1"/>
      <protection/>
    </xf>
    <xf numFmtId="0" fontId="10" fillId="0" borderId="78" xfId="72" applyNumberFormat="1" applyFont="1" applyBorder="1" applyAlignment="1" applyProtection="1">
      <alignment horizontal="left" vertical="center" indent="1"/>
      <protection locked="0"/>
    </xf>
    <xf numFmtId="0" fontId="10" fillId="0" borderId="79" xfId="72" applyNumberFormat="1" applyFont="1" applyBorder="1" applyAlignment="1" applyProtection="1">
      <alignment horizontal="left" vertical="center" indent="1"/>
      <protection locked="0"/>
    </xf>
    <xf numFmtId="0" fontId="10" fillId="0" borderId="51" xfId="72" applyNumberFormat="1" applyFont="1" applyBorder="1" applyAlignment="1" applyProtection="1">
      <alignment horizontal="left" vertical="center" indent="1"/>
      <protection locked="0"/>
    </xf>
    <xf numFmtId="0" fontId="10" fillId="0" borderId="77" xfId="72" applyFont="1" applyBorder="1" applyAlignment="1" applyProtection="1">
      <alignment horizontal="left" vertical="center"/>
      <protection locked="0"/>
    </xf>
    <xf numFmtId="0" fontId="8" fillId="0" borderId="77" xfId="63" applyFont="1" applyFill="1" applyBorder="1" applyAlignment="1" applyProtection="1">
      <alignment horizontal="right" vertical="center"/>
      <protection locked="0"/>
    </xf>
    <xf numFmtId="0" fontId="8" fillId="0" borderId="80" xfId="63" applyFont="1" applyFill="1" applyBorder="1" applyAlignment="1" applyProtection="1">
      <alignment horizontal="right" vertical="center"/>
      <protection locked="0"/>
    </xf>
    <xf numFmtId="0" fontId="0" fillId="33" borderId="81" xfId="63" applyFont="1" applyFill="1" applyBorder="1" applyAlignment="1" applyProtection="1">
      <alignment horizontal="center" vertical="center" shrinkToFit="1"/>
      <protection/>
    </xf>
    <xf numFmtId="0" fontId="0" fillId="33" borderId="73" xfId="63" applyFont="1" applyFill="1" applyBorder="1" applyAlignment="1" applyProtection="1">
      <alignment horizontal="center" vertical="center" shrinkToFit="1"/>
      <protection/>
    </xf>
    <xf numFmtId="0" fontId="0" fillId="33" borderId="57" xfId="63" applyFont="1" applyFill="1" applyBorder="1" applyAlignment="1" applyProtection="1">
      <alignment horizontal="center" vertical="center" shrinkToFit="1"/>
      <protection/>
    </xf>
    <xf numFmtId="0" fontId="7" fillId="0" borderId="81" xfId="63" applyNumberFormat="1" applyFont="1" applyFill="1" applyBorder="1" applyAlignment="1" applyProtection="1">
      <alignment horizontal="center" vertical="center" shrinkToFit="1"/>
      <protection locked="0"/>
    </xf>
    <xf numFmtId="0" fontId="7" fillId="0" borderId="73" xfId="63" applyNumberFormat="1" applyFont="1" applyFill="1" applyBorder="1" applyAlignment="1" applyProtection="1">
      <alignment horizontal="center" vertical="center" shrinkToFit="1"/>
      <protection locked="0"/>
    </xf>
    <xf numFmtId="0" fontId="7" fillId="0" borderId="74" xfId="63" applyNumberFormat="1" applyFont="1" applyFill="1" applyBorder="1" applyAlignment="1" applyProtection="1">
      <alignment horizontal="center" vertical="center" shrinkToFit="1"/>
      <protection locked="0"/>
    </xf>
    <xf numFmtId="0" fontId="0" fillId="33" borderId="82" xfId="63" applyFont="1" applyFill="1" applyBorder="1" applyAlignment="1" applyProtection="1">
      <alignment horizontal="center" vertical="center" shrinkToFit="1"/>
      <protection/>
    </xf>
    <xf numFmtId="0" fontId="0" fillId="33" borderId="83" xfId="63" applyFont="1" applyFill="1" applyBorder="1" applyAlignment="1" applyProtection="1">
      <alignment horizontal="center" vertical="center" shrinkToFit="1"/>
      <protection/>
    </xf>
    <xf numFmtId="0" fontId="0" fillId="33" borderId="58" xfId="63" applyFont="1" applyFill="1" applyBorder="1" applyAlignment="1" applyProtection="1">
      <alignment horizontal="center" vertical="center" shrinkToFit="1"/>
      <protection/>
    </xf>
    <xf numFmtId="176" fontId="7" fillId="35" borderId="82" xfId="63" applyNumberFormat="1" applyFont="1" applyFill="1" applyBorder="1" applyAlignment="1" applyProtection="1">
      <alignment horizontal="center" vertical="center" shrinkToFit="1"/>
      <protection/>
    </xf>
    <xf numFmtId="176" fontId="7" fillId="35" borderId="83" xfId="63" applyNumberFormat="1" applyFont="1" applyFill="1" applyBorder="1" applyAlignment="1" applyProtection="1">
      <alignment horizontal="center" vertical="center" shrinkToFit="1"/>
      <protection/>
    </xf>
    <xf numFmtId="176" fontId="7" fillId="35" borderId="84" xfId="63" applyNumberFormat="1" applyFont="1" applyFill="1" applyBorder="1" applyAlignment="1" applyProtection="1">
      <alignment horizontal="center" vertical="center" shrinkToFit="1"/>
      <protection/>
    </xf>
    <xf numFmtId="0" fontId="0" fillId="33" borderId="76" xfId="63" applyFont="1" applyFill="1" applyBorder="1" applyAlignment="1" applyProtection="1">
      <alignment horizontal="center" vertical="center" shrinkToFit="1"/>
      <protection/>
    </xf>
    <xf numFmtId="178" fontId="7" fillId="0" borderId="76" xfId="63" applyNumberFormat="1" applyFont="1" applyFill="1" applyBorder="1" applyAlignment="1" applyProtection="1">
      <alignment horizontal="center" vertical="center" shrinkToFit="1"/>
      <protection locked="0"/>
    </xf>
    <xf numFmtId="178" fontId="7" fillId="0" borderId="68" xfId="63" applyNumberFormat="1" applyFont="1" applyFill="1" applyBorder="1" applyAlignment="1" applyProtection="1">
      <alignment horizontal="center" vertical="center" shrinkToFit="1"/>
      <protection locked="0"/>
    </xf>
    <xf numFmtId="178" fontId="7" fillId="0" borderId="69" xfId="63" applyNumberFormat="1" applyFont="1" applyFill="1" applyBorder="1" applyAlignment="1" applyProtection="1">
      <alignment horizontal="center" vertical="center" shrinkToFit="1"/>
      <protection locked="0"/>
    </xf>
    <xf numFmtId="0" fontId="2" fillId="0" borderId="0" xfId="72" applyFont="1" applyAlignment="1" applyProtection="1">
      <alignment horizontal="left" vertical="center"/>
      <protection/>
    </xf>
    <xf numFmtId="0" fontId="0" fillId="0" borderId="0" xfId="0" applyAlignment="1" applyProtection="1">
      <alignment vertical="center"/>
      <protection/>
    </xf>
    <xf numFmtId="0" fontId="4" fillId="0" borderId="0" xfId="63" applyFont="1" applyAlignment="1" applyProtection="1">
      <alignment horizontal="center"/>
      <protection/>
    </xf>
    <xf numFmtId="0" fontId="0" fillId="0" borderId="0" xfId="63" applyFont="1" applyFill="1" applyBorder="1" applyAlignment="1" applyProtection="1">
      <alignment horizontal="distributed" vertical="center"/>
      <protection/>
    </xf>
    <xf numFmtId="0" fontId="0" fillId="0" borderId="0" xfId="63" applyFont="1" applyAlignment="1" applyProtection="1">
      <alignment vertical="center"/>
      <protection/>
    </xf>
    <xf numFmtId="0" fontId="7" fillId="33" borderId="76" xfId="72" applyFont="1" applyFill="1" applyBorder="1" applyAlignment="1" applyProtection="1">
      <alignment horizontal="center" vertical="center" shrinkToFit="1"/>
      <protection/>
    </xf>
    <xf numFmtId="0" fontId="7" fillId="33" borderId="68" xfId="72" applyFont="1" applyFill="1" applyBorder="1" applyAlignment="1" applyProtection="1">
      <alignment horizontal="center" vertical="center" shrinkToFit="1"/>
      <protection/>
    </xf>
    <xf numFmtId="0" fontId="7" fillId="33" borderId="69" xfId="72" applyFont="1" applyFill="1" applyBorder="1" applyAlignment="1" applyProtection="1">
      <alignment horizontal="center" vertical="center" shrinkToFit="1"/>
      <protection/>
    </xf>
    <xf numFmtId="0" fontId="0" fillId="33" borderId="85" xfId="63" applyFont="1" applyFill="1" applyBorder="1" applyAlignment="1" applyProtection="1">
      <alignment horizontal="center" vertical="center" shrinkToFit="1"/>
      <protection/>
    </xf>
    <xf numFmtId="0" fontId="0" fillId="33" borderId="77" xfId="63" applyFont="1" applyFill="1" applyBorder="1" applyAlignment="1" applyProtection="1">
      <alignment horizontal="center" vertical="center" shrinkToFit="1"/>
      <protection/>
    </xf>
    <xf numFmtId="0" fontId="0" fillId="33" borderId="39" xfId="63" applyFont="1" applyFill="1" applyBorder="1" applyAlignment="1" applyProtection="1">
      <alignment horizontal="center" vertical="center" shrinkToFit="1"/>
      <protection/>
    </xf>
    <xf numFmtId="176" fontId="7" fillId="0" borderId="85" xfId="63" applyNumberFormat="1" applyFont="1" applyFill="1" applyBorder="1" applyAlignment="1" applyProtection="1">
      <alignment horizontal="center" vertical="center" shrinkToFit="1"/>
      <protection locked="0"/>
    </xf>
    <xf numFmtId="176" fontId="7" fillId="0" borderId="77" xfId="63" applyNumberFormat="1" applyFont="1" applyFill="1" applyBorder="1" applyAlignment="1" applyProtection="1">
      <alignment horizontal="center" vertical="center" shrinkToFit="1"/>
      <protection locked="0"/>
    </xf>
    <xf numFmtId="176" fontId="7" fillId="0" borderId="80" xfId="63" applyNumberFormat="1" applyFont="1" applyFill="1" applyBorder="1" applyAlignment="1" applyProtection="1">
      <alignment horizontal="center" vertical="center" shrinkToFit="1"/>
      <protection locked="0"/>
    </xf>
    <xf numFmtId="0" fontId="4" fillId="0" borderId="0" xfId="63" applyFont="1" applyAlignment="1" applyProtection="1">
      <alignment/>
      <protection/>
    </xf>
    <xf numFmtId="0" fontId="8" fillId="33" borderId="46" xfId="63" applyFont="1" applyFill="1" applyBorder="1" applyAlignment="1" applyProtection="1">
      <alignment horizontal="distributed" vertical="center"/>
      <protection/>
    </xf>
    <xf numFmtId="0" fontId="8" fillId="33" borderId="25" xfId="63" applyFont="1" applyFill="1" applyBorder="1" applyAlignment="1" applyProtection="1">
      <alignment vertical="center"/>
      <protection/>
    </xf>
    <xf numFmtId="0" fontId="0" fillId="0" borderId="25" xfId="0" applyBorder="1" applyAlignment="1" applyProtection="1">
      <alignment vertical="center"/>
      <protection/>
    </xf>
    <xf numFmtId="0" fontId="0" fillId="0" borderId="10" xfId="0" applyBorder="1" applyAlignment="1" applyProtection="1">
      <alignment vertical="center"/>
      <protection/>
    </xf>
    <xf numFmtId="0" fontId="0" fillId="33" borderId="25" xfId="0" applyFill="1" applyBorder="1" applyAlignment="1" applyProtection="1">
      <alignment vertical="center"/>
      <protection/>
    </xf>
    <xf numFmtId="0" fontId="0" fillId="33" borderId="10" xfId="0" applyFill="1" applyBorder="1" applyAlignment="1" applyProtection="1">
      <alignment vertical="center"/>
      <protection/>
    </xf>
    <xf numFmtId="0" fontId="0" fillId="0" borderId="67" xfId="0" applyBorder="1" applyAlignment="1" applyProtection="1">
      <alignment vertical="center"/>
      <protection/>
    </xf>
    <xf numFmtId="0" fontId="0" fillId="33" borderId="25"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5" xfId="0" applyBorder="1" applyAlignment="1" applyProtection="1">
      <alignment horizontal="center" vertical="center"/>
      <protection locked="0"/>
    </xf>
    <xf numFmtId="0" fontId="0" fillId="0" borderId="10" xfId="0" applyBorder="1" applyAlignment="1" applyProtection="1">
      <alignment horizontal="center" vertical="center"/>
      <protection/>
    </xf>
    <xf numFmtId="178" fontId="6" fillId="0" borderId="46" xfId="63"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8" fontId="6" fillId="0" borderId="46" xfId="63" applyNumberFormat="1" applyFont="1"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2" fillId="0" borderId="18" xfId="72" applyFont="1" applyBorder="1" applyAlignment="1" applyProtection="1">
      <alignment vertical="center"/>
      <protection/>
    </xf>
    <xf numFmtId="0" fontId="0" fillId="0" borderId="18" xfId="63" applyFont="1" applyBorder="1" applyAlignment="1" applyProtection="1">
      <alignment vertical="center"/>
      <protection/>
    </xf>
    <xf numFmtId="0" fontId="0" fillId="33" borderId="86" xfId="63" applyFont="1" applyFill="1" applyBorder="1" applyAlignment="1" applyProtection="1">
      <alignment horizontal="distributed" vertical="center"/>
      <protection/>
    </xf>
    <xf numFmtId="0" fontId="0" fillId="33" borderId="87" xfId="63" applyFont="1" applyFill="1" applyBorder="1" applyAlignment="1" applyProtection="1">
      <alignment horizontal="distributed" vertical="center"/>
      <protection/>
    </xf>
    <xf numFmtId="0" fontId="0" fillId="0" borderId="87" xfId="0" applyBorder="1" applyAlignment="1" applyProtection="1">
      <alignment horizontal="distributed" vertical="center"/>
      <protection/>
    </xf>
    <xf numFmtId="0" fontId="0" fillId="0" borderId="88" xfId="0" applyBorder="1" applyAlignment="1" applyProtection="1">
      <alignment horizontal="distributed" vertical="center"/>
      <protection/>
    </xf>
    <xf numFmtId="0" fontId="0" fillId="34" borderId="89" xfId="63"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50" xfId="0" applyBorder="1" applyAlignment="1" applyProtection="1">
      <alignment horizontal="center" vertical="center"/>
      <protection/>
    </xf>
    <xf numFmtId="0" fontId="13" fillId="33" borderId="18" xfId="63" applyFont="1" applyFill="1" applyBorder="1" applyAlignment="1" applyProtection="1">
      <alignment horizontal="distributed" vertical="center" wrapText="1"/>
      <protection/>
    </xf>
    <xf numFmtId="0" fontId="13" fillId="33" borderId="18" xfId="0" applyFont="1" applyFill="1" applyBorder="1" applyAlignment="1" applyProtection="1">
      <alignment vertical="center"/>
      <protection/>
    </xf>
    <xf numFmtId="0" fontId="7" fillId="33" borderId="46" xfId="72" applyFont="1" applyFill="1" applyBorder="1" applyAlignment="1" applyProtection="1">
      <alignment horizontal="center" vertical="center"/>
      <protection/>
    </xf>
    <xf numFmtId="0" fontId="8" fillId="33" borderId="46" xfId="63" applyFont="1" applyFill="1" applyBorder="1" applyAlignment="1" applyProtection="1">
      <alignment vertical="center" wrapText="1"/>
      <protection/>
    </xf>
    <xf numFmtId="0" fontId="0" fillId="0" borderId="25" xfId="0" applyFont="1" applyBorder="1" applyAlignment="1" applyProtection="1">
      <alignment vertical="center"/>
      <protection/>
    </xf>
    <xf numFmtId="0" fontId="0" fillId="0" borderId="10" xfId="0" applyFont="1" applyBorder="1" applyAlignment="1" applyProtection="1">
      <alignment vertical="center"/>
      <protection/>
    </xf>
    <xf numFmtId="0" fontId="8" fillId="34" borderId="46" xfId="63" applyFont="1" applyFill="1" applyBorder="1" applyAlignment="1" applyProtection="1">
      <alignment horizontal="center" vertical="center" shrinkToFit="1"/>
      <protection/>
    </xf>
    <xf numFmtId="0" fontId="0" fillId="34" borderId="10" xfId="63" applyFont="1" applyFill="1" applyBorder="1" applyAlignment="1" applyProtection="1">
      <alignment horizontal="center" vertical="center" shrinkToFit="1"/>
      <protection/>
    </xf>
    <xf numFmtId="0" fontId="7" fillId="33" borderId="90" xfId="72"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8" fillId="33" borderId="90" xfId="63" applyFont="1" applyFill="1" applyBorder="1" applyAlignment="1" applyProtection="1">
      <alignment horizontal="left" vertical="center" wrapText="1"/>
      <protection/>
    </xf>
    <xf numFmtId="0" fontId="8" fillId="33" borderId="11" xfId="63" applyFont="1" applyFill="1" applyBorder="1" applyAlignment="1" applyProtection="1">
      <alignment horizontal="left" vertical="center" wrapText="1"/>
      <protection/>
    </xf>
    <xf numFmtId="0" fontId="8" fillId="33" borderId="47" xfId="63" applyFont="1" applyFill="1" applyBorder="1" applyAlignment="1" applyProtection="1">
      <alignment horizontal="left" vertical="center" wrapText="1"/>
      <protection/>
    </xf>
    <xf numFmtId="0" fontId="8" fillId="33" borderId="17" xfId="63" applyFont="1" applyFill="1" applyBorder="1" applyAlignment="1" applyProtection="1">
      <alignment horizontal="left" vertical="center" wrapText="1"/>
      <protection/>
    </xf>
    <xf numFmtId="0" fontId="8" fillId="33" borderId="18" xfId="63" applyFont="1" applyFill="1" applyBorder="1" applyAlignment="1" applyProtection="1">
      <alignment horizontal="left" vertical="center" wrapText="1"/>
      <protection/>
    </xf>
    <xf numFmtId="0" fontId="8" fillId="33" borderId="50" xfId="63" applyFont="1" applyFill="1" applyBorder="1" applyAlignment="1" applyProtection="1">
      <alignment horizontal="left" vertical="center" wrapText="1"/>
      <protection/>
    </xf>
    <xf numFmtId="0" fontId="8" fillId="34" borderId="90" xfId="63" applyFont="1" applyFill="1" applyBorder="1" applyAlignment="1" applyProtection="1">
      <alignment horizontal="center" vertical="center" shrinkToFit="1"/>
      <protection/>
    </xf>
    <xf numFmtId="0" fontId="8" fillId="34" borderId="47" xfId="63" applyFont="1" applyFill="1" applyBorder="1" applyAlignment="1" applyProtection="1">
      <alignment horizontal="center" vertical="center" shrinkToFit="1"/>
      <protection/>
    </xf>
    <xf numFmtId="0" fontId="8" fillId="34" borderId="17" xfId="63" applyFont="1" applyFill="1" applyBorder="1" applyAlignment="1" applyProtection="1">
      <alignment horizontal="center" vertical="center" shrinkToFit="1"/>
      <protection/>
    </xf>
    <xf numFmtId="0" fontId="8" fillId="34" borderId="50" xfId="63" applyFont="1" applyFill="1" applyBorder="1" applyAlignment="1" applyProtection="1">
      <alignment horizontal="center" vertical="center" shrinkToFit="1"/>
      <protection/>
    </xf>
    <xf numFmtId="0" fontId="8" fillId="0" borderId="11" xfId="63" applyFont="1" applyFill="1" applyBorder="1" applyAlignment="1" applyProtection="1">
      <alignment horizontal="left" vertical="center"/>
      <protection/>
    </xf>
    <xf numFmtId="0" fontId="8" fillId="0" borderId="11" xfId="63" applyFont="1" applyBorder="1" applyAlignment="1" applyProtection="1">
      <alignment horizontal="left" vertical="center"/>
      <protection/>
    </xf>
    <xf numFmtId="0" fontId="8" fillId="0" borderId="0" xfId="63" applyFont="1" applyBorder="1" applyAlignment="1" applyProtection="1">
      <alignment horizontal="left" vertical="center"/>
      <protection/>
    </xf>
    <xf numFmtId="0" fontId="16" fillId="0" borderId="12" xfId="63" applyFont="1" applyBorder="1" applyAlignment="1" applyProtection="1">
      <alignment vertical="center" wrapText="1"/>
      <protection/>
    </xf>
    <xf numFmtId="0" fontId="16" fillId="0" borderId="0" xfId="63" applyFont="1" applyBorder="1" applyAlignment="1" applyProtection="1">
      <alignment vertical="center" wrapText="1"/>
      <protection/>
    </xf>
    <xf numFmtId="0" fontId="5" fillId="0" borderId="0" xfId="72" applyFont="1" applyAlignment="1" applyProtection="1">
      <alignment vertical="center"/>
      <protection/>
    </xf>
    <xf numFmtId="0" fontId="9" fillId="33" borderId="91" xfId="72" applyFont="1" applyFill="1" applyBorder="1" applyAlignment="1" applyProtection="1">
      <alignment vertical="center"/>
      <protection/>
    </xf>
    <xf numFmtId="0" fontId="9" fillId="33" borderId="92" xfId="72" applyFont="1" applyFill="1" applyBorder="1" applyAlignment="1" applyProtection="1">
      <alignment vertical="center"/>
      <protection/>
    </xf>
    <xf numFmtId="0" fontId="9" fillId="33" borderId="93" xfId="72" applyFont="1" applyFill="1" applyBorder="1" applyAlignment="1" applyProtection="1">
      <alignment vertical="center"/>
      <protection/>
    </xf>
    <xf numFmtId="0" fontId="7" fillId="33" borderId="94" xfId="72" applyFont="1" applyFill="1" applyBorder="1" applyAlignment="1" applyProtection="1">
      <alignment horizontal="center" vertical="center" shrinkToFit="1"/>
      <protection/>
    </xf>
    <xf numFmtId="0" fontId="8" fillId="33" borderId="94" xfId="63" applyFont="1" applyFill="1" applyBorder="1" applyAlignment="1" applyProtection="1">
      <alignment horizontal="center" vertical="center" shrinkToFit="1"/>
      <protection/>
    </xf>
    <xf numFmtId="0" fontId="7" fillId="33" borderId="11" xfId="72" applyFont="1" applyFill="1" applyBorder="1" applyAlignment="1" applyProtection="1">
      <alignment horizontal="center" vertical="center"/>
      <protection/>
    </xf>
    <xf numFmtId="0" fontId="0" fillId="33" borderId="11" xfId="63" applyFont="1" applyFill="1" applyBorder="1" applyAlignment="1" applyProtection="1">
      <alignment horizontal="center" vertical="center"/>
      <protection/>
    </xf>
    <xf numFmtId="0" fontId="0" fillId="33" borderId="47" xfId="63" applyFont="1" applyFill="1" applyBorder="1" applyAlignment="1" applyProtection="1">
      <alignment horizontal="center" vertical="center"/>
      <protection/>
    </xf>
    <xf numFmtId="0" fontId="7" fillId="33" borderId="70" xfId="72" applyFont="1" applyFill="1" applyBorder="1" applyAlignment="1" applyProtection="1">
      <alignment horizontal="center" vertical="center" shrinkToFit="1"/>
      <protection/>
    </xf>
    <xf numFmtId="0" fontId="8" fillId="33" borderId="90" xfId="63" applyFont="1" applyFill="1" applyBorder="1" applyAlignment="1" applyProtection="1">
      <alignment vertical="center" shrinkToFit="1"/>
      <protection/>
    </xf>
    <xf numFmtId="0" fontId="8" fillId="33" borderId="11" xfId="63" applyFont="1" applyFill="1" applyBorder="1" applyAlignment="1" applyProtection="1">
      <alignment vertical="center" shrinkToFit="1"/>
      <protection/>
    </xf>
    <xf numFmtId="0" fontId="8" fillId="33" borderId="47" xfId="63" applyFont="1" applyFill="1" applyBorder="1" applyAlignment="1" applyProtection="1">
      <alignment vertical="center" shrinkToFit="1"/>
      <protection/>
    </xf>
    <xf numFmtId="180" fontId="7" fillId="34" borderId="95" xfId="63" applyNumberFormat="1" applyFont="1" applyFill="1" applyBorder="1" applyAlignment="1" applyProtection="1">
      <alignment horizontal="right" vertical="center" indent="1" shrinkToFit="1"/>
      <protection/>
    </xf>
    <xf numFmtId="180" fontId="7" fillId="34" borderId="79" xfId="63" applyNumberFormat="1" applyFont="1" applyFill="1" applyBorder="1" applyAlignment="1" applyProtection="1">
      <alignment horizontal="right" vertical="center" indent="1" shrinkToFit="1"/>
      <protection/>
    </xf>
    <xf numFmtId="180" fontId="18" fillId="34" borderId="79" xfId="63" applyNumberFormat="1" applyFont="1" applyFill="1" applyBorder="1" applyAlignment="1" applyProtection="1">
      <alignment horizontal="right" vertical="center" indent="1" shrinkToFit="1"/>
      <protection/>
    </xf>
    <xf numFmtId="180" fontId="18" fillId="34" borderId="96" xfId="63" applyNumberFormat="1" applyFont="1" applyFill="1" applyBorder="1" applyAlignment="1" applyProtection="1">
      <alignment horizontal="right" vertical="center" indent="1" shrinkToFit="1"/>
      <protection/>
    </xf>
    <xf numFmtId="177" fontId="7" fillId="0" borderId="95" xfId="72" applyNumberFormat="1" applyFont="1" applyBorder="1" applyAlignment="1" applyProtection="1">
      <alignment horizontal="right" vertical="center" indent="1" shrinkToFit="1"/>
      <protection locked="0"/>
    </xf>
    <xf numFmtId="177" fontId="7" fillId="0" borderId="79" xfId="72" applyNumberFormat="1" applyFont="1" applyBorder="1" applyAlignment="1" applyProtection="1">
      <alignment horizontal="right" vertical="center" indent="1" shrinkToFit="1"/>
      <protection locked="0"/>
    </xf>
    <xf numFmtId="0" fontId="18" fillId="0" borderId="79" xfId="63" applyFont="1" applyBorder="1" applyAlignment="1" applyProtection="1">
      <alignment horizontal="right" vertical="center" indent="1" shrinkToFit="1"/>
      <protection locked="0"/>
    </xf>
    <xf numFmtId="184" fontId="7" fillId="34" borderId="95" xfId="72" applyNumberFormat="1" applyFont="1" applyFill="1" applyBorder="1" applyAlignment="1" applyProtection="1">
      <alignment vertical="center" shrinkToFit="1"/>
      <protection/>
    </xf>
    <xf numFmtId="184" fontId="7" fillId="34" borderId="79" xfId="72" applyNumberFormat="1" applyFont="1" applyFill="1" applyBorder="1" applyAlignment="1" applyProtection="1">
      <alignment vertical="center" shrinkToFit="1"/>
      <protection/>
    </xf>
    <xf numFmtId="184" fontId="7" fillId="34" borderId="96" xfId="63" applyNumberFormat="1" applyFont="1" applyFill="1" applyBorder="1" applyAlignment="1" applyProtection="1">
      <alignment vertical="center" shrinkToFit="1"/>
      <protection/>
    </xf>
    <xf numFmtId="0" fontId="8" fillId="33" borderId="57" xfId="63" applyFont="1" applyFill="1" applyBorder="1" applyAlignment="1" applyProtection="1">
      <alignment vertical="center"/>
      <protection/>
    </xf>
    <xf numFmtId="0" fontId="0" fillId="0" borderId="20" xfId="0" applyBorder="1" applyAlignment="1" applyProtection="1">
      <alignment vertical="center"/>
      <protection/>
    </xf>
    <xf numFmtId="0" fontId="0" fillId="0" borderId="45" xfId="0" applyBorder="1" applyAlignment="1" applyProtection="1">
      <alignment vertical="center"/>
      <protection/>
    </xf>
    <xf numFmtId="0" fontId="7" fillId="33" borderId="97" xfId="63" applyFont="1" applyFill="1" applyBorder="1" applyAlignment="1" applyProtection="1">
      <alignment vertical="center" shrinkToFit="1"/>
      <protection/>
    </xf>
    <xf numFmtId="0" fontId="7" fillId="33" borderId="20" xfId="63" applyFont="1" applyFill="1" applyBorder="1" applyAlignment="1" applyProtection="1">
      <alignment vertical="center" shrinkToFit="1"/>
      <protection/>
    </xf>
    <xf numFmtId="0" fontId="18" fillId="0" borderId="20" xfId="63" applyFont="1" applyBorder="1" applyAlignment="1" applyProtection="1">
      <alignment vertical="center" shrinkToFit="1"/>
      <protection/>
    </xf>
    <xf numFmtId="0" fontId="7" fillId="33" borderId="45" xfId="63" applyFont="1" applyFill="1" applyBorder="1" applyAlignment="1" applyProtection="1">
      <alignment vertical="center" shrinkToFit="1"/>
      <protection/>
    </xf>
    <xf numFmtId="177" fontId="7" fillId="0" borderId="97" xfId="72" applyNumberFormat="1" applyFont="1" applyBorder="1" applyAlignment="1" applyProtection="1">
      <alignment horizontal="right" vertical="center" indent="1" shrinkToFit="1"/>
      <protection locked="0"/>
    </xf>
    <xf numFmtId="177" fontId="7" fillId="0" borderId="20" xfId="72" applyNumberFormat="1" applyFont="1" applyBorder="1" applyAlignment="1" applyProtection="1">
      <alignment horizontal="right" vertical="center" indent="1" shrinkToFit="1"/>
      <protection locked="0"/>
    </xf>
    <xf numFmtId="0" fontId="18" fillId="0" borderId="20" xfId="63" applyFont="1" applyBorder="1" applyAlignment="1" applyProtection="1">
      <alignment horizontal="right" vertical="center" indent="1" shrinkToFit="1"/>
      <protection locked="0"/>
    </xf>
    <xf numFmtId="184" fontId="7" fillId="34" borderId="98" xfId="72" applyNumberFormat="1" applyFont="1" applyFill="1" applyBorder="1" applyAlignment="1" applyProtection="1">
      <alignment vertical="center" shrinkToFit="1"/>
      <protection/>
    </xf>
    <xf numFmtId="184" fontId="7" fillId="34" borderId="99" xfId="72" applyNumberFormat="1" applyFont="1" applyFill="1" applyBorder="1" applyAlignment="1" applyProtection="1">
      <alignment vertical="center" shrinkToFit="1"/>
      <protection/>
    </xf>
    <xf numFmtId="184" fontId="7" fillId="34" borderId="100" xfId="63" applyNumberFormat="1" applyFont="1" applyFill="1" applyBorder="1" applyAlignment="1" applyProtection="1">
      <alignment vertical="center" shrinkToFit="1"/>
      <protection/>
    </xf>
    <xf numFmtId="0" fontId="7" fillId="33" borderId="98" xfId="63" applyFont="1" applyFill="1" applyBorder="1" applyAlignment="1" applyProtection="1">
      <alignment vertical="center" shrinkToFit="1"/>
      <protection/>
    </xf>
    <xf numFmtId="0" fontId="0" fillId="0" borderId="99" xfId="0" applyBorder="1" applyAlignment="1" applyProtection="1">
      <alignment vertical="center" shrinkToFit="1"/>
      <protection/>
    </xf>
    <xf numFmtId="0" fontId="0" fillId="0" borderId="100" xfId="0" applyBorder="1" applyAlignment="1" applyProtection="1">
      <alignment vertical="center" shrinkToFit="1"/>
      <protection/>
    </xf>
    <xf numFmtId="0" fontId="0" fillId="33" borderId="17" xfId="63" applyFont="1" applyFill="1" applyBorder="1" applyAlignment="1" applyProtection="1">
      <alignment horizontal="right" vertical="center"/>
      <protection/>
    </xf>
    <xf numFmtId="0" fontId="0" fillId="0" borderId="54" xfId="0" applyBorder="1" applyAlignment="1" applyProtection="1">
      <alignment horizontal="right" vertical="center"/>
      <protection/>
    </xf>
    <xf numFmtId="0" fontId="8" fillId="33" borderId="58" xfId="63" applyFont="1" applyFill="1" applyBorder="1" applyAlignment="1" applyProtection="1">
      <alignment vertical="center"/>
      <protection/>
    </xf>
    <xf numFmtId="0" fontId="0" fillId="0" borderId="16" xfId="0" applyBorder="1" applyAlignment="1" applyProtection="1">
      <alignment vertical="center"/>
      <protection/>
    </xf>
    <xf numFmtId="0" fontId="0" fillId="0" borderId="19" xfId="0" applyBorder="1" applyAlignment="1" applyProtection="1">
      <alignment vertical="center"/>
      <protection/>
    </xf>
    <xf numFmtId="177" fontId="7" fillId="34" borderId="101" xfId="63" applyNumberFormat="1" applyFont="1" applyFill="1" applyBorder="1" applyAlignment="1" applyProtection="1">
      <alignment vertical="center" shrinkToFit="1"/>
      <protection/>
    </xf>
    <xf numFmtId="0" fontId="7" fillId="34" borderId="16" xfId="63" applyFont="1" applyFill="1" applyBorder="1" applyAlignment="1" applyProtection="1">
      <alignment vertical="center" shrinkToFit="1"/>
      <protection/>
    </xf>
    <xf numFmtId="0" fontId="18" fillId="34" borderId="16" xfId="63" applyFont="1" applyFill="1" applyBorder="1" applyAlignment="1" applyProtection="1">
      <alignment vertical="center" shrinkToFit="1"/>
      <protection/>
    </xf>
    <xf numFmtId="177" fontId="7" fillId="0" borderId="101" xfId="72" applyNumberFormat="1" applyFont="1" applyBorder="1" applyAlignment="1" applyProtection="1">
      <alignment horizontal="right" vertical="center" indent="1" shrinkToFit="1"/>
      <protection locked="0"/>
    </xf>
    <xf numFmtId="177" fontId="7" fillId="0" borderId="16" xfId="72" applyNumberFormat="1" applyFont="1" applyBorder="1" applyAlignment="1" applyProtection="1">
      <alignment horizontal="right" vertical="center" indent="1" shrinkToFit="1"/>
      <protection locked="0"/>
    </xf>
    <xf numFmtId="0" fontId="18" fillId="0" borderId="16" xfId="63" applyFont="1" applyBorder="1" applyAlignment="1" applyProtection="1">
      <alignment horizontal="right" vertical="center" indent="1" shrinkToFit="1"/>
      <protection locked="0"/>
    </xf>
    <xf numFmtId="0" fontId="18" fillId="0" borderId="19" xfId="63" applyFont="1" applyBorder="1" applyAlignment="1" applyProtection="1">
      <alignment horizontal="right" vertical="center" indent="1" shrinkToFit="1"/>
      <protection locked="0"/>
    </xf>
    <xf numFmtId="184" fontId="7" fillId="34" borderId="101" xfId="72" applyNumberFormat="1" applyFont="1" applyFill="1" applyBorder="1" applyAlignment="1" applyProtection="1">
      <alignment vertical="center" shrinkToFit="1"/>
      <protection/>
    </xf>
    <xf numFmtId="184" fontId="7" fillId="34" borderId="16" xfId="72" applyNumberFormat="1" applyFont="1" applyFill="1" applyBorder="1" applyAlignment="1" applyProtection="1">
      <alignment vertical="center" shrinkToFit="1"/>
      <protection/>
    </xf>
    <xf numFmtId="184" fontId="7" fillId="34" borderId="19" xfId="72" applyNumberFormat="1" applyFont="1" applyFill="1" applyBorder="1" applyAlignment="1" applyProtection="1">
      <alignment vertical="center" shrinkToFit="1"/>
      <protection/>
    </xf>
    <xf numFmtId="0" fontId="0" fillId="33" borderId="90" xfId="63" applyFont="1" applyFill="1" applyBorder="1" applyAlignment="1" applyProtection="1">
      <alignment vertical="center" wrapText="1"/>
      <protection/>
    </xf>
    <xf numFmtId="0" fontId="0" fillId="0" borderId="11" xfId="0" applyBorder="1" applyAlignment="1" applyProtection="1">
      <alignment vertical="center"/>
      <protection/>
    </xf>
    <xf numFmtId="0" fontId="0" fillId="0" borderId="47" xfId="0" applyBorder="1" applyAlignment="1" applyProtection="1">
      <alignment vertical="center"/>
      <protection/>
    </xf>
    <xf numFmtId="0" fontId="7" fillId="35" borderId="95" xfId="63" applyFont="1" applyFill="1" applyBorder="1" applyAlignment="1" applyProtection="1">
      <alignment horizontal="center" vertical="center" shrinkToFit="1"/>
      <protection/>
    </xf>
    <xf numFmtId="0" fontId="0" fillId="0" borderId="79" xfId="0" applyBorder="1" applyAlignment="1" applyProtection="1">
      <alignment horizontal="center" vertical="center" shrinkToFit="1"/>
      <protection/>
    </xf>
    <xf numFmtId="0" fontId="0" fillId="0" borderId="96" xfId="0" applyBorder="1" applyAlignment="1" applyProtection="1">
      <alignment horizontal="center" vertical="center" shrinkToFit="1"/>
      <protection/>
    </xf>
    <xf numFmtId="0" fontId="18" fillId="0" borderId="96" xfId="63" applyFont="1" applyBorder="1" applyAlignment="1" applyProtection="1">
      <alignment horizontal="right" vertical="center" indent="1" shrinkToFit="1"/>
      <protection locked="0"/>
    </xf>
    <xf numFmtId="184" fontId="7" fillId="34" borderId="96" xfId="72" applyNumberFormat="1" applyFont="1" applyFill="1" applyBorder="1" applyAlignment="1" applyProtection="1">
      <alignment vertical="center" shrinkToFit="1"/>
      <protection/>
    </xf>
    <xf numFmtId="0" fontId="8" fillId="33" borderId="63" xfId="63" applyFont="1" applyFill="1" applyBorder="1" applyAlignment="1" applyProtection="1">
      <alignment vertical="center" wrapText="1"/>
      <protection/>
    </xf>
    <xf numFmtId="0" fontId="0" fillId="0" borderId="14" xfId="0" applyBorder="1" applyAlignment="1" applyProtection="1">
      <alignment vertical="center"/>
      <protection/>
    </xf>
    <xf numFmtId="0" fontId="0" fillId="0" borderId="20" xfId="0" applyBorder="1" applyAlignment="1" applyProtection="1">
      <alignment horizontal="right" vertical="center" indent="1" shrinkToFit="1"/>
      <protection locked="0"/>
    </xf>
    <xf numFmtId="0" fontId="0" fillId="0" borderId="45" xfId="0" applyBorder="1" applyAlignment="1" applyProtection="1">
      <alignment horizontal="right" vertical="center" indent="1" shrinkToFit="1"/>
      <protection locked="0"/>
    </xf>
    <xf numFmtId="184" fontId="7" fillId="34" borderId="97" xfId="72" applyNumberFormat="1" applyFont="1" applyFill="1" applyBorder="1" applyAlignment="1" applyProtection="1">
      <alignment vertical="center" shrinkToFit="1"/>
      <protection/>
    </xf>
    <xf numFmtId="0" fontId="0" fillId="0" borderId="20" xfId="0" applyBorder="1" applyAlignment="1" applyProtection="1">
      <alignment vertical="center" shrinkToFit="1"/>
      <protection/>
    </xf>
    <xf numFmtId="0" fontId="0" fillId="0" borderId="45" xfId="0" applyBorder="1" applyAlignment="1" applyProtection="1">
      <alignment vertical="center" shrinkToFit="1"/>
      <protection/>
    </xf>
    <xf numFmtId="0" fontId="8" fillId="33" borderId="58" xfId="63" applyFont="1" applyFill="1" applyBorder="1" applyAlignment="1" applyProtection="1">
      <alignment vertical="center" wrapText="1"/>
      <protection/>
    </xf>
    <xf numFmtId="0" fontId="7" fillId="33" borderId="17" xfId="63" applyFont="1" applyFill="1" applyBorder="1" applyAlignment="1" applyProtection="1">
      <alignment vertical="center" shrinkToFit="1"/>
      <protection/>
    </xf>
    <xf numFmtId="0" fontId="7" fillId="33" borderId="18" xfId="63" applyFont="1" applyFill="1" applyBorder="1" applyAlignment="1" applyProtection="1">
      <alignment vertical="center" shrinkToFit="1"/>
      <protection/>
    </xf>
    <xf numFmtId="0" fontId="18" fillId="0" borderId="18" xfId="63" applyFont="1" applyBorder="1" applyAlignment="1" applyProtection="1">
      <alignment vertical="center" shrinkToFit="1"/>
      <protection/>
    </xf>
    <xf numFmtId="0" fontId="7" fillId="33" borderId="50" xfId="63" applyFont="1" applyFill="1" applyBorder="1" applyAlignment="1" applyProtection="1">
      <alignment vertical="center" shrinkToFit="1"/>
      <protection/>
    </xf>
    <xf numFmtId="0" fontId="0" fillId="0" borderId="16" xfId="0" applyBorder="1" applyAlignment="1" applyProtection="1">
      <alignment horizontal="right" vertical="center" indent="1" shrinkToFit="1"/>
      <protection locked="0"/>
    </xf>
    <xf numFmtId="0" fontId="0" fillId="0" borderId="19" xfId="0" applyBorder="1" applyAlignment="1" applyProtection="1">
      <alignment horizontal="right" vertical="center" indent="1" shrinkToFit="1"/>
      <protection locked="0"/>
    </xf>
    <xf numFmtId="0" fontId="0" fillId="0" borderId="16" xfId="0" applyBorder="1" applyAlignment="1" applyProtection="1">
      <alignment vertical="center" shrinkToFit="1"/>
      <protection/>
    </xf>
    <xf numFmtId="0" fontId="0" fillId="0" borderId="19" xfId="0" applyBorder="1" applyAlignment="1" applyProtection="1">
      <alignment vertical="center" shrinkToFit="1"/>
      <protection/>
    </xf>
    <xf numFmtId="0" fontId="8" fillId="33" borderId="90" xfId="63" applyFont="1" applyFill="1" applyBorder="1" applyAlignment="1" applyProtection="1">
      <alignment horizontal="left" vertical="center" shrinkToFit="1"/>
      <protection/>
    </xf>
    <xf numFmtId="0" fontId="8" fillId="33" borderId="11" xfId="63" applyFont="1" applyFill="1" applyBorder="1" applyAlignment="1" applyProtection="1">
      <alignment horizontal="left" vertical="center" shrinkToFit="1"/>
      <protection/>
    </xf>
    <xf numFmtId="0" fontId="8" fillId="33" borderId="47" xfId="63" applyFont="1" applyFill="1" applyBorder="1" applyAlignment="1" applyProtection="1">
      <alignment horizontal="left" vertical="center" shrinkToFit="1"/>
      <protection/>
    </xf>
    <xf numFmtId="184" fontId="7" fillId="33" borderId="95" xfId="72" applyNumberFormat="1" applyFont="1" applyFill="1" applyBorder="1" applyAlignment="1" applyProtection="1">
      <alignment horizontal="center" vertical="center" shrinkToFit="1"/>
      <protection/>
    </xf>
    <xf numFmtId="184" fontId="7" fillId="33" borderId="79" xfId="72" applyNumberFormat="1" applyFont="1" applyFill="1" applyBorder="1" applyAlignment="1" applyProtection="1">
      <alignment horizontal="center" vertical="center" shrinkToFit="1"/>
      <protection/>
    </xf>
    <xf numFmtId="184" fontId="7" fillId="33" borderId="96" xfId="72" applyNumberFormat="1" applyFont="1" applyFill="1" applyBorder="1" applyAlignment="1" applyProtection="1">
      <alignment horizontal="center" vertical="center" shrinkToFit="1"/>
      <protection/>
    </xf>
    <xf numFmtId="0" fontId="0" fillId="0" borderId="5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184" fontId="7" fillId="0" borderId="97" xfId="72" applyNumberFormat="1" applyFont="1" applyFill="1" applyBorder="1" applyAlignment="1" applyProtection="1">
      <alignment vertical="center" shrinkToFit="1"/>
      <protection locked="0"/>
    </xf>
    <xf numFmtId="184" fontId="7" fillId="0" borderId="20" xfId="72" applyNumberFormat="1" applyFont="1" applyFill="1" applyBorder="1" applyAlignment="1" applyProtection="1">
      <alignment vertical="center" shrinkToFit="1"/>
      <protection locked="0"/>
    </xf>
    <xf numFmtId="184" fontId="7" fillId="0" borderId="45" xfId="63" applyNumberFormat="1" applyFont="1" applyFill="1" applyBorder="1" applyAlignment="1" applyProtection="1">
      <alignment vertical="center" shrinkToFit="1"/>
      <protection locked="0"/>
    </xf>
    <xf numFmtId="0" fontId="0" fillId="0" borderId="5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184" fontId="7" fillId="0" borderId="101" xfId="72" applyNumberFormat="1" applyFont="1" applyFill="1" applyBorder="1" applyAlignment="1" applyProtection="1">
      <alignment horizontal="right" vertical="center" shrinkToFit="1"/>
      <protection locked="0"/>
    </xf>
    <xf numFmtId="184" fontId="7" fillId="0" borderId="16" xfId="72" applyNumberFormat="1" applyFont="1" applyFill="1" applyBorder="1" applyAlignment="1" applyProtection="1">
      <alignment horizontal="right" vertical="center" shrinkToFit="1"/>
      <protection locked="0"/>
    </xf>
    <xf numFmtId="184" fontId="7" fillId="0" borderId="19" xfId="72" applyNumberFormat="1" applyFont="1" applyFill="1" applyBorder="1" applyAlignment="1" applyProtection="1">
      <alignment horizontal="right" vertical="center" shrinkToFit="1"/>
      <protection locked="0"/>
    </xf>
    <xf numFmtId="0" fontId="7" fillId="33" borderId="46" xfId="72" applyFont="1" applyFill="1" applyBorder="1" applyAlignment="1" applyProtection="1">
      <alignment horizontal="right" vertical="center"/>
      <protection/>
    </xf>
    <xf numFmtId="0" fontId="7" fillId="33" borderId="25" xfId="72" applyFont="1" applyFill="1" applyBorder="1" applyAlignment="1" applyProtection="1">
      <alignment horizontal="right" vertical="center"/>
      <protection/>
    </xf>
    <xf numFmtId="0" fontId="7" fillId="33" borderId="25" xfId="72" applyFont="1" applyFill="1" applyBorder="1" applyAlignment="1" applyProtection="1">
      <alignment horizontal="left" vertical="center"/>
      <protection/>
    </xf>
    <xf numFmtId="0" fontId="7" fillId="33" borderId="67" xfId="72" applyFont="1" applyFill="1" applyBorder="1" applyAlignment="1" applyProtection="1">
      <alignment horizontal="left" vertical="center"/>
      <protection/>
    </xf>
    <xf numFmtId="0" fontId="7" fillId="33" borderId="75" xfId="72" applyFont="1" applyFill="1" applyBorder="1" applyAlignment="1" applyProtection="1">
      <alignment horizontal="center" vertical="center"/>
      <protection/>
    </xf>
    <xf numFmtId="0" fontId="7" fillId="33" borderId="25" xfId="72" applyFont="1" applyFill="1" applyBorder="1" applyAlignment="1" applyProtection="1">
      <alignment horizontal="center" vertical="center"/>
      <protection/>
    </xf>
    <xf numFmtId="0" fontId="7" fillId="33" borderId="75" xfId="72" applyFont="1" applyFill="1" applyBorder="1" applyAlignment="1" applyProtection="1">
      <alignment horizontal="center" vertical="center" shrinkToFit="1"/>
      <protection/>
    </xf>
    <xf numFmtId="0" fontId="7" fillId="33" borderId="102" xfId="72" applyFont="1" applyFill="1" applyBorder="1" applyAlignment="1" applyProtection="1">
      <alignment horizontal="center" vertical="center"/>
      <protection/>
    </xf>
    <xf numFmtId="0" fontId="7" fillId="33" borderId="103" xfId="72" applyFont="1" applyFill="1" applyBorder="1" applyAlignment="1" applyProtection="1">
      <alignment horizontal="center" vertical="center"/>
      <protection/>
    </xf>
    <xf numFmtId="0" fontId="7" fillId="33" borderId="104" xfId="72" applyFont="1" applyFill="1" applyBorder="1" applyAlignment="1" applyProtection="1">
      <alignment horizontal="center" vertical="center"/>
      <protection/>
    </xf>
    <xf numFmtId="0" fontId="7" fillId="33" borderId="25" xfId="72" applyFont="1" applyFill="1" applyBorder="1" applyAlignment="1" applyProtection="1">
      <alignment horizontal="center" vertical="center" wrapText="1" shrinkToFit="1"/>
      <protection/>
    </xf>
    <xf numFmtId="0" fontId="7" fillId="33" borderId="10" xfId="72" applyFont="1" applyFill="1" applyBorder="1" applyAlignment="1" applyProtection="1">
      <alignment horizontal="center" vertical="center" shrinkToFit="1"/>
      <protection/>
    </xf>
    <xf numFmtId="0" fontId="7" fillId="33" borderId="105" xfId="72" applyFont="1" applyFill="1" applyBorder="1" applyAlignment="1" applyProtection="1">
      <alignment horizontal="center" vertical="center"/>
      <protection/>
    </xf>
    <xf numFmtId="0" fontId="7" fillId="33" borderId="12" xfId="72" applyFont="1" applyFill="1" applyBorder="1" applyAlignment="1" applyProtection="1">
      <alignment vertical="center"/>
      <protection/>
    </xf>
    <xf numFmtId="0" fontId="0" fillId="0" borderId="0" xfId="0" applyBorder="1" applyAlignment="1" applyProtection="1">
      <alignment vertical="center"/>
      <protection/>
    </xf>
    <xf numFmtId="0" fontId="0" fillId="0" borderId="21" xfId="0" applyBorder="1" applyAlignment="1" applyProtection="1">
      <alignment vertical="center"/>
      <protection/>
    </xf>
    <xf numFmtId="0" fontId="7" fillId="33" borderId="57" xfId="72" applyFont="1" applyFill="1"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178" fontId="20" fillId="33" borderId="106" xfId="72" applyNumberFormat="1" applyFont="1" applyFill="1" applyBorder="1" applyAlignment="1" applyProtection="1">
      <alignment horizontal="right" vertical="center" shrinkToFit="1"/>
      <protection/>
    </xf>
    <xf numFmtId="178" fontId="20" fillId="33" borderId="107" xfId="72" applyNumberFormat="1" applyFont="1" applyFill="1" applyBorder="1" applyAlignment="1" applyProtection="1">
      <alignment horizontal="right" vertical="center" shrinkToFit="1"/>
      <protection/>
    </xf>
    <xf numFmtId="178" fontId="20" fillId="0" borderId="108" xfId="72" applyNumberFormat="1" applyFont="1" applyFill="1" applyBorder="1" applyAlignment="1" applyProtection="1">
      <alignment horizontal="right" vertical="center" shrinkToFit="1"/>
      <protection locked="0"/>
    </xf>
    <xf numFmtId="178" fontId="20" fillId="0" borderId="109" xfId="72" applyNumberFormat="1" applyFont="1" applyFill="1" applyBorder="1" applyAlignment="1" applyProtection="1">
      <alignment horizontal="right" vertical="center" shrinkToFit="1"/>
      <protection locked="0"/>
    </xf>
    <xf numFmtId="178" fontId="20" fillId="0" borderId="63" xfId="72" applyNumberFormat="1" applyFont="1" applyBorder="1" applyAlignment="1" applyProtection="1">
      <alignment horizontal="right" vertical="center" shrinkToFit="1"/>
      <protection locked="0"/>
    </xf>
    <xf numFmtId="178" fontId="20" fillId="0" borderId="14" xfId="72" applyNumberFormat="1" applyFont="1" applyBorder="1" applyAlignment="1" applyProtection="1">
      <alignment horizontal="right" vertical="center" shrinkToFit="1"/>
      <protection locked="0"/>
    </xf>
    <xf numFmtId="178" fontId="20" fillId="34" borderId="110" xfId="72" applyNumberFormat="1" applyFont="1" applyFill="1" applyBorder="1" applyAlignment="1" applyProtection="1">
      <alignment horizontal="right" vertical="center" shrinkToFit="1"/>
      <protection/>
    </xf>
    <xf numFmtId="178" fontId="20" fillId="34" borderId="109" xfId="72" applyNumberFormat="1" applyFont="1" applyFill="1" applyBorder="1" applyAlignment="1" applyProtection="1">
      <alignment horizontal="right" vertical="center" shrinkToFit="1"/>
      <protection/>
    </xf>
    <xf numFmtId="178" fontId="10" fillId="0" borderId="111" xfId="72" applyNumberFormat="1" applyFont="1" applyFill="1" applyBorder="1" applyAlignment="1" applyProtection="1">
      <alignment horizontal="right" vertical="center" shrinkToFit="1"/>
      <protection locked="0"/>
    </xf>
    <xf numFmtId="178" fontId="10" fillId="0" borderId="14" xfId="72" applyNumberFormat="1" applyFont="1" applyFill="1" applyBorder="1" applyAlignment="1" applyProtection="1">
      <alignment horizontal="right" vertical="center" shrinkToFit="1"/>
      <protection locked="0"/>
    </xf>
    <xf numFmtId="0" fontId="0" fillId="0" borderId="112" xfId="0" applyBorder="1" applyAlignment="1" applyProtection="1">
      <alignment horizontal="right" vertical="center" shrinkToFit="1"/>
      <protection locked="0"/>
    </xf>
    <xf numFmtId="0" fontId="0" fillId="0" borderId="18" xfId="0" applyBorder="1" applyAlignment="1" applyProtection="1">
      <alignment horizontal="right" vertical="center" shrinkToFit="1"/>
      <protection locked="0"/>
    </xf>
    <xf numFmtId="178" fontId="7" fillId="33" borderId="56" xfId="72" applyNumberFormat="1" applyFont="1" applyFill="1" applyBorder="1" applyAlignment="1" applyProtection="1">
      <alignment horizontal="left" vertical="center" shrinkToFit="1"/>
      <protection/>
    </xf>
    <xf numFmtId="0" fontId="0" fillId="0" borderId="113" xfId="0" applyBorder="1" applyAlignment="1" applyProtection="1">
      <alignment horizontal="left" vertical="center" shrinkToFit="1"/>
      <protection/>
    </xf>
    <xf numFmtId="185" fontId="10" fillId="34" borderId="111" xfId="72" applyNumberFormat="1" applyFont="1" applyFill="1" applyBorder="1" applyAlignment="1" applyProtection="1">
      <alignment horizontal="right" vertical="center" shrinkToFit="1"/>
      <protection/>
    </xf>
    <xf numFmtId="185" fontId="10" fillId="34" borderId="14" xfId="72" applyNumberFormat="1" applyFont="1" applyFill="1" applyBorder="1" applyAlignment="1" applyProtection="1">
      <alignment horizontal="right" vertical="center" shrinkToFit="1"/>
      <protection/>
    </xf>
    <xf numFmtId="185" fontId="10" fillId="34" borderId="56" xfId="72" applyNumberFormat="1" applyFont="1" applyFill="1" applyBorder="1" applyAlignment="1" applyProtection="1">
      <alignment horizontal="right" vertical="center" shrinkToFit="1"/>
      <protection/>
    </xf>
    <xf numFmtId="0" fontId="7" fillId="33" borderId="58" xfId="72" applyFont="1" applyFill="1"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114" xfId="0" applyBorder="1" applyAlignment="1" applyProtection="1">
      <alignment horizontal="center" vertical="center" shrinkToFit="1"/>
      <protection/>
    </xf>
    <xf numFmtId="178" fontId="10" fillId="34" borderId="115" xfId="72" applyNumberFormat="1" applyFont="1" applyFill="1" applyBorder="1" applyAlignment="1" applyProtection="1">
      <alignment horizontal="right" vertical="center" shrinkToFit="1"/>
      <protection/>
    </xf>
    <xf numFmtId="178" fontId="10" fillId="34" borderId="116" xfId="72" applyNumberFormat="1" applyFont="1" applyFill="1" applyBorder="1" applyAlignment="1" applyProtection="1">
      <alignment horizontal="right" vertical="center" shrinkToFit="1"/>
      <protection/>
    </xf>
    <xf numFmtId="178" fontId="10" fillId="34" borderId="117" xfId="72" applyNumberFormat="1" applyFont="1" applyFill="1" applyBorder="1" applyAlignment="1" applyProtection="1">
      <alignment horizontal="right" vertical="center" shrinkToFit="1"/>
      <protection/>
    </xf>
    <xf numFmtId="178" fontId="10" fillId="34" borderId="118" xfId="72" applyNumberFormat="1" applyFont="1" applyFill="1" applyBorder="1" applyAlignment="1" applyProtection="1">
      <alignment horizontal="right" vertical="center" shrinkToFit="1"/>
      <protection/>
    </xf>
    <xf numFmtId="178" fontId="10" fillId="34" borderId="119" xfId="72" applyNumberFormat="1" applyFont="1" applyFill="1" applyBorder="1" applyAlignment="1" applyProtection="1">
      <alignment horizontal="right" vertical="center" shrinkToFit="1"/>
      <protection/>
    </xf>
    <xf numFmtId="178" fontId="10" fillId="34" borderId="120" xfId="72" applyNumberFormat="1" applyFont="1" applyFill="1" applyBorder="1" applyAlignment="1" applyProtection="1">
      <alignment horizontal="right" vertical="center" shrinkToFit="1"/>
      <protection/>
    </xf>
    <xf numFmtId="0" fontId="7" fillId="33" borderId="12" xfId="72" applyFont="1" applyFill="1" applyBorder="1" applyAlignment="1" applyProtection="1">
      <alignment vertical="center" shrinkToFit="1"/>
      <protection/>
    </xf>
    <xf numFmtId="178" fontId="10" fillId="34" borderId="118" xfId="72" applyNumberFormat="1" applyFont="1" applyFill="1" applyBorder="1" applyAlignment="1" applyProtection="1">
      <alignment horizontal="center" vertical="center" shrinkToFit="1"/>
      <protection/>
    </xf>
    <xf numFmtId="178" fontId="10" fillId="34" borderId="119" xfId="72" applyNumberFormat="1" applyFont="1" applyFill="1" applyBorder="1" applyAlignment="1" applyProtection="1">
      <alignment horizontal="center" vertical="center" shrinkToFit="1"/>
      <protection/>
    </xf>
    <xf numFmtId="178" fontId="10" fillId="34" borderId="120" xfId="72" applyNumberFormat="1" applyFont="1" applyFill="1" applyBorder="1" applyAlignment="1" applyProtection="1">
      <alignment horizontal="center" vertical="center" shrinkToFit="1"/>
      <protection/>
    </xf>
    <xf numFmtId="178" fontId="10" fillId="34" borderId="121" xfId="72" applyNumberFormat="1" applyFont="1" applyFill="1" applyBorder="1" applyAlignment="1" applyProtection="1">
      <alignment horizontal="right" vertical="center" shrinkToFit="1"/>
      <protection/>
    </xf>
    <xf numFmtId="178" fontId="10" fillId="34" borderId="122" xfId="72" applyNumberFormat="1" applyFont="1" applyFill="1" applyBorder="1" applyAlignment="1" applyProtection="1">
      <alignment horizontal="right" vertical="center" shrinkToFit="1"/>
      <protection/>
    </xf>
    <xf numFmtId="178" fontId="10" fillId="34" borderId="27" xfId="72" applyNumberFormat="1" applyFont="1" applyFill="1" applyBorder="1" applyAlignment="1" applyProtection="1">
      <alignment horizontal="right" vertical="center" shrinkToFit="1"/>
      <protection/>
    </xf>
    <xf numFmtId="185" fontId="10" fillId="34" borderId="123" xfId="72" applyNumberFormat="1" applyFont="1" applyFill="1" applyBorder="1" applyAlignment="1" applyProtection="1">
      <alignment horizontal="right" vertical="center" shrinkToFit="1"/>
      <protection/>
    </xf>
    <xf numFmtId="185" fontId="10" fillId="34" borderId="119" xfId="72" applyNumberFormat="1" applyFont="1" applyFill="1" applyBorder="1" applyAlignment="1" applyProtection="1">
      <alignment horizontal="right" vertical="center" shrinkToFit="1"/>
      <protection/>
    </xf>
    <xf numFmtId="185" fontId="10" fillId="34" borderId="27" xfId="72" applyNumberFormat="1" applyFont="1" applyFill="1" applyBorder="1" applyAlignment="1" applyProtection="1">
      <alignment horizontal="right" vertical="center" shrinkToFit="1"/>
      <protection/>
    </xf>
    <xf numFmtId="181" fontId="11" fillId="34" borderId="63" xfId="72" applyNumberFormat="1" applyFont="1" applyFill="1" applyBorder="1" applyAlignment="1" applyProtection="1">
      <alignment horizontal="right" vertical="center" shrinkToFit="1"/>
      <protection/>
    </xf>
    <xf numFmtId="0" fontId="0" fillId="0" borderId="14" xfId="0" applyBorder="1" applyAlignment="1" applyProtection="1">
      <alignment vertical="center" shrinkToFit="1"/>
      <protection/>
    </xf>
    <xf numFmtId="182" fontId="2" fillId="34" borderId="14" xfId="72" applyNumberFormat="1" applyFont="1" applyFill="1" applyBorder="1" applyAlignment="1" applyProtection="1">
      <alignment horizontal="left" vertical="center" shrinkToFit="1"/>
      <protection/>
    </xf>
    <xf numFmtId="182" fontId="2" fillId="34" borderId="15" xfId="72" applyNumberFormat="1" applyFont="1" applyFill="1" applyBorder="1" applyAlignment="1" applyProtection="1">
      <alignment horizontal="left" vertical="center" shrinkToFit="1"/>
      <protection/>
    </xf>
    <xf numFmtId="0" fontId="13" fillId="33" borderId="124" xfId="63" applyFont="1" applyFill="1" applyBorder="1" applyAlignment="1" applyProtection="1">
      <alignment vertical="center" wrapText="1" shrinkToFit="1"/>
      <protection/>
    </xf>
    <xf numFmtId="0" fontId="13" fillId="0" borderId="23" xfId="0" applyFont="1" applyBorder="1" applyAlignment="1" applyProtection="1">
      <alignment vertical="center"/>
      <protection/>
    </xf>
    <xf numFmtId="181" fontId="11" fillId="34" borderId="125" xfId="72" applyNumberFormat="1" applyFont="1" applyFill="1" applyBorder="1" applyAlignment="1" applyProtection="1">
      <alignment horizontal="right" vertical="center" shrinkToFit="1"/>
      <protection/>
    </xf>
    <xf numFmtId="0" fontId="0" fillId="0" borderId="23" xfId="0" applyBorder="1" applyAlignment="1" applyProtection="1">
      <alignment vertical="center"/>
      <protection/>
    </xf>
    <xf numFmtId="179" fontId="12" fillId="33" borderId="124" xfId="72" applyNumberFormat="1" applyFont="1" applyFill="1" applyBorder="1" applyAlignment="1" applyProtection="1">
      <alignment horizontal="left" vertical="center" shrinkToFit="1"/>
      <protection/>
    </xf>
    <xf numFmtId="0" fontId="13" fillId="0" borderId="126" xfId="0" applyFont="1" applyBorder="1" applyAlignment="1" applyProtection="1">
      <alignment vertical="center"/>
      <protection/>
    </xf>
    <xf numFmtId="181" fontId="11" fillId="34" borderId="23" xfId="72" applyNumberFormat="1" applyFont="1" applyFill="1" applyBorder="1" applyAlignment="1" applyProtection="1">
      <alignment horizontal="right" vertical="center" shrinkToFit="1"/>
      <protection/>
    </xf>
    <xf numFmtId="179" fontId="21" fillId="33" borderId="124" xfId="72" applyNumberFormat="1" applyFont="1" applyFill="1" applyBorder="1" applyAlignment="1" applyProtection="1">
      <alignment horizontal="left" vertical="center" wrapText="1" shrinkToFit="1"/>
      <protection/>
    </xf>
    <xf numFmtId="0" fontId="15" fillId="0" borderId="23" xfId="0" applyFont="1" applyBorder="1" applyAlignment="1" applyProtection="1">
      <alignment vertical="center"/>
      <protection/>
    </xf>
    <xf numFmtId="0" fontId="15" fillId="0" borderId="126" xfId="0" applyFont="1" applyBorder="1" applyAlignment="1" applyProtection="1">
      <alignment vertical="center"/>
      <protection/>
    </xf>
    <xf numFmtId="0" fontId="2" fillId="33" borderId="90" xfId="72" applyFont="1" applyFill="1"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181" fontId="11" fillId="34" borderId="78" xfId="72" applyNumberFormat="1" applyFont="1" applyFill="1" applyBorder="1" applyAlignment="1" applyProtection="1">
      <alignment horizontal="right" vertical="center" shrinkToFit="1"/>
      <protection/>
    </xf>
    <xf numFmtId="0" fontId="0" fillId="0" borderId="79" xfId="0" applyBorder="1" applyAlignment="1" applyProtection="1">
      <alignment vertical="center" shrinkToFit="1"/>
      <protection/>
    </xf>
    <xf numFmtId="186" fontId="2" fillId="34" borderId="79" xfId="72" applyNumberFormat="1" applyFont="1" applyFill="1" applyBorder="1" applyAlignment="1" applyProtection="1">
      <alignment horizontal="left" vertical="center" shrinkToFit="1"/>
      <protection/>
    </xf>
    <xf numFmtId="186" fontId="2" fillId="34" borderId="96" xfId="72" applyNumberFormat="1" applyFont="1" applyFill="1" applyBorder="1" applyAlignment="1" applyProtection="1">
      <alignment horizontal="left" vertical="center" shrinkToFit="1"/>
      <protection/>
    </xf>
    <xf numFmtId="0" fontId="2" fillId="33" borderId="63" xfId="72" applyFont="1" applyFill="1" applyBorder="1" applyAlignment="1" applyProtection="1">
      <alignment horizontal="center" vertical="center" shrinkToFit="1"/>
      <protection/>
    </xf>
    <xf numFmtId="0" fontId="2" fillId="33" borderId="14" xfId="72" applyFont="1" applyFill="1" applyBorder="1" applyAlignment="1" applyProtection="1">
      <alignment horizontal="center" vertical="center" shrinkToFit="1"/>
      <protection/>
    </xf>
    <xf numFmtId="0" fontId="2" fillId="33" borderId="55" xfId="72" applyFont="1" applyFill="1" applyBorder="1" applyAlignment="1" applyProtection="1">
      <alignment horizontal="center" vertical="center" shrinkToFit="1"/>
      <protection/>
    </xf>
    <xf numFmtId="0" fontId="0" fillId="0" borderId="23" xfId="0" applyBorder="1" applyAlignment="1" applyProtection="1">
      <alignment vertical="center" shrinkToFit="1"/>
      <protection/>
    </xf>
    <xf numFmtId="0" fontId="7" fillId="33" borderId="90" xfId="72" applyFont="1" applyFill="1" applyBorder="1" applyAlignment="1" applyProtection="1">
      <alignment horizontal="center" vertical="center" wrapText="1"/>
      <protection/>
    </xf>
    <xf numFmtId="0" fontId="7" fillId="33" borderId="89" xfId="72" applyFont="1" applyFill="1" applyBorder="1" applyAlignment="1" applyProtection="1">
      <alignment horizontal="center" vertical="center" wrapText="1"/>
      <protection/>
    </xf>
    <xf numFmtId="0" fontId="0" fillId="0" borderId="26"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26" xfId="0" applyBorder="1" applyAlignment="1" applyProtection="1">
      <alignment vertical="center"/>
      <protection/>
    </xf>
    <xf numFmtId="0" fontId="0" fillId="0" borderId="54" xfId="0" applyBorder="1" applyAlignment="1" applyProtection="1">
      <alignment vertical="center"/>
      <protection/>
    </xf>
    <xf numFmtId="0" fontId="7" fillId="33" borderId="89" xfId="72" applyFont="1" applyFill="1" applyBorder="1" applyAlignment="1" applyProtection="1">
      <alignment vertical="center" wrapText="1"/>
      <protection/>
    </xf>
    <xf numFmtId="0" fontId="0" fillId="0" borderId="49" xfId="0" applyBorder="1" applyAlignment="1" applyProtection="1">
      <alignment vertical="center"/>
      <protection/>
    </xf>
    <xf numFmtId="0" fontId="0" fillId="0" borderId="18" xfId="0" applyBorder="1" applyAlignment="1" applyProtection="1">
      <alignment vertical="center"/>
      <protection/>
    </xf>
    <xf numFmtId="0" fontId="7" fillId="33" borderId="11" xfId="63" applyFont="1" applyFill="1" applyBorder="1" applyAlignment="1" applyProtection="1">
      <alignment vertical="top" wrapText="1"/>
      <protection/>
    </xf>
    <xf numFmtId="0" fontId="7" fillId="33" borderId="18" xfId="63" applyFont="1" applyFill="1" applyBorder="1" applyAlignment="1" applyProtection="1">
      <alignment vertical="top" wrapText="1"/>
      <protection/>
    </xf>
    <xf numFmtId="0" fontId="7" fillId="33" borderId="89" xfId="63" applyFont="1" applyFill="1" applyBorder="1" applyAlignment="1" applyProtection="1">
      <alignment vertical="top" wrapText="1"/>
      <protection/>
    </xf>
    <xf numFmtId="0" fontId="7" fillId="33" borderId="47" xfId="63" applyFont="1" applyFill="1" applyBorder="1" applyAlignment="1" applyProtection="1">
      <alignment vertical="top" wrapText="1"/>
      <protection/>
    </xf>
    <xf numFmtId="0" fontId="7" fillId="33" borderId="49" xfId="63" applyFont="1" applyFill="1" applyBorder="1" applyAlignment="1" applyProtection="1">
      <alignment vertical="top" wrapText="1"/>
      <protection/>
    </xf>
    <xf numFmtId="0" fontId="7" fillId="33" borderId="50" xfId="63" applyFont="1" applyFill="1" applyBorder="1" applyAlignment="1" applyProtection="1">
      <alignment vertical="top" wrapText="1"/>
      <protection/>
    </xf>
    <xf numFmtId="0" fontId="7" fillId="33" borderId="90" xfId="72" applyFont="1"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50" xfId="0" applyBorder="1" applyAlignment="1" applyProtection="1">
      <alignment vertical="center" wrapText="1"/>
      <protection/>
    </xf>
    <xf numFmtId="0" fontId="7" fillId="33" borderId="127" xfId="72" applyFont="1" applyFill="1" applyBorder="1" applyAlignment="1" applyProtection="1">
      <alignment vertical="center" wrapText="1" shrinkToFit="1"/>
      <protection/>
    </xf>
    <xf numFmtId="0" fontId="7" fillId="0" borderId="90" xfId="72" applyFont="1" applyBorder="1" applyAlignment="1" applyProtection="1">
      <alignment vertical="center" shrinkToFit="1"/>
      <protection/>
    </xf>
    <xf numFmtId="0" fontId="7" fillId="0" borderId="26" xfId="72" applyFont="1" applyBorder="1" applyAlignment="1" applyProtection="1">
      <alignment vertical="center" shrinkToFit="1"/>
      <protection/>
    </xf>
    <xf numFmtId="0" fontId="10" fillId="0" borderId="78" xfId="72" applyFont="1"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1" xfId="0" applyBorder="1" applyAlignment="1" applyProtection="1">
      <alignment vertical="center"/>
      <protection locked="0"/>
    </xf>
    <xf numFmtId="0" fontId="0" fillId="0" borderId="79" xfId="0" applyBorder="1" applyAlignment="1" applyProtection="1">
      <alignment vertical="center"/>
      <protection locked="0"/>
    </xf>
    <xf numFmtId="0" fontId="8" fillId="34" borderId="78" xfId="63" applyFont="1" applyFill="1" applyBorder="1" applyAlignment="1" applyProtection="1">
      <alignment horizontal="center" vertical="center"/>
      <protection/>
    </xf>
    <xf numFmtId="0" fontId="8" fillId="34" borderId="51" xfId="63" applyFont="1" applyFill="1" applyBorder="1" applyAlignment="1" applyProtection="1">
      <alignment horizontal="center" vertical="center"/>
      <protection/>
    </xf>
    <xf numFmtId="0" fontId="8" fillId="34" borderId="96" xfId="63" applyFont="1" applyFill="1" applyBorder="1" applyAlignment="1" applyProtection="1">
      <alignment horizontal="center" vertical="center"/>
      <protection/>
    </xf>
    <xf numFmtId="0" fontId="8" fillId="0" borderId="95" xfId="63" applyFont="1" applyBorder="1" applyAlignment="1" applyProtection="1">
      <alignment vertical="center"/>
      <protection locked="0"/>
    </xf>
    <xf numFmtId="0" fontId="0" fillId="0" borderId="96" xfId="0" applyBorder="1" applyAlignment="1" applyProtection="1">
      <alignment vertical="center"/>
      <protection locked="0"/>
    </xf>
    <xf numFmtId="0" fontId="7" fillId="0" borderId="97" xfId="72" applyFont="1" applyBorder="1" applyAlignment="1" applyProtection="1">
      <alignment vertical="center" shrinkToFit="1"/>
      <protection/>
    </xf>
    <xf numFmtId="0" fontId="7" fillId="0" borderId="28" xfId="72" applyFont="1" applyBorder="1" applyAlignment="1" applyProtection="1">
      <alignment vertical="center" shrinkToFit="1"/>
      <protection/>
    </xf>
    <xf numFmtId="0" fontId="10" fillId="0" borderId="57" xfId="72"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8" xfId="0" applyBorder="1" applyAlignment="1" applyProtection="1">
      <alignment vertical="center"/>
      <protection locked="0"/>
    </xf>
    <xf numFmtId="0" fontId="10" fillId="0" borderId="20" xfId="72" applyFont="1" applyBorder="1" applyAlignment="1" applyProtection="1">
      <alignment horizontal="center" vertical="center"/>
      <protection locked="0"/>
    </xf>
    <xf numFmtId="0" fontId="0" fillId="0" borderId="20" xfId="0" applyBorder="1" applyAlignment="1" applyProtection="1">
      <alignment vertical="center"/>
      <protection locked="0"/>
    </xf>
    <xf numFmtId="0" fontId="0" fillId="0" borderId="73" xfId="0" applyBorder="1" applyAlignment="1" applyProtection="1">
      <alignment vertical="center"/>
      <protection locked="0"/>
    </xf>
    <xf numFmtId="0" fontId="8" fillId="34" borderId="73" xfId="63" applyFont="1" applyFill="1" applyBorder="1" applyAlignment="1" applyProtection="1">
      <alignment horizontal="center" vertical="center"/>
      <protection/>
    </xf>
    <xf numFmtId="0" fontId="8" fillId="34" borderId="74" xfId="63" applyFont="1" applyFill="1" applyBorder="1" applyAlignment="1" applyProtection="1">
      <alignment horizontal="center" vertical="center"/>
      <protection/>
    </xf>
    <xf numFmtId="0" fontId="8" fillId="0" borderId="97" xfId="63" applyFont="1" applyBorder="1" applyAlignment="1" applyProtection="1">
      <alignment vertical="center"/>
      <protection locked="0"/>
    </xf>
    <xf numFmtId="0" fontId="0" fillId="0" borderId="45" xfId="0" applyBorder="1" applyAlignment="1" applyProtection="1">
      <alignment vertical="center"/>
      <protection locked="0"/>
    </xf>
    <xf numFmtId="0" fontId="0" fillId="0" borderId="73" xfId="0" applyBorder="1" applyAlignment="1" applyProtection="1">
      <alignment horizontal="center" vertical="center"/>
      <protection locked="0"/>
    </xf>
    <xf numFmtId="0" fontId="8" fillId="0" borderId="81" xfId="63" applyFont="1" applyBorder="1" applyAlignment="1" applyProtection="1">
      <alignment vertical="center"/>
      <protection locked="0"/>
    </xf>
    <xf numFmtId="0" fontId="0" fillId="0" borderId="74" xfId="0" applyBorder="1" applyAlignment="1" applyProtection="1">
      <alignment vertical="center"/>
      <protection locked="0"/>
    </xf>
    <xf numFmtId="0" fontId="10" fillId="0" borderId="58" xfId="72" applyFont="1"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52" xfId="0" applyBorder="1" applyAlignment="1" applyProtection="1">
      <alignment vertical="center"/>
      <protection locked="0"/>
    </xf>
    <xf numFmtId="0" fontId="8" fillId="0" borderId="46" xfId="63" applyFont="1" applyFill="1" applyBorder="1" applyAlignment="1" applyProtection="1">
      <alignment horizontal="center" vertical="center" shrinkToFit="1"/>
      <protection locked="0"/>
    </xf>
    <xf numFmtId="0" fontId="0" fillId="0" borderId="10" xfId="63" applyFont="1" applyFill="1" applyBorder="1" applyAlignment="1" applyProtection="1">
      <alignment horizontal="center" vertical="center" shrinkToFit="1"/>
      <protection locked="0"/>
    </xf>
    <xf numFmtId="0" fontId="8" fillId="0" borderId="82" xfId="63" applyFont="1" applyBorder="1" applyAlignment="1" applyProtection="1">
      <alignment vertical="center"/>
      <protection locked="0"/>
    </xf>
    <xf numFmtId="0" fontId="0" fillId="0" borderId="83" xfId="0" applyBorder="1" applyAlignment="1" applyProtection="1">
      <alignment vertical="center"/>
      <protection locked="0"/>
    </xf>
    <xf numFmtId="0" fontId="0" fillId="0" borderId="84" xfId="0" applyBorder="1" applyAlignment="1" applyProtection="1">
      <alignment vertical="center"/>
      <protection locked="0"/>
    </xf>
    <xf numFmtId="0" fontId="12" fillId="0" borderId="0" xfId="72" applyFont="1" applyBorder="1" applyAlignment="1" applyProtection="1">
      <alignment horizontal="left" vertical="center" wrapText="1"/>
      <protection/>
    </xf>
    <xf numFmtId="0" fontId="0" fillId="0" borderId="75" xfId="63" applyFont="1" applyBorder="1" applyAlignment="1" applyProtection="1">
      <alignment/>
      <protection/>
    </xf>
    <xf numFmtId="0" fontId="0" fillId="0" borderId="10" xfId="63" applyFont="1" applyBorder="1" applyAlignment="1" applyProtection="1">
      <alignment/>
      <protection/>
    </xf>
    <xf numFmtId="0" fontId="7" fillId="0" borderId="101" xfId="72" applyFont="1" applyBorder="1" applyAlignment="1" applyProtection="1">
      <alignment vertical="center" shrinkToFit="1"/>
      <protection/>
    </xf>
    <xf numFmtId="0" fontId="7" fillId="0" borderId="52" xfId="72" applyFont="1" applyBorder="1" applyAlignment="1" applyProtection="1">
      <alignment vertical="center" shrinkToFit="1"/>
      <protection/>
    </xf>
    <xf numFmtId="0" fontId="10" fillId="0" borderId="16" xfId="72" applyFont="1" applyBorder="1" applyAlignment="1" applyProtection="1">
      <alignment horizontal="center" vertical="center"/>
      <protection locked="0"/>
    </xf>
    <xf numFmtId="0" fontId="0" fillId="0" borderId="16" xfId="0" applyBorder="1" applyAlignment="1" applyProtection="1">
      <alignment vertical="center"/>
      <protection locked="0"/>
    </xf>
    <xf numFmtId="0" fontId="8" fillId="34" borderId="83" xfId="63" applyFont="1" applyFill="1" applyBorder="1" applyAlignment="1" applyProtection="1">
      <alignment horizontal="center" vertical="center"/>
      <protection/>
    </xf>
    <xf numFmtId="0" fontId="8" fillId="34" borderId="84" xfId="63" applyFont="1" applyFill="1" applyBorder="1" applyAlignment="1" applyProtection="1">
      <alignment horizontal="center" vertical="center"/>
      <protection/>
    </xf>
    <xf numFmtId="0" fontId="8" fillId="33" borderId="76" xfId="64" applyFont="1" applyFill="1" applyBorder="1" applyAlignment="1">
      <alignment vertical="top" wrapText="1"/>
      <protection/>
    </xf>
    <xf numFmtId="0" fontId="8" fillId="33" borderId="67" xfId="64" applyFont="1" applyFill="1" applyBorder="1" applyAlignment="1">
      <alignment vertical="top" wrapText="1"/>
      <protection/>
    </xf>
    <xf numFmtId="0" fontId="8" fillId="33" borderId="68" xfId="64" applyFont="1" applyFill="1" applyBorder="1" applyAlignment="1">
      <alignment vertical="top" wrapText="1"/>
      <protection/>
    </xf>
    <xf numFmtId="0" fontId="8" fillId="0" borderId="75" xfId="64" applyFont="1" applyBorder="1" applyAlignment="1" applyProtection="1">
      <alignment horizontal="center" vertical="center"/>
      <protection locked="0"/>
    </xf>
    <xf numFmtId="0" fontId="8" fillId="0" borderId="10" xfId="64" applyFont="1" applyBorder="1" applyAlignment="1" applyProtection="1">
      <alignment horizontal="center" vertical="center"/>
      <protection locked="0"/>
    </xf>
    <xf numFmtId="0" fontId="25" fillId="33" borderId="46" xfId="64" applyFont="1" applyFill="1" applyBorder="1" applyAlignment="1">
      <alignment horizontal="center" vertical="center"/>
      <protection/>
    </xf>
    <xf numFmtId="0" fontId="25" fillId="33" borderId="25" xfId="64" applyFont="1" applyFill="1" applyBorder="1" applyAlignment="1">
      <alignment horizontal="center" vertical="center"/>
      <protection/>
    </xf>
    <xf numFmtId="0" fontId="25" fillId="34" borderId="75" xfId="64" applyFont="1" applyFill="1" applyBorder="1" applyAlignment="1">
      <alignment horizontal="center" vertical="center"/>
      <protection/>
    </xf>
    <xf numFmtId="0" fontId="25" fillId="34" borderId="10" xfId="64" applyFont="1" applyFill="1" applyBorder="1" applyAlignment="1">
      <alignment horizontal="center" vertical="center"/>
      <protection/>
    </xf>
    <xf numFmtId="0" fontId="8" fillId="33" borderId="128" xfId="64" applyFont="1" applyFill="1" applyBorder="1" applyAlignment="1">
      <alignment vertical="top" wrapText="1"/>
      <protection/>
    </xf>
    <xf numFmtId="0" fontId="8" fillId="33" borderId="54" xfId="64" applyFont="1" applyFill="1" applyBorder="1" applyAlignment="1">
      <alignment vertical="top" wrapText="1"/>
      <protection/>
    </xf>
    <xf numFmtId="0" fontId="8" fillId="33" borderId="129" xfId="64" applyFont="1" applyFill="1" applyBorder="1" applyAlignment="1">
      <alignment vertical="top" wrapText="1"/>
      <protection/>
    </xf>
    <xf numFmtId="0" fontId="8" fillId="0" borderId="49" xfId="64" applyFont="1" applyBorder="1" applyAlignment="1" applyProtection="1">
      <alignment horizontal="center" vertical="center"/>
      <protection locked="0"/>
    </xf>
    <xf numFmtId="0" fontId="8" fillId="0" borderId="50" xfId="64" applyFont="1" applyBorder="1" applyAlignment="1" applyProtection="1">
      <alignment horizontal="center" vertical="center"/>
      <protection locked="0"/>
    </xf>
    <xf numFmtId="0" fontId="8" fillId="33" borderId="46" xfId="64" applyFont="1" applyFill="1" applyBorder="1" applyAlignment="1">
      <alignment horizontal="distributed" vertical="center" wrapText="1"/>
      <protection/>
    </xf>
    <xf numFmtId="0" fontId="8" fillId="33" borderId="25" xfId="64" applyFont="1" applyFill="1" applyBorder="1" applyAlignment="1">
      <alignment horizontal="distributed" vertical="center" wrapText="1"/>
      <protection/>
    </xf>
    <xf numFmtId="0" fontId="8" fillId="33" borderId="67" xfId="64" applyFont="1" applyFill="1" applyBorder="1" applyAlignment="1">
      <alignment horizontal="distributed" vertical="center" wrapText="1"/>
      <protection/>
    </xf>
    <xf numFmtId="0" fontId="8" fillId="33" borderId="75" xfId="64" applyFont="1" applyFill="1" applyBorder="1" applyAlignment="1">
      <alignment vertical="center" wrapText="1"/>
      <protection/>
    </xf>
    <xf numFmtId="0" fontId="0" fillId="0" borderId="10" xfId="0" applyBorder="1" applyAlignment="1">
      <alignment vertical="center" wrapText="1"/>
    </xf>
    <xf numFmtId="0" fontId="8" fillId="33" borderId="130" xfId="64" applyFont="1" applyFill="1" applyBorder="1" applyAlignment="1">
      <alignment vertical="top" wrapText="1"/>
      <protection/>
    </xf>
    <xf numFmtId="0" fontId="8" fillId="33" borderId="26" xfId="64" applyFont="1" applyFill="1" applyBorder="1" applyAlignment="1">
      <alignment vertical="top" wrapText="1"/>
      <protection/>
    </xf>
    <xf numFmtId="0" fontId="8" fillId="33" borderId="131" xfId="64" applyFont="1" applyFill="1" applyBorder="1" applyAlignment="1">
      <alignment vertical="top" wrapText="1"/>
      <protection/>
    </xf>
    <xf numFmtId="0" fontId="8" fillId="0" borderId="89" xfId="64" applyFont="1" applyBorder="1" applyAlignment="1" applyProtection="1">
      <alignment horizontal="center" vertical="center"/>
      <protection locked="0"/>
    </xf>
    <xf numFmtId="0" fontId="8" fillId="0" borderId="47" xfId="64" applyFont="1" applyBorder="1" applyAlignment="1" applyProtection="1">
      <alignment horizontal="center" vertical="center"/>
      <protection locked="0"/>
    </xf>
    <xf numFmtId="0" fontId="8" fillId="33" borderId="46" xfId="64" applyFont="1" applyFill="1" applyBorder="1" applyAlignment="1">
      <alignment vertical="center" shrinkToFit="1"/>
      <protection/>
    </xf>
    <xf numFmtId="0" fontId="8" fillId="33" borderId="25" xfId="64" applyFont="1" applyFill="1" applyBorder="1" applyAlignment="1">
      <alignment vertical="center" shrinkToFit="1"/>
      <protection/>
    </xf>
    <xf numFmtId="0" fontId="8" fillId="33" borderId="10" xfId="64" applyFont="1" applyFill="1" applyBorder="1" applyAlignment="1">
      <alignment vertical="center" shrinkToFit="1"/>
      <protection/>
    </xf>
    <xf numFmtId="0" fontId="8" fillId="33" borderId="46" xfId="64" applyFont="1" applyFill="1" applyBorder="1" applyAlignment="1">
      <alignment vertical="center" wrapText="1"/>
      <protection/>
    </xf>
    <xf numFmtId="0" fontId="0" fillId="0" borderId="10" xfId="0" applyBorder="1" applyAlignment="1">
      <alignment vertical="center"/>
    </xf>
    <xf numFmtId="0" fontId="8" fillId="33" borderId="46" xfId="64" applyFont="1" applyFill="1" applyBorder="1" applyAlignment="1">
      <alignment horizontal="center" vertical="center"/>
      <protection/>
    </xf>
    <xf numFmtId="0" fontId="8" fillId="33" borderId="25" xfId="64" applyFont="1" applyFill="1" applyBorder="1" applyAlignment="1">
      <alignment horizontal="center" vertical="center"/>
      <protection/>
    </xf>
    <xf numFmtId="0" fontId="8" fillId="0" borderId="10" xfId="0" applyFont="1" applyBorder="1" applyAlignment="1">
      <alignment vertical="center"/>
    </xf>
    <xf numFmtId="0" fontId="0" fillId="0" borderId="46" xfId="64" applyFont="1" applyBorder="1" applyAlignment="1">
      <alignment vertical="center" wrapText="1"/>
      <protection/>
    </xf>
    <xf numFmtId="0" fontId="4" fillId="0" borderId="0" xfId="64" applyFont="1" applyAlignment="1">
      <alignment horizontal="center"/>
      <protection/>
    </xf>
    <xf numFmtId="0" fontId="4" fillId="0" borderId="0" xfId="0" applyFont="1" applyAlignment="1">
      <alignment/>
    </xf>
    <xf numFmtId="0" fontId="0" fillId="33" borderId="46" xfId="64" applyFont="1" applyFill="1" applyBorder="1" applyAlignment="1" applyProtection="1">
      <alignment horizontal="distributed" vertical="center"/>
      <protection/>
    </xf>
    <xf numFmtId="0" fontId="0" fillId="0" borderId="25" xfId="0" applyBorder="1" applyAlignment="1" applyProtection="1">
      <alignment horizontal="distributed" vertical="center"/>
      <protection/>
    </xf>
    <xf numFmtId="0" fontId="0" fillId="0" borderId="10" xfId="0" applyBorder="1" applyAlignment="1" applyProtection="1">
      <alignment horizontal="distributed" vertical="center"/>
      <protection/>
    </xf>
    <xf numFmtId="0" fontId="0" fillId="0" borderId="46" xfId="64" applyFont="1" applyFill="1"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10" xfId="0" applyBorder="1" applyAlignment="1" applyProtection="1">
      <alignment vertical="center"/>
      <protection locked="0"/>
    </xf>
    <xf numFmtId="0" fontId="0" fillId="33" borderId="25" xfId="64" applyFont="1" applyFill="1" applyBorder="1" applyAlignment="1" applyProtection="1">
      <alignment horizontal="distributed" vertical="center"/>
      <protection/>
    </xf>
    <xf numFmtId="0" fontId="0" fillId="33" borderId="10" xfId="64" applyFont="1" applyFill="1" applyBorder="1" applyAlignment="1" applyProtection="1">
      <alignment horizontal="distributed" vertical="center"/>
      <protection/>
    </xf>
    <xf numFmtId="0" fontId="0" fillId="33" borderId="46" xfId="64" applyFont="1" applyFill="1" applyBorder="1" applyAlignment="1" applyProtection="1">
      <alignment horizontal="center" vertical="center"/>
      <protection/>
    </xf>
    <xf numFmtId="0" fontId="0" fillId="0" borderId="132" xfId="0" applyBorder="1" applyAlignment="1" applyProtection="1">
      <alignment vertical="center"/>
      <protection/>
    </xf>
    <xf numFmtId="0" fontId="0" fillId="0" borderId="133" xfId="64" applyFont="1" applyBorder="1" applyAlignment="1" applyProtection="1">
      <alignment horizontal="center" vertical="center"/>
      <protection locked="0"/>
    </xf>
    <xf numFmtId="0" fontId="0" fillId="0" borderId="132" xfId="0" applyBorder="1" applyAlignment="1" applyProtection="1">
      <alignment horizontal="center" vertical="center"/>
      <protection/>
    </xf>
    <xf numFmtId="0" fontId="0" fillId="0" borderId="133" xfId="0" applyBorder="1" applyAlignment="1" applyProtection="1">
      <alignment horizontal="center" vertical="center"/>
      <protection locked="0"/>
    </xf>
    <xf numFmtId="0" fontId="15" fillId="0" borderId="17" xfId="63" applyFont="1" applyBorder="1" applyAlignment="1">
      <alignment vertical="top" wrapText="1"/>
      <protection/>
    </xf>
    <xf numFmtId="0" fontId="0" fillId="0" borderId="18" xfId="63" applyFont="1" applyBorder="1" applyAlignment="1">
      <alignment/>
      <protection/>
    </xf>
    <xf numFmtId="0" fontId="0" fillId="0" borderId="75" xfId="63" applyFont="1" applyBorder="1" applyAlignment="1">
      <alignment/>
      <protection/>
    </xf>
    <xf numFmtId="0" fontId="0" fillId="0" borderId="10" xfId="63" applyFont="1" applyBorder="1" applyAlignment="1">
      <alignment/>
      <protection/>
    </xf>
    <xf numFmtId="178" fontId="10" fillId="34" borderId="118" xfId="72" applyNumberFormat="1" applyFont="1" applyFill="1" applyBorder="1" applyAlignment="1">
      <alignment horizontal="right" vertical="center" shrinkToFit="1"/>
      <protection/>
    </xf>
    <xf numFmtId="178" fontId="10" fillId="34" borderId="119" xfId="72" applyNumberFormat="1" applyFont="1" applyFill="1" applyBorder="1" applyAlignment="1">
      <alignment horizontal="right" vertical="center" shrinkToFit="1"/>
      <protection/>
    </xf>
    <xf numFmtId="178" fontId="10" fillId="34" borderId="120" xfId="72" applyNumberFormat="1" applyFont="1" applyFill="1" applyBorder="1" applyAlignment="1">
      <alignment horizontal="right" vertical="center" shrinkToFit="1"/>
      <protection/>
    </xf>
    <xf numFmtId="178" fontId="10" fillId="34" borderId="118" xfId="72" applyNumberFormat="1" applyFont="1" applyFill="1" applyBorder="1" applyAlignment="1">
      <alignment horizontal="center" vertical="center" shrinkToFit="1"/>
      <protection/>
    </xf>
    <xf numFmtId="178" fontId="10" fillId="34" borderId="119" xfId="72" applyNumberFormat="1" applyFont="1" applyFill="1" applyBorder="1" applyAlignment="1">
      <alignment horizontal="center" vertical="center" shrinkToFit="1"/>
      <protection/>
    </xf>
    <xf numFmtId="178" fontId="10" fillId="34" borderId="120" xfId="72" applyNumberFormat="1" applyFont="1" applyFill="1" applyBorder="1" applyAlignment="1">
      <alignment horizontal="center" vertical="center" shrinkToFit="1"/>
      <protection/>
    </xf>
    <xf numFmtId="178" fontId="10" fillId="34" borderId="121" xfId="72" applyNumberFormat="1" applyFont="1" applyFill="1" applyBorder="1" applyAlignment="1">
      <alignment horizontal="right" vertical="center" shrinkToFit="1"/>
      <protection/>
    </xf>
    <xf numFmtId="178" fontId="10" fillId="34" borderId="122" xfId="72" applyNumberFormat="1" applyFont="1" applyFill="1" applyBorder="1" applyAlignment="1">
      <alignment horizontal="right" vertical="center" shrinkToFit="1"/>
      <protection/>
    </xf>
    <xf numFmtId="178" fontId="10" fillId="34" borderId="27" xfId="72" applyNumberFormat="1" applyFont="1" applyFill="1" applyBorder="1" applyAlignment="1">
      <alignment horizontal="right" vertical="center" shrinkToFit="1"/>
      <protection/>
    </xf>
    <xf numFmtId="185" fontId="10" fillId="34" borderId="123" xfId="72" applyNumberFormat="1" applyFont="1" applyFill="1" applyBorder="1" applyAlignment="1">
      <alignment horizontal="right" vertical="center" shrinkToFit="1"/>
      <protection/>
    </xf>
    <xf numFmtId="185" fontId="10" fillId="34" borderId="119" xfId="72" applyNumberFormat="1" applyFont="1" applyFill="1" applyBorder="1" applyAlignment="1">
      <alignment horizontal="right" vertical="center" shrinkToFit="1"/>
      <protection/>
    </xf>
    <xf numFmtId="185" fontId="10" fillId="34" borderId="27" xfId="72" applyNumberFormat="1" applyFont="1" applyFill="1" applyBorder="1" applyAlignment="1">
      <alignment horizontal="right" vertical="center" shrinkToFit="1"/>
      <protection/>
    </xf>
    <xf numFmtId="0" fontId="7" fillId="33" borderId="76" xfId="72" applyFont="1" applyFill="1" applyBorder="1" applyAlignment="1">
      <alignment horizontal="center" vertical="center"/>
      <protection/>
    </xf>
    <xf numFmtId="0" fontId="7" fillId="33" borderId="68" xfId="72" applyFont="1" applyFill="1" applyBorder="1" applyAlignment="1">
      <alignment horizontal="center" vertical="center"/>
      <protection/>
    </xf>
    <xf numFmtId="0" fontId="7" fillId="33" borderId="129" xfId="72" applyFont="1" applyFill="1" applyBorder="1" applyAlignment="1">
      <alignment horizontal="center" vertical="center"/>
      <protection/>
    </xf>
    <xf numFmtId="0" fontId="7" fillId="33" borderId="49" xfId="72" applyFont="1" applyFill="1" applyBorder="1" applyAlignment="1">
      <alignment horizontal="center" vertical="center"/>
      <protection/>
    </xf>
    <xf numFmtId="181" fontId="27" fillId="34" borderId="134" xfId="72" applyNumberFormat="1" applyFont="1" applyFill="1" applyBorder="1" applyAlignment="1">
      <alignment horizontal="right" vertical="center" shrinkToFit="1"/>
      <protection/>
    </xf>
    <xf numFmtId="181" fontId="27" fillId="34" borderId="135" xfId="72" applyNumberFormat="1" applyFont="1" applyFill="1" applyBorder="1" applyAlignment="1">
      <alignment horizontal="right" vertical="center" shrinkToFit="1"/>
      <protection/>
    </xf>
    <xf numFmtId="186" fontId="2" fillId="34" borderId="25" xfId="72" applyNumberFormat="1" applyFont="1" applyFill="1" applyBorder="1" applyAlignment="1">
      <alignment horizontal="left" vertical="center"/>
      <protection/>
    </xf>
    <xf numFmtId="186" fontId="2" fillId="34" borderId="18" xfId="72" applyNumberFormat="1" applyFont="1" applyFill="1" applyBorder="1" applyAlignment="1">
      <alignment horizontal="left" vertical="center"/>
      <protection/>
    </xf>
    <xf numFmtId="186" fontId="2" fillId="34" borderId="10" xfId="72" applyNumberFormat="1" applyFont="1" applyFill="1" applyBorder="1" applyAlignment="1">
      <alignment horizontal="left" vertical="center"/>
      <protection/>
    </xf>
    <xf numFmtId="178" fontId="20" fillId="0" borderId="102" xfId="72" applyNumberFormat="1" applyFont="1" applyBorder="1" applyAlignment="1" applyProtection="1">
      <alignment horizontal="right" vertical="center" shrinkToFit="1"/>
      <protection locked="0"/>
    </xf>
    <xf numFmtId="178" fontId="20" fillId="0" borderId="103" xfId="72" applyNumberFormat="1" applyFont="1" applyBorder="1" applyAlignment="1" applyProtection="1">
      <alignment horizontal="right" vertical="center" shrinkToFit="1"/>
      <protection locked="0"/>
    </xf>
    <xf numFmtId="178" fontId="20" fillId="34" borderId="118" xfId="72" applyNumberFormat="1" applyFont="1" applyFill="1" applyBorder="1" applyAlignment="1">
      <alignment horizontal="right" vertical="center" shrinkToFit="1"/>
      <protection/>
    </xf>
    <xf numFmtId="178" fontId="20" fillId="34" borderId="119" xfId="72" applyNumberFormat="1" applyFont="1" applyFill="1" applyBorder="1" applyAlignment="1">
      <alignment horizontal="right" vertical="center" shrinkToFit="1"/>
      <protection/>
    </xf>
    <xf numFmtId="178" fontId="10" fillId="0" borderId="11" xfId="72" applyNumberFormat="1" applyFont="1" applyFill="1" applyBorder="1" applyAlignment="1" applyProtection="1">
      <alignment horizontal="right" vertical="center" shrinkToFit="1"/>
      <protection locked="0"/>
    </xf>
    <xf numFmtId="178" fontId="10" fillId="0" borderId="18" xfId="72" applyNumberFormat="1" applyFont="1" applyFill="1" applyBorder="1" applyAlignment="1" applyProtection="1">
      <alignment horizontal="right" vertical="center" shrinkToFit="1"/>
      <protection locked="0"/>
    </xf>
    <xf numFmtId="178" fontId="7" fillId="33" borderId="136" xfId="72" applyNumberFormat="1" applyFont="1" applyFill="1" applyBorder="1" applyAlignment="1">
      <alignment horizontal="left" vertical="center" shrinkToFit="1"/>
      <protection/>
    </xf>
    <xf numFmtId="178" fontId="7" fillId="33" borderId="113" xfId="72" applyNumberFormat="1" applyFont="1" applyFill="1" applyBorder="1" applyAlignment="1">
      <alignment horizontal="left" vertical="center" shrinkToFit="1"/>
      <protection/>
    </xf>
    <xf numFmtId="0" fontId="7" fillId="33" borderId="101" xfId="72" applyFont="1" applyFill="1" applyBorder="1" applyAlignment="1">
      <alignment horizontal="center" vertical="center" shrinkToFit="1"/>
      <protection/>
    </xf>
    <xf numFmtId="0" fontId="7" fillId="33" borderId="16" xfId="72" applyFont="1" applyFill="1" applyBorder="1" applyAlignment="1">
      <alignment horizontal="center" vertical="center" shrinkToFit="1"/>
      <protection/>
    </xf>
    <xf numFmtId="0" fontId="7" fillId="33" borderId="114" xfId="72" applyFont="1" applyFill="1" applyBorder="1" applyAlignment="1">
      <alignment horizontal="center" vertical="center" shrinkToFit="1"/>
      <protection/>
    </xf>
    <xf numFmtId="178" fontId="10" fillId="34" borderId="115" xfId="72" applyNumberFormat="1" applyFont="1" applyFill="1" applyBorder="1" applyAlignment="1">
      <alignment horizontal="right" vertical="center" shrinkToFit="1"/>
      <protection/>
    </xf>
    <xf numFmtId="178" fontId="10" fillId="34" borderId="116" xfId="72" applyNumberFormat="1" applyFont="1" applyFill="1" applyBorder="1" applyAlignment="1">
      <alignment horizontal="right" vertical="center" shrinkToFit="1"/>
      <protection/>
    </xf>
    <xf numFmtId="178" fontId="10" fillId="34" borderId="117" xfId="72" applyNumberFormat="1" applyFont="1" applyFill="1" applyBorder="1" applyAlignment="1">
      <alignment horizontal="right" vertical="center" shrinkToFit="1"/>
      <protection/>
    </xf>
    <xf numFmtId="0" fontId="7" fillId="33" borderId="102" xfId="72" applyFont="1" applyFill="1" applyBorder="1" applyAlignment="1">
      <alignment horizontal="center" vertical="center"/>
      <protection/>
    </xf>
    <xf numFmtId="0" fontId="7" fillId="33" borderId="103" xfId="72" applyFont="1" applyFill="1" applyBorder="1" applyAlignment="1">
      <alignment horizontal="center" vertical="center"/>
      <protection/>
    </xf>
    <xf numFmtId="0" fontId="7" fillId="33" borderId="104" xfId="72" applyFont="1" applyFill="1" applyBorder="1" applyAlignment="1">
      <alignment horizontal="center" vertical="center"/>
      <protection/>
    </xf>
    <xf numFmtId="0" fontId="7" fillId="33" borderId="25" xfId="72" applyFont="1" applyFill="1" applyBorder="1" applyAlignment="1">
      <alignment horizontal="center" vertical="center" wrapText="1" shrinkToFit="1"/>
      <protection/>
    </xf>
    <xf numFmtId="0" fontId="7" fillId="33" borderId="25" xfId="72" applyFont="1" applyFill="1" applyBorder="1" applyAlignment="1">
      <alignment horizontal="center" vertical="center" shrinkToFit="1"/>
      <protection/>
    </xf>
    <xf numFmtId="0" fontId="7" fillId="33" borderId="10" xfId="72" applyFont="1" applyFill="1" applyBorder="1" applyAlignment="1">
      <alignment horizontal="center" vertical="center" shrinkToFit="1"/>
      <protection/>
    </xf>
    <xf numFmtId="0" fontId="7" fillId="33" borderId="105" xfId="72" applyFont="1" applyFill="1" applyBorder="1" applyAlignment="1">
      <alignment horizontal="center" vertical="center"/>
      <protection/>
    </xf>
    <xf numFmtId="0" fontId="7" fillId="33" borderId="95" xfId="72" applyFont="1" applyFill="1" applyBorder="1" applyAlignment="1">
      <alignment horizontal="center" vertical="center" shrinkToFit="1"/>
      <protection/>
    </xf>
    <xf numFmtId="0" fontId="7" fillId="33" borderId="79" xfId="72" applyFont="1" applyFill="1" applyBorder="1" applyAlignment="1">
      <alignment horizontal="center" vertical="center" shrinkToFit="1"/>
      <protection/>
    </xf>
    <xf numFmtId="0" fontId="7" fillId="33" borderId="51" xfId="72" applyFont="1" applyFill="1" applyBorder="1" applyAlignment="1">
      <alignment horizontal="center" vertical="center" shrinkToFit="1"/>
      <protection/>
    </xf>
    <xf numFmtId="178" fontId="20" fillId="33" borderId="137" xfId="72" applyNumberFormat="1" applyFont="1" applyFill="1" applyBorder="1" applyAlignment="1">
      <alignment horizontal="right" vertical="center" shrinkToFit="1"/>
      <protection/>
    </xf>
    <xf numFmtId="178" fontId="20" fillId="33" borderId="138" xfId="72" applyNumberFormat="1" applyFont="1" applyFill="1" applyBorder="1" applyAlignment="1">
      <alignment horizontal="right" vertical="center" shrinkToFit="1"/>
      <protection/>
    </xf>
    <xf numFmtId="0" fontId="5" fillId="0" borderId="0" xfId="72" applyFont="1" applyAlignment="1">
      <alignment vertical="center"/>
      <protection/>
    </xf>
    <xf numFmtId="0" fontId="7" fillId="33" borderId="46" xfId="72" applyFont="1" applyFill="1" applyBorder="1" applyAlignment="1">
      <alignment horizontal="right" vertical="center"/>
      <protection/>
    </xf>
    <xf numFmtId="0" fontId="7" fillId="33" borderId="25" xfId="72" applyFont="1" applyFill="1" applyBorder="1" applyAlignment="1">
      <alignment horizontal="right" vertical="center"/>
      <protection/>
    </xf>
    <xf numFmtId="0" fontId="7" fillId="33" borderId="25" xfId="72" applyFont="1" applyFill="1" applyBorder="1" applyAlignment="1">
      <alignment horizontal="left" vertical="center"/>
      <protection/>
    </xf>
    <xf numFmtId="0" fontId="7" fillId="33" borderId="67" xfId="72" applyFont="1" applyFill="1" applyBorder="1" applyAlignment="1">
      <alignment horizontal="left" vertical="center"/>
      <protection/>
    </xf>
    <xf numFmtId="0" fontId="7" fillId="33" borderId="75" xfId="72" applyFont="1" applyFill="1" applyBorder="1" applyAlignment="1">
      <alignment horizontal="center" vertical="center"/>
      <protection/>
    </xf>
    <xf numFmtId="0" fontId="7" fillId="33" borderId="25" xfId="72" applyFont="1" applyFill="1" applyBorder="1" applyAlignment="1">
      <alignment horizontal="center" vertical="center"/>
      <protection/>
    </xf>
    <xf numFmtId="0" fontId="7" fillId="33" borderId="67" xfId="72" applyFont="1" applyFill="1" applyBorder="1" applyAlignment="1">
      <alignment horizontal="center" vertical="center"/>
      <protection/>
    </xf>
    <xf numFmtId="0" fontId="7" fillId="33" borderId="75" xfId="72" applyFont="1" applyFill="1" applyBorder="1" applyAlignment="1">
      <alignment horizontal="center" vertical="center" shrinkToFit="1"/>
      <protection/>
    </xf>
    <xf numFmtId="0" fontId="7" fillId="33" borderId="67" xfId="72" applyFont="1" applyFill="1" applyBorder="1" applyAlignment="1">
      <alignment horizontal="center" vertical="center" shrinkToFit="1"/>
      <protection/>
    </xf>
    <xf numFmtId="0" fontId="2" fillId="33" borderId="17" xfId="72" applyFont="1" applyFill="1" applyBorder="1" applyAlignment="1">
      <alignment vertical="center"/>
      <protection/>
    </xf>
    <xf numFmtId="0" fontId="0" fillId="0" borderId="18" xfId="0" applyBorder="1" applyAlignment="1">
      <alignment vertical="center"/>
    </xf>
    <xf numFmtId="0" fontId="0" fillId="0" borderId="54" xfId="0" applyBorder="1" applyAlignment="1">
      <alignment vertical="center"/>
    </xf>
    <xf numFmtId="0" fontId="8" fillId="33" borderId="58" xfId="63" applyFont="1" applyFill="1" applyBorder="1" applyAlignment="1">
      <alignment horizontal="right" vertical="center"/>
      <protection/>
    </xf>
    <xf numFmtId="0" fontId="8" fillId="0" borderId="16" xfId="0" applyFont="1" applyBorder="1" applyAlignment="1">
      <alignment vertical="center"/>
    </xf>
    <xf numFmtId="0" fontId="8" fillId="0" borderId="19" xfId="0" applyFont="1" applyBorder="1" applyAlignment="1">
      <alignment vertical="center"/>
    </xf>
    <xf numFmtId="185" fontId="2" fillId="33" borderId="101" xfId="63" applyNumberFormat="1" applyFont="1" applyFill="1" applyBorder="1" applyAlignment="1" applyProtection="1">
      <alignment vertical="center" shrinkToFit="1"/>
      <protection locked="0"/>
    </xf>
    <xf numFmtId="185" fontId="2" fillId="33" borderId="16" xfId="63" applyNumberFormat="1" applyFont="1" applyFill="1" applyBorder="1" applyAlignment="1" applyProtection="1">
      <alignment vertical="center" shrinkToFit="1"/>
      <protection locked="0"/>
    </xf>
    <xf numFmtId="185" fontId="2" fillId="0" borderId="16" xfId="63" applyNumberFormat="1" applyFont="1" applyBorder="1" applyAlignment="1" applyProtection="1">
      <alignment vertical="center" shrinkToFit="1"/>
      <protection locked="0"/>
    </xf>
    <xf numFmtId="0" fontId="7" fillId="33" borderId="16" xfId="63" applyFont="1" applyFill="1" applyBorder="1" applyAlignment="1">
      <alignment vertical="center" shrinkToFit="1"/>
      <protection/>
    </xf>
    <xf numFmtId="0" fontId="7" fillId="33" borderId="19" xfId="63" applyFont="1" applyFill="1" applyBorder="1" applyAlignment="1">
      <alignment vertical="center" shrinkToFit="1"/>
      <protection/>
    </xf>
    <xf numFmtId="177" fontId="2" fillId="0" borderId="101" xfId="72" applyNumberFormat="1" applyFont="1" applyBorder="1" applyAlignment="1" applyProtection="1">
      <alignment horizontal="right" vertical="center" shrinkToFit="1"/>
      <protection locked="0"/>
    </xf>
    <xf numFmtId="0" fontId="6" fillId="0" borderId="16" xfId="0" applyFont="1" applyBorder="1" applyAlignment="1" applyProtection="1">
      <alignment horizontal="right" vertical="center" shrinkToFit="1"/>
      <protection locked="0"/>
    </xf>
    <xf numFmtId="0" fontId="6" fillId="0" borderId="19" xfId="0" applyFont="1" applyBorder="1" applyAlignment="1" applyProtection="1">
      <alignment horizontal="right" vertical="center" shrinkToFit="1"/>
      <protection locked="0"/>
    </xf>
    <xf numFmtId="184" fontId="2" fillId="34" borderId="101" xfId="72" applyNumberFormat="1" applyFont="1" applyFill="1" applyBorder="1" applyAlignment="1">
      <alignment horizontal="right" vertical="center" shrinkToFit="1"/>
      <protection/>
    </xf>
    <xf numFmtId="184" fontId="2" fillId="34" borderId="16" xfId="72" applyNumberFormat="1" applyFont="1" applyFill="1" applyBorder="1" applyAlignment="1">
      <alignment horizontal="right" vertical="center" shrinkToFit="1"/>
      <protection/>
    </xf>
    <xf numFmtId="184" fontId="6" fillId="0" borderId="19" xfId="0" applyNumberFormat="1" applyFont="1" applyBorder="1" applyAlignment="1">
      <alignment horizontal="right" vertical="center" shrinkToFit="1"/>
    </xf>
    <xf numFmtId="0" fontId="2" fillId="33" borderId="91" xfId="72" applyFont="1" applyFill="1" applyBorder="1" applyAlignment="1">
      <alignment vertical="center"/>
      <protection/>
    </xf>
    <xf numFmtId="0" fontId="0" fillId="0" borderId="92" xfId="0" applyBorder="1" applyAlignment="1">
      <alignment vertical="center"/>
    </xf>
    <xf numFmtId="0" fontId="0" fillId="0" borderId="93" xfId="0" applyBorder="1" applyAlignment="1">
      <alignment vertical="center"/>
    </xf>
    <xf numFmtId="0" fontId="7" fillId="33" borderId="94" xfId="72" applyFont="1" applyFill="1" applyBorder="1" applyAlignment="1">
      <alignment horizontal="center" vertical="center" shrinkToFit="1"/>
      <protection/>
    </xf>
    <xf numFmtId="0" fontId="8" fillId="33" borderId="94" xfId="63" applyFont="1" applyFill="1" applyBorder="1" applyAlignment="1">
      <alignment horizontal="center" vertical="center" shrinkToFit="1"/>
      <protection/>
    </xf>
    <xf numFmtId="0" fontId="7" fillId="33" borderId="46" xfId="72" applyFont="1" applyFill="1" applyBorder="1" applyAlignment="1">
      <alignment horizontal="center" vertical="center"/>
      <protection/>
    </xf>
    <xf numFmtId="0" fontId="0" fillId="0" borderId="25" xfId="0" applyBorder="1" applyAlignment="1">
      <alignment horizontal="center" vertical="center"/>
    </xf>
    <xf numFmtId="0" fontId="0" fillId="0" borderId="10" xfId="0" applyBorder="1" applyAlignment="1">
      <alignment horizontal="center" vertical="center"/>
    </xf>
    <xf numFmtId="0" fontId="7" fillId="33" borderId="46" xfId="72" applyNumberFormat="1" applyFont="1" applyFill="1" applyBorder="1" applyAlignment="1">
      <alignment horizontal="center" vertical="center" shrinkToFit="1"/>
      <protection/>
    </xf>
    <xf numFmtId="0" fontId="0" fillId="33" borderId="25" xfId="0" applyNumberFormat="1" applyFill="1" applyBorder="1" applyAlignment="1">
      <alignment vertical="center" shrinkToFit="1"/>
    </xf>
    <xf numFmtId="0" fontId="0" fillId="33" borderId="10" xfId="0" applyNumberFormat="1" applyFill="1" applyBorder="1" applyAlignment="1">
      <alignment vertical="center" shrinkToFit="1"/>
    </xf>
    <xf numFmtId="0" fontId="8" fillId="33" borderId="90" xfId="72" applyFont="1" applyFill="1" applyBorder="1" applyAlignment="1">
      <alignment vertical="center" wrapText="1"/>
      <protection/>
    </xf>
    <xf numFmtId="0" fontId="0" fillId="0" borderId="11" xfId="0" applyBorder="1" applyAlignment="1">
      <alignment vertical="center" wrapText="1"/>
    </xf>
    <xf numFmtId="0" fontId="0" fillId="0" borderId="47" xfId="0" applyBorder="1" applyAlignment="1">
      <alignment vertical="center" wrapText="1"/>
    </xf>
    <xf numFmtId="180" fontId="2" fillId="34" borderId="95" xfId="63" applyNumberFormat="1" applyFont="1" applyFill="1" applyBorder="1" applyAlignment="1">
      <alignment horizontal="center" vertical="center" shrinkToFit="1"/>
      <protection/>
    </xf>
    <xf numFmtId="180" fontId="2" fillId="34" borderId="79" xfId="63" applyNumberFormat="1" applyFont="1" applyFill="1" applyBorder="1" applyAlignment="1">
      <alignment horizontal="center" vertical="center" shrinkToFit="1"/>
      <protection/>
    </xf>
    <xf numFmtId="180" fontId="2" fillId="34" borderId="96" xfId="63" applyNumberFormat="1" applyFont="1" applyFill="1" applyBorder="1" applyAlignment="1">
      <alignment horizontal="center" vertical="center" shrinkToFit="1"/>
      <protection/>
    </xf>
    <xf numFmtId="177" fontId="2" fillId="0" borderId="90" xfId="72" applyNumberFormat="1" applyFont="1" applyBorder="1" applyAlignment="1" applyProtection="1">
      <alignment horizontal="right" vertical="center" shrinkToFit="1"/>
      <protection locked="0"/>
    </xf>
    <xf numFmtId="0" fontId="6" fillId="0" borderId="11" xfId="0" applyFont="1" applyBorder="1" applyAlignment="1" applyProtection="1">
      <alignment horizontal="right" vertical="center" shrinkToFit="1"/>
      <protection locked="0"/>
    </xf>
    <xf numFmtId="0" fontId="6" fillId="0" borderId="47" xfId="0" applyFont="1" applyBorder="1" applyAlignment="1" applyProtection="1">
      <alignment horizontal="right" vertical="center" shrinkToFit="1"/>
      <protection locked="0"/>
    </xf>
    <xf numFmtId="184" fontId="2" fillId="34" borderId="90" xfId="72" applyNumberFormat="1" applyFont="1" applyFill="1" applyBorder="1" applyAlignment="1">
      <alignment horizontal="right" vertical="center" shrinkToFit="1"/>
      <protection/>
    </xf>
    <xf numFmtId="184" fontId="6" fillId="34" borderId="11" xfId="0" applyNumberFormat="1" applyFont="1" applyFill="1" applyBorder="1" applyAlignment="1">
      <alignment horizontal="right" vertical="center" shrinkToFit="1"/>
    </xf>
    <xf numFmtId="184" fontId="6" fillId="0" borderId="47" xfId="0" applyNumberFormat="1" applyFont="1" applyBorder="1" applyAlignment="1">
      <alignment horizontal="right" vertical="center" shrinkToFit="1"/>
    </xf>
    <xf numFmtId="0" fontId="26" fillId="0" borderId="0" xfId="63" applyFont="1" applyAlignment="1">
      <alignment horizontal="center" wrapText="1"/>
      <protection/>
    </xf>
    <xf numFmtId="0" fontId="26" fillId="0" borderId="0" xfId="63" applyFont="1" applyAlignment="1">
      <alignment/>
      <protection/>
    </xf>
    <xf numFmtId="0" fontId="2" fillId="0" borderId="18" xfId="72" applyFont="1" applyBorder="1" applyAlignment="1">
      <alignment vertical="center"/>
      <protection/>
    </xf>
    <xf numFmtId="0" fontId="0" fillId="0" borderId="18" xfId="63" applyFont="1" applyBorder="1" applyAlignment="1">
      <alignment vertical="center"/>
      <protection/>
    </xf>
    <xf numFmtId="0" fontId="0" fillId="33" borderId="46" xfId="63" applyFont="1" applyFill="1" applyBorder="1" applyAlignment="1">
      <alignment horizontal="distributed" vertical="center" wrapText="1"/>
      <protection/>
    </xf>
    <xf numFmtId="0" fontId="0" fillId="33" borderId="25" xfId="0" applyFill="1" applyBorder="1" applyAlignment="1">
      <alignment horizontal="distributed" vertical="center"/>
    </xf>
    <xf numFmtId="0" fontId="0" fillId="33" borderId="10" xfId="0" applyFill="1" applyBorder="1" applyAlignment="1">
      <alignment horizontal="distributed" vertical="center"/>
    </xf>
    <xf numFmtId="0" fontId="2" fillId="34" borderId="46" xfId="72" applyFont="1" applyFill="1" applyBorder="1" applyAlignment="1">
      <alignment horizontal="distributed" vertical="center"/>
      <protection/>
    </xf>
    <xf numFmtId="0" fontId="0" fillId="34" borderId="25" xfId="63" applyFont="1" applyFill="1" applyBorder="1" applyAlignment="1">
      <alignment horizontal="distributed" vertical="center"/>
      <protection/>
    </xf>
    <xf numFmtId="0" fontId="0" fillId="34" borderId="10" xfId="63" applyFont="1" applyFill="1" applyBorder="1" applyAlignment="1">
      <alignment horizontal="distributed" vertical="center"/>
      <protection/>
    </xf>
    <xf numFmtId="0" fontId="2" fillId="0" borderId="11" xfId="72" applyFont="1" applyBorder="1" applyAlignment="1">
      <alignment vertical="center"/>
      <protection/>
    </xf>
    <xf numFmtId="0" fontId="0" fillId="0" borderId="11" xfId="63" applyFont="1" applyBorder="1" applyAlignment="1">
      <alignment vertical="center"/>
      <protection/>
    </xf>
    <xf numFmtId="0" fontId="7" fillId="0" borderId="0" xfId="73" applyFont="1" applyFill="1" applyBorder="1" applyAlignment="1">
      <alignment vertical="top" wrapText="1"/>
      <protection/>
    </xf>
    <xf numFmtId="0" fontId="7" fillId="0" borderId="0" xfId="73" applyFont="1" applyFill="1" applyBorder="1" applyAlignment="1">
      <alignment horizontal="left" wrapText="1"/>
      <protection/>
    </xf>
    <xf numFmtId="0" fontId="7" fillId="0" borderId="0" xfId="73" applyFont="1" applyFill="1" applyBorder="1" applyAlignment="1">
      <alignment horizontal="left"/>
      <protection/>
    </xf>
    <xf numFmtId="0" fontId="7" fillId="0" borderId="0" xfId="73" applyFont="1" applyFill="1" applyBorder="1" applyAlignment="1">
      <alignment horizontal="left" vertical="top" wrapText="1"/>
      <protection/>
    </xf>
    <xf numFmtId="0" fontId="7" fillId="0" borderId="0" xfId="73" applyFont="1" applyFill="1" applyBorder="1" applyAlignment="1">
      <alignment horizontal="left" vertical="top"/>
      <protection/>
    </xf>
    <xf numFmtId="0" fontId="31" fillId="33" borderId="57" xfId="73" applyFont="1" applyFill="1" applyBorder="1" applyAlignment="1">
      <alignment vertical="center" wrapText="1"/>
      <protection/>
    </xf>
    <xf numFmtId="0" fontId="31" fillId="33" borderId="20" xfId="0" applyFont="1" applyFill="1" applyBorder="1" applyAlignment="1">
      <alignment vertical="center"/>
    </xf>
    <xf numFmtId="0" fontId="31" fillId="33" borderId="45" xfId="0" applyFont="1" applyFill="1" applyBorder="1" applyAlignment="1">
      <alignment vertical="center"/>
    </xf>
    <xf numFmtId="0" fontId="18" fillId="33" borderId="57" xfId="73" applyFont="1" applyFill="1" applyBorder="1" applyAlignment="1">
      <alignment horizontal="center" vertical="center"/>
      <protection/>
    </xf>
    <xf numFmtId="0" fontId="18" fillId="33" borderId="20" xfId="73" applyFont="1" applyFill="1" applyBorder="1" applyAlignment="1">
      <alignment horizontal="center" vertical="center"/>
      <protection/>
    </xf>
    <xf numFmtId="0" fontId="18" fillId="33" borderId="28" xfId="73" applyFont="1" applyFill="1" applyBorder="1" applyAlignment="1">
      <alignment horizontal="center" vertical="center"/>
      <protection/>
    </xf>
    <xf numFmtId="0" fontId="18" fillId="0" borderId="57" xfId="73" applyFont="1" applyFill="1" applyBorder="1" applyAlignment="1" applyProtection="1">
      <alignment horizontal="center" vertical="center" wrapText="1"/>
      <protection locked="0"/>
    </xf>
    <xf numFmtId="0" fontId="18" fillId="0" borderId="20" xfId="73" applyFont="1" applyFill="1" applyBorder="1" applyAlignment="1" applyProtection="1">
      <alignment horizontal="center" vertical="center" wrapText="1"/>
      <protection locked="0"/>
    </xf>
    <xf numFmtId="0" fontId="18" fillId="0" borderId="45" xfId="73" applyFont="1" applyFill="1" applyBorder="1" applyAlignment="1" applyProtection="1">
      <alignment horizontal="center" vertical="center" wrapText="1"/>
      <protection locked="0"/>
    </xf>
    <xf numFmtId="0" fontId="18" fillId="33" borderId="73" xfId="73" applyFont="1" applyFill="1" applyBorder="1" applyAlignment="1">
      <alignment horizontal="center" vertical="center"/>
      <protection/>
    </xf>
    <xf numFmtId="0" fontId="18" fillId="33" borderId="74" xfId="73" applyFont="1" applyFill="1" applyBorder="1" applyAlignment="1">
      <alignment horizontal="center" vertical="center"/>
      <protection/>
    </xf>
    <xf numFmtId="0" fontId="11" fillId="0" borderId="63" xfId="73" applyFont="1" applyFill="1" applyBorder="1" applyAlignment="1" applyProtection="1">
      <alignment vertical="top" wrapText="1"/>
      <protection locked="0"/>
    </xf>
    <xf numFmtId="0" fontId="11" fillId="0" borderId="14" xfId="73" applyFont="1" applyFill="1" applyBorder="1" applyAlignment="1" applyProtection="1">
      <alignment vertical="top" wrapText="1"/>
      <protection locked="0"/>
    </xf>
    <xf numFmtId="0" fontId="11" fillId="0" borderId="15" xfId="73" applyFont="1" applyFill="1" applyBorder="1" applyAlignment="1" applyProtection="1">
      <alignment vertical="top" wrapText="1"/>
      <protection locked="0"/>
    </xf>
    <xf numFmtId="0" fontId="11" fillId="0" borderId="48" xfId="73" applyFont="1" applyFill="1" applyBorder="1" applyAlignment="1" applyProtection="1">
      <alignment vertical="top" wrapText="1"/>
      <protection locked="0"/>
    </xf>
    <xf numFmtId="0" fontId="11" fillId="0" borderId="0" xfId="73" applyFont="1" applyFill="1" applyBorder="1" applyAlignment="1" applyProtection="1">
      <alignment vertical="top" wrapText="1"/>
      <protection locked="0"/>
    </xf>
    <xf numFmtId="0" fontId="11" fillId="0" borderId="21" xfId="73" applyFont="1" applyFill="1" applyBorder="1" applyAlignment="1" applyProtection="1">
      <alignment vertical="top" wrapText="1"/>
      <protection locked="0"/>
    </xf>
    <xf numFmtId="0" fontId="11" fillId="0" borderId="49" xfId="73" applyFont="1" applyFill="1" applyBorder="1" applyAlignment="1" applyProtection="1">
      <alignment vertical="top" wrapText="1"/>
      <protection locked="0"/>
    </xf>
    <xf numFmtId="0" fontId="11" fillId="0" borderId="18" xfId="73" applyFont="1" applyFill="1" applyBorder="1" applyAlignment="1" applyProtection="1">
      <alignment vertical="top" wrapText="1"/>
      <protection locked="0"/>
    </xf>
    <xf numFmtId="0" fontId="11" fillId="0" borderId="50" xfId="73" applyFont="1" applyFill="1" applyBorder="1" applyAlignment="1" applyProtection="1">
      <alignment vertical="top" wrapText="1"/>
      <protection locked="0"/>
    </xf>
    <xf numFmtId="0" fontId="7" fillId="0" borderId="11" xfId="73" applyFont="1" applyFill="1" applyBorder="1" applyAlignment="1">
      <alignment horizontal="left" wrapText="1"/>
      <protection/>
    </xf>
    <xf numFmtId="0" fontId="11" fillId="0" borderId="57" xfId="73" applyFont="1" applyFill="1" applyBorder="1" applyAlignment="1" applyProtection="1">
      <alignment horizontal="center" vertical="center" wrapText="1"/>
      <protection locked="0"/>
    </xf>
    <xf numFmtId="0" fontId="11" fillId="0" borderId="20" xfId="73" applyFont="1" applyFill="1" applyBorder="1" applyAlignment="1" applyProtection="1">
      <alignment horizontal="center" vertical="center" wrapText="1"/>
      <protection locked="0"/>
    </xf>
    <xf numFmtId="0" fontId="11" fillId="0" borderId="28" xfId="73" applyFont="1" applyFill="1" applyBorder="1" applyAlignment="1" applyProtection="1">
      <alignment horizontal="center" vertical="center" wrapText="1"/>
      <protection locked="0"/>
    </xf>
    <xf numFmtId="49" fontId="11" fillId="0" borderId="57" xfId="73" applyNumberFormat="1" applyFont="1" applyFill="1" applyBorder="1" applyAlignment="1" applyProtection="1">
      <alignment horizontal="right" vertical="center" indent="2"/>
      <protection locked="0"/>
    </xf>
    <xf numFmtId="49" fontId="11" fillId="0" borderId="20" xfId="73" applyNumberFormat="1" applyFont="1" applyFill="1" applyBorder="1" applyAlignment="1" applyProtection="1">
      <alignment horizontal="right" vertical="center" indent="2"/>
      <protection locked="0"/>
    </xf>
    <xf numFmtId="49" fontId="31" fillId="33" borderId="57" xfId="73" applyNumberFormat="1" applyFont="1" applyFill="1" applyBorder="1" applyAlignment="1">
      <alignment horizontal="left" vertical="center" wrapText="1"/>
      <protection/>
    </xf>
    <xf numFmtId="0" fontId="18" fillId="33" borderId="13" xfId="73" applyFont="1" applyFill="1" applyBorder="1" applyAlignment="1">
      <alignment horizontal="center" vertical="center" textRotation="255"/>
      <protection/>
    </xf>
    <xf numFmtId="0" fontId="18" fillId="33" borderId="55" xfId="73" applyFont="1" applyFill="1" applyBorder="1" applyAlignment="1">
      <alignment horizontal="center" vertical="center" textRotation="255"/>
      <protection/>
    </xf>
    <xf numFmtId="0" fontId="18" fillId="33" borderId="12" xfId="73" applyFont="1" applyFill="1" applyBorder="1" applyAlignment="1">
      <alignment horizontal="center" vertical="center" textRotation="255"/>
      <protection/>
    </xf>
    <xf numFmtId="0" fontId="18" fillId="33" borderId="65" xfId="73" applyFont="1" applyFill="1" applyBorder="1" applyAlignment="1">
      <alignment horizontal="center" vertical="center" textRotation="255"/>
      <protection/>
    </xf>
    <xf numFmtId="0" fontId="18" fillId="33" borderId="17" xfId="73" applyFont="1" applyFill="1" applyBorder="1" applyAlignment="1">
      <alignment horizontal="center" vertical="center" textRotation="255"/>
      <protection/>
    </xf>
    <xf numFmtId="0" fontId="18" fillId="33" borderId="54" xfId="73" applyFont="1" applyFill="1" applyBorder="1" applyAlignment="1">
      <alignment horizontal="center" vertical="center" textRotation="255"/>
      <protection/>
    </xf>
    <xf numFmtId="0" fontId="18" fillId="33" borderId="45" xfId="73" applyFont="1" applyFill="1" applyBorder="1" applyAlignment="1">
      <alignment horizontal="center" vertical="center"/>
      <protection/>
    </xf>
    <xf numFmtId="0" fontId="11" fillId="0" borderId="42" xfId="73" applyFont="1" applyFill="1" applyBorder="1" applyAlignment="1">
      <alignment horizontal="left" vertical="center" wrapText="1"/>
      <protection/>
    </xf>
    <xf numFmtId="0" fontId="11" fillId="0" borderId="43" xfId="73" applyFont="1" applyFill="1" applyBorder="1" applyAlignment="1">
      <alignment horizontal="left" vertical="center" wrapText="1"/>
      <protection/>
    </xf>
    <xf numFmtId="0" fontId="11" fillId="0" borderId="41" xfId="73" applyFont="1" applyFill="1" applyBorder="1" applyAlignment="1" applyProtection="1">
      <alignment horizontal="left" vertical="center"/>
      <protection locked="0"/>
    </xf>
    <xf numFmtId="0" fontId="11" fillId="0" borderId="42" xfId="73" applyFont="1" applyFill="1" applyBorder="1" applyAlignment="1" applyProtection="1">
      <alignment horizontal="left" vertical="center"/>
      <protection locked="0"/>
    </xf>
    <xf numFmtId="49" fontId="11" fillId="0" borderId="42" xfId="73" applyNumberFormat="1" applyFont="1" applyFill="1" applyBorder="1" applyAlignment="1" applyProtection="1">
      <alignment horizontal="left" vertical="center"/>
      <protection locked="0"/>
    </xf>
    <xf numFmtId="0" fontId="11" fillId="0" borderId="42" xfId="73" applyFont="1" applyFill="1" applyBorder="1" applyAlignment="1" applyProtection="1">
      <alignment horizontal="left" vertical="center" wrapText="1"/>
      <protection locked="0"/>
    </xf>
    <xf numFmtId="0" fontId="11" fillId="0" borderId="43" xfId="73" applyFont="1" applyFill="1" applyBorder="1" applyAlignment="1" applyProtection="1">
      <alignment horizontal="left" vertical="center" wrapText="1"/>
      <protection locked="0"/>
    </xf>
    <xf numFmtId="0" fontId="11" fillId="0" borderId="35" xfId="73" applyFont="1" applyFill="1" applyBorder="1" applyAlignment="1">
      <alignment horizontal="left" vertical="center" wrapText="1"/>
      <protection/>
    </xf>
    <xf numFmtId="0" fontId="11" fillId="0" borderId="34" xfId="73" applyFont="1" applyFill="1" applyBorder="1" applyAlignment="1">
      <alignment horizontal="left" vertical="center" wrapText="1"/>
      <protection/>
    </xf>
    <xf numFmtId="0" fontId="11" fillId="0" borderId="33" xfId="73" applyFont="1" applyFill="1" applyBorder="1" applyAlignment="1" applyProtection="1">
      <alignment horizontal="left" vertical="center"/>
      <protection locked="0"/>
    </xf>
    <xf numFmtId="0" fontId="11" fillId="0" borderId="35" xfId="73" applyFont="1" applyFill="1" applyBorder="1" applyAlignment="1" applyProtection="1">
      <alignment horizontal="left" vertical="center"/>
      <protection locked="0"/>
    </xf>
    <xf numFmtId="49" fontId="11" fillId="0" borderId="35" xfId="73" applyNumberFormat="1" applyFont="1" applyFill="1" applyBorder="1" applyAlignment="1" applyProtection="1">
      <alignment horizontal="left" vertical="center"/>
      <protection locked="0"/>
    </xf>
    <xf numFmtId="0" fontId="11" fillId="0" borderId="35" xfId="73" applyFont="1" applyFill="1" applyBorder="1" applyAlignment="1" applyProtection="1">
      <alignment horizontal="left" vertical="center" wrapText="1"/>
      <protection locked="0"/>
    </xf>
    <xf numFmtId="0" fontId="11" fillId="0" borderId="34" xfId="73" applyFont="1" applyFill="1" applyBorder="1" applyAlignment="1" applyProtection="1">
      <alignment horizontal="left" vertical="center" wrapText="1"/>
      <protection locked="0"/>
    </xf>
    <xf numFmtId="0" fontId="30" fillId="33" borderId="139" xfId="73" applyFont="1" applyFill="1" applyBorder="1" applyAlignment="1">
      <alignment vertical="top" wrapText="1"/>
      <protection/>
    </xf>
    <xf numFmtId="0" fontId="30" fillId="0" borderId="140" xfId="0" applyFont="1" applyBorder="1" applyAlignment="1">
      <alignment vertical="top"/>
    </xf>
    <xf numFmtId="0" fontId="30" fillId="0" borderId="141" xfId="0" applyFont="1" applyBorder="1" applyAlignment="1">
      <alignment vertical="top"/>
    </xf>
    <xf numFmtId="0" fontId="30" fillId="33" borderId="140" xfId="0" applyFont="1" applyFill="1" applyBorder="1" applyAlignment="1">
      <alignment vertical="center" wrapText="1"/>
    </xf>
    <xf numFmtId="0" fontId="30" fillId="33" borderId="140" xfId="0" applyFont="1" applyFill="1" applyBorder="1" applyAlignment="1">
      <alignment vertical="center"/>
    </xf>
    <xf numFmtId="0" fontId="30" fillId="33" borderId="142" xfId="0" applyFont="1" applyFill="1" applyBorder="1" applyAlignment="1">
      <alignment vertical="center"/>
    </xf>
    <xf numFmtId="0" fontId="11" fillId="0" borderId="30" xfId="73" applyFont="1" applyFill="1" applyBorder="1" applyAlignment="1">
      <alignment horizontal="left" vertical="center" wrapText="1"/>
      <protection/>
    </xf>
    <xf numFmtId="0" fontId="11" fillId="0" borderId="31" xfId="73" applyFont="1" applyFill="1" applyBorder="1" applyAlignment="1">
      <alignment horizontal="left" vertical="center" wrapText="1"/>
      <protection/>
    </xf>
    <xf numFmtId="0" fontId="11" fillId="0" borderId="29" xfId="73" applyFont="1" applyFill="1" applyBorder="1" applyAlignment="1" applyProtection="1">
      <alignment horizontal="left" vertical="center"/>
      <protection locked="0"/>
    </xf>
    <xf numFmtId="0" fontId="11" fillId="0" borderId="30" xfId="73" applyFont="1" applyFill="1" applyBorder="1" applyAlignment="1" applyProtection="1">
      <alignment horizontal="left" vertical="center"/>
      <protection locked="0"/>
    </xf>
    <xf numFmtId="49" fontId="11" fillId="0" borderId="30" xfId="73" applyNumberFormat="1" applyFont="1" applyFill="1" applyBorder="1" applyAlignment="1" applyProtection="1">
      <alignment horizontal="left" vertical="center"/>
      <protection locked="0"/>
    </xf>
    <xf numFmtId="0" fontId="18" fillId="33" borderId="35" xfId="73" applyFont="1" applyFill="1" applyBorder="1" applyAlignment="1">
      <alignment horizontal="left" vertical="center"/>
      <protection/>
    </xf>
    <xf numFmtId="0" fontId="18" fillId="33" borderId="36" xfId="73" applyFont="1" applyFill="1" applyBorder="1" applyAlignment="1">
      <alignment horizontal="left" vertical="center"/>
      <protection/>
    </xf>
    <xf numFmtId="49" fontId="11" fillId="33" borderId="38" xfId="73" applyNumberFormat="1" applyFont="1" applyFill="1" applyBorder="1" applyAlignment="1">
      <alignment horizontal="center" vertical="center"/>
      <protection/>
    </xf>
    <xf numFmtId="0" fontId="18" fillId="33" borderId="38" xfId="73" applyFont="1" applyFill="1" applyBorder="1" applyAlignment="1">
      <alignment horizontal="distributed" vertical="center"/>
      <protection/>
    </xf>
    <xf numFmtId="0" fontId="11" fillId="0" borderId="37" xfId="73" applyFont="1" applyFill="1" applyBorder="1" applyAlignment="1" applyProtection="1">
      <alignment horizontal="center" vertical="center"/>
      <protection locked="0"/>
    </xf>
    <xf numFmtId="0" fontId="11" fillId="0" borderId="38" xfId="73" applyFont="1" applyFill="1" applyBorder="1" applyAlignment="1" applyProtection="1">
      <alignment horizontal="center" vertical="center"/>
      <protection locked="0"/>
    </xf>
    <xf numFmtId="0" fontId="18" fillId="33" borderId="38" xfId="73" applyFont="1" applyFill="1" applyBorder="1" applyAlignment="1">
      <alignment horizontal="left" vertical="center"/>
      <protection/>
    </xf>
    <xf numFmtId="0" fontId="18" fillId="33" borderId="143" xfId="73" applyFont="1" applyFill="1" applyBorder="1" applyAlignment="1">
      <alignment horizontal="left" vertical="center"/>
      <protection/>
    </xf>
    <xf numFmtId="49" fontId="11" fillId="0" borderId="37" xfId="73" applyNumberFormat="1" applyFont="1" applyFill="1" applyBorder="1" applyAlignment="1" applyProtection="1">
      <alignment horizontal="right" vertical="center"/>
      <protection locked="0"/>
    </xf>
    <xf numFmtId="49" fontId="11" fillId="0" borderId="38" xfId="73" applyNumberFormat="1" applyFont="1" applyFill="1" applyBorder="1" applyAlignment="1" applyProtection="1">
      <alignment horizontal="right" vertical="center"/>
      <protection locked="0"/>
    </xf>
    <xf numFmtId="0" fontId="18" fillId="33" borderId="144" xfId="73" applyFont="1" applyFill="1" applyBorder="1" applyAlignment="1">
      <alignment horizontal="left" vertical="center"/>
      <protection/>
    </xf>
    <xf numFmtId="49" fontId="11" fillId="33" borderId="35" xfId="73" applyNumberFormat="1" applyFont="1" applyFill="1" applyBorder="1" applyAlignment="1">
      <alignment horizontal="center" vertical="center"/>
      <protection/>
    </xf>
    <xf numFmtId="0" fontId="18" fillId="33" borderId="35" xfId="73" applyFont="1" applyFill="1" applyBorder="1" applyAlignment="1">
      <alignment horizontal="distributed" vertical="center"/>
      <protection/>
    </xf>
    <xf numFmtId="0" fontId="11" fillId="0" borderId="33" xfId="73" applyFont="1" applyFill="1" applyBorder="1" applyAlignment="1" applyProtection="1">
      <alignment horizontal="center" vertical="center"/>
      <protection locked="0"/>
    </xf>
    <xf numFmtId="0" fontId="11" fillId="0" borderId="35" xfId="73" applyFont="1" applyFill="1" applyBorder="1" applyAlignment="1" applyProtection="1">
      <alignment horizontal="center" vertical="center"/>
      <protection locked="0"/>
    </xf>
    <xf numFmtId="0" fontId="18" fillId="33" borderId="34" xfId="73" applyFont="1" applyFill="1" applyBorder="1" applyAlignment="1">
      <alignment horizontal="left" vertical="center"/>
      <protection/>
    </xf>
    <xf numFmtId="49" fontId="11" fillId="0" borderId="33" xfId="73" applyNumberFormat="1" applyFont="1" applyFill="1" applyBorder="1" applyAlignment="1" applyProtection="1">
      <alignment horizontal="right" vertical="center"/>
      <protection locked="0"/>
    </xf>
    <xf numFmtId="49" fontId="11" fillId="0" borderId="35" xfId="73" applyNumberFormat="1" applyFont="1" applyFill="1" applyBorder="1" applyAlignment="1" applyProtection="1">
      <alignment horizontal="right" vertical="center"/>
      <protection locked="0"/>
    </xf>
    <xf numFmtId="49" fontId="18" fillId="33" borderId="35" xfId="73" applyNumberFormat="1" applyFont="1" applyFill="1" applyBorder="1" applyAlignment="1">
      <alignment horizontal="center" vertical="center"/>
      <protection/>
    </xf>
    <xf numFmtId="0" fontId="18" fillId="33" borderId="30" xfId="73" applyFont="1" applyFill="1" applyBorder="1" applyAlignment="1">
      <alignment horizontal="left" vertical="center"/>
      <protection/>
    </xf>
    <xf numFmtId="0" fontId="18" fillId="33" borderId="32" xfId="73" applyFont="1" applyFill="1" applyBorder="1" applyAlignment="1">
      <alignment horizontal="left" vertical="center"/>
      <protection/>
    </xf>
    <xf numFmtId="0" fontId="18" fillId="33" borderId="48" xfId="73" applyFont="1" applyFill="1" applyBorder="1" applyAlignment="1">
      <alignment horizontal="center" vertical="center"/>
      <protection/>
    </xf>
    <xf numFmtId="0" fontId="18" fillId="33" borderId="65" xfId="73" applyFont="1" applyFill="1" applyBorder="1" applyAlignment="1">
      <alignment horizontal="center" vertical="center"/>
      <protection/>
    </xf>
    <xf numFmtId="0" fontId="18" fillId="33" borderId="30" xfId="73" applyFont="1" applyFill="1" applyBorder="1" applyAlignment="1">
      <alignment horizontal="distributed" vertical="center" indent="1"/>
      <protection/>
    </xf>
    <xf numFmtId="0" fontId="11" fillId="0" borderId="29" xfId="73" applyFont="1" applyFill="1" applyBorder="1" applyAlignment="1" applyProtection="1">
      <alignment horizontal="center" vertical="center"/>
      <protection locked="0"/>
    </xf>
    <xf numFmtId="0" fontId="11" fillId="0" borderId="30" xfId="73" applyFont="1" applyFill="1" applyBorder="1" applyAlignment="1" applyProtection="1">
      <alignment horizontal="center" vertical="center"/>
      <protection locked="0"/>
    </xf>
    <xf numFmtId="0" fontId="18" fillId="33" borderId="31" xfId="73" applyFont="1" applyFill="1" applyBorder="1" applyAlignment="1">
      <alignment horizontal="left" vertical="center"/>
      <protection/>
    </xf>
    <xf numFmtId="49" fontId="11" fillId="0" borderId="29" xfId="73" applyNumberFormat="1" applyFont="1" applyFill="1" applyBorder="1" applyAlignment="1" applyProtection="1">
      <alignment horizontal="right" vertical="center"/>
      <protection locked="0"/>
    </xf>
    <xf numFmtId="49" fontId="11" fillId="0" borderId="30" xfId="73" applyNumberFormat="1" applyFont="1" applyFill="1" applyBorder="1" applyAlignment="1" applyProtection="1">
      <alignment horizontal="right" vertical="center"/>
      <protection locked="0"/>
    </xf>
    <xf numFmtId="0" fontId="31" fillId="33" borderId="145" xfId="0" applyFont="1" applyFill="1" applyBorder="1" applyAlignment="1">
      <alignment vertical="center" wrapText="1"/>
    </xf>
    <xf numFmtId="0" fontId="0" fillId="0" borderId="20" xfId="0" applyBorder="1" applyAlignment="1">
      <alignment vertical="center"/>
    </xf>
    <xf numFmtId="0" fontId="0" fillId="0" borderId="28" xfId="0" applyBorder="1" applyAlignment="1">
      <alignment vertical="center"/>
    </xf>
    <xf numFmtId="49" fontId="30" fillId="0" borderId="57" xfId="73" applyNumberFormat="1" applyFont="1" applyFill="1" applyBorder="1" applyAlignment="1" applyProtection="1">
      <alignment vertical="center" wrapText="1"/>
      <protection locked="0"/>
    </xf>
    <xf numFmtId="0" fontId="18" fillId="33" borderId="79" xfId="73" applyFont="1" applyFill="1" applyBorder="1" applyAlignment="1">
      <alignment horizontal="left" vertical="center"/>
      <protection/>
    </xf>
    <xf numFmtId="0" fontId="18" fillId="33" borderId="96" xfId="73" applyFont="1" applyFill="1" applyBorder="1" applyAlignment="1">
      <alignment horizontal="left" vertical="center"/>
      <protection/>
    </xf>
    <xf numFmtId="0" fontId="18" fillId="33" borderId="63" xfId="73" applyFont="1" applyFill="1" applyBorder="1" applyAlignment="1">
      <alignment horizontal="distributed" vertical="center"/>
      <protection/>
    </xf>
    <xf numFmtId="0" fontId="18" fillId="33" borderId="14" xfId="73" applyFont="1" applyFill="1" applyBorder="1" applyAlignment="1">
      <alignment horizontal="distributed" vertical="center"/>
      <protection/>
    </xf>
    <xf numFmtId="0" fontId="11" fillId="0" borderId="57" xfId="73" applyFont="1" applyFill="1" applyBorder="1" applyAlignment="1" applyProtection="1">
      <alignment horizontal="center" vertical="center"/>
      <protection locked="0"/>
    </xf>
    <xf numFmtId="0" fontId="11" fillId="0" borderId="20" xfId="73" applyFont="1" applyFill="1" applyBorder="1" applyAlignment="1" applyProtection="1">
      <alignment horizontal="center" vertical="center"/>
      <protection locked="0"/>
    </xf>
    <xf numFmtId="0" fontId="18" fillId="33" borderId="20" xfId="73" applyFont="1" applyFill="1" applyBorder="1" applyAlignment="1">
      <alignment horizontal="left" vertical="center"/>
      <protection/>
    </xf>
    <xf numFmtId="0" fontId="18" fillId="33" borderId="28" xfId="73" applyFont="1" applyFill="1" applyBorder="1" applyAlignment="1">
      <alignment horizontal="left" vertical="center"/>
      <protection/>
    </xf>
    <xf numFmtId="0" fontId="2" fillId="0" borderId="0" xfId="72" applyFont="1">
      <alignment vertical="center"/>
      <protection/>
    </xf>
    <xf numFmtId="0" fontId="29" fillId="0" borderId="0" xfId="72" applyFont="1" applyAlignment="1">
      <alignment horizontal="center" vertical="center"/>
      <protection/>
    </xf>
    <xf numFmtId="0" fontId="18" fillId="33" borderId="46" xfId="72" applyFont="1" applyFill="1" applyBorder="1" applyAlignment="1">
      <alignment horizontal="center" vertical="center"/>
      <protection/>
    </xf>
    <xf numFmtId="0" fontId="0" fillId="33" borderId="25" xfId="0" applyFont="1" applyFill="1" applyBorder="1" applyAlignment="1">
      <alignment vertical="center"/>
    </xf>
    <xf numFmtId="0" fontId="0" fillId="33" borderId="67" xfId="0" applyFont="1" applyFill="1" applyBorder="1" applyAlignment="1">
      <alignment vertical="center"/>
    </xf>
    <xf numFmtId="0" fontId="7" fillId="0" borderId="75" xfId="72" applyFont="1" applyFill="1" applyBorder="1" applyAlignment="1" applyProtection="1">
      <alignment horizontal="distributed" vertical="center"/>
      <protection locked="0"/>
    </xf>
    <xf numFmtId="0" fontId="18" fillId="33" borderId="90" xfId="73" applyFont="1" applyFill="1" applyBorder="1" applyAlignment="1">
      <alignment horizontal="center" vertical="center" textRotation="255"/>
      <protection/>
    </xf>
    <xf numFmtId="0" fontId="18" fillId="33" borderId="26" xfId="73" applyFont="1" applyFill="1" applyBorder="1" applyAlignment="1">
      <alignment horizontal="center" vertical="center" textRotation="255"/>
      <protection/>
    </xf>
    <xf numFmtId="0" fontId="0" fillId="0" borderId="146" xfId="0" applyBorder="1" applyAlignment="1">
      <alignment horizontal="center" vertical="center" textRotation="255"/>
    </xf>
    <xf numFmtId="0" fontId="0" fillId="0" borderId="40" xfId="0" applyBorder="1" applyAlignment="1">
      <alignment horizontal="center" vertical="center" textRotation="255"/>
    </xf>
    <xf numFmtId="0" fontId="18" fillId="33" borderId="89" xfId="73" applyFont="1" applyFill="1" applyBorder="1" applyAlignment="1">
      <alignment horizontal="center" vertical="center"/>
      <protection/>
    </xf>
    <xf numFmtId="0" fontId="18" fillId="33" borderId="11" xfId="73" applyFont="1" applyFill="1" applyBorder="1" applyAlignment="1">
      <alignment horizontal="center" vertical="center"/>
      <protection/>
    </xf>
    <xf numFmtId="0" fontId="18" fillId="33" borderId="26" xfId="73" applyFont="1" applyFill="1" applyBorder="1" applyAlignment="1">
      <alignment horizontal="center" vertical="center"/>
      <protection/>
    </xf>
    <xf numFmtId="0" fontId="0" fillId="0" borderId="39" xfId="0" applyBorder="1" applyAlignment="1">
      <alignment horizontal="center" vertical="center"/>
    </xf>
    <xf numFmtId="0" fontId="0" fillId="0" borderId="64" xfId="0" applyBorder="1" applyAlignment="1">
      <alignment horizontal="center" vertical="center"/>
    </xf>
    <xf numFmtId="0" fontId="0" fillId="0" borderId="40" xfId="0" applyBorder="1" applyAlignment="1">
      <alignment horizontal="center" vertical="center"/>
    </xf>
    <xf numFmtId="49" fontId="18" fillId="0" borderId="78" xfId="73" applyNumberFormat="1" applyFont="1" applyFill="1" applyBorder="1" applyAlignment="1" applyProtection="1">
      <alignment horizontal="right" vertical="center" indent="1"/>
      <protection locked="0"/>
    </xf>
    <xf numFmtId="49" fontId="18" fillId="0" borderId="79" xfId="73" applyNumberFormat="1" applyFont="1" applyFill="1" applyBorder="1" applyAlignment="1" applyProtection="1">
      <alignment horizontal="right" vertical="center" indent="1"/>
      <protection locked="0"/>
    </xf>
    <xf numFmtId="49" fontId="30" fillId="33" borderId="57" xfId="73" applyNumberFormat="1" applyFont="1" applyFill="1" applyBorder="1" applyAlignment="1">
      <alignment vertical="center" wrapText="1"/>
      <protection/>
    </xf>
    <xf numFmtId="0" fontId="30" fillId="33" borderId="20" xfId="0" applyFont="1" applyFill="1" applyBorder="1" applyAlignment="1">
      <alignment vertical="center"/>
    </xf>
    <xf numFmtId="0" fontId="30" fillId="33" borderId="45" xfId="0" applyFont="1" applyFill="1" applyBorder="1" applyAlignment="1">
      <alignment vertical="center"/>
    </xf>
    <xf numFmtId="0" fontId="0" fillId="33" borderId="57" xfId="0" applyFill="1" applyBorder="1" applyAlignment="1">
      <alignment horizontal="center" vertical="center" wrapText="1"/>
    </xf>
    <xf numFmtId="0" fontId="0" fillId="0" borderId="20" xfId="0" applyBorder="1" applyAlignment="1">
      <alignment vertical="center" wrapText="1"/>
    </xf>
    <xf numFmtId="0" fontId="0" fillId="0" borderId="147" xfId="0" applyBorder="1" applyAlignment="1">
      <alignment vertical="center" wrapText="1"/>
    </xf>
    <xf numFmtId="0" fontId="7" fillId="0" borderId="11" xfId="74" applyFont="1" applyBorder="1" applyAlignment="1">
      <alignment horizontal="left" vertical="center" wrapText="1" shrinkToFit="1"/>
      <protection/>
    </xf>
    <xf numFmtId="0" fontId="2" fillId="33" borderId="101" xfId="72" applyFont="1" applyFill="1" applyBorder="1" applyAlignment="1">
      <alignment vertical="center" shrinkToFit="1"/>
      <protection/>
    </xf>
    <xf numFmtId="0" fontId="2" fillId="33" borderId="52" xfId="72" applyFont="1" applyFill="1" applyBorder="1" applyAlignment="1">
      <alignment vertical="center" shrinkToFit="1"/>
      <protection/>
    </xf>
    <xf numFmtId="0" fontId="0" fillId="0" borderId="58"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0" fillId="0" borderId="52" xfId="0" applyBorder="1" applyAlignment="1" applyProtection="1">
      <alignment horizontal="left" vertical="center" shrinkToFit="1"/>
      <protection locked="0"/>
    </xf>
    <xf numFmtId="188" fontId="0" fillId="0" borderId="58" xfId="0" applyNumberFormat="1" applyBorder="1" applyAlignment="1" applyProtection="1">
      <alignment horizontal="left" vertical="center" indent="1"/>
      <protection locked="0"/>
    </xf>
    <xf numFmtId="188" fontId="0" fillId="0" borderId="16" xfId="0" applyNumberFormat="1" applyBorder="1" applyAlignment="1" applyProtection="1">
      <alignment horizontal="left" vertical="center" indent="1"/>
      <protection locked="0"/>
    </xf>
    <xf numFmtId="188" fontId="0" fillId="0" borderId="19" xfId="0" applyNumberFormat="1" applyBorder="1" applyAlignment="1" applyProtection="1">
      <alignment horizontal="left" vertical="center" indent="1"/>
      <protection locked="0"/>
    </xf>
    <xf numFmtId="0" fontId="10" fillId="0" borderId="101" xfId="72" applyFont="1" applyFill="1" applyBorder="1" applyAlignment="1" applyProtection="1">
      <alignment horizontal="left" vertical="center" wrapText="1"/>
      <protection locked="0"/>
    </xf>
    <xf numFmtId="0" fontId="10" fillId="0" borderId="16" xfId="72" applyFont="1" applyFill="1" applyBorder="1" applyAlignment="1" applyProtection="1">
      <alignment horizontal="left" vertical="center" wrapText="1"/>
      <protection locked="0"/>
    </xf>
    <xf numFmtId="0" fontId="10" fillId="0" borderId="52" xfId="72" applyFont="1" applyFill="1" applyBorder="1" applyAlignment="1" applyProtection="1">
      <alignment horizontal="left" vertical="center" wrapText="1"/>
      <protection locked="0"/>
    </xf>
    <xf numFmtId="0" fontId="0" fillId="0" borderId="148" xfId="0" applyBorder="1" applyAlignment="1" applyProtection="1">
      <alignment horizontal="center" vertical="center"/>
      <protection locked="0"/>
    </xf>
    <xf numFmtId="188" fontId="0" fillId="34" borderId="149" xfId="0" applyNumberFormat="1" applyFill="1" applyBorder="1" applyAlignment="1">
      <alignment horizontal="center" vertical="center" shrinkToFit="1"/>
    </xf>
    <xf numFmtId="188" fontId="0" fillId="34" borderId="150" xfId="0" applyNumberFormat="1" applyFill="1" applyBorder="1" applyAlignment="1">
      <alignment horizontal="center" vertical="center" shrinkToFit="1"/>
    </xf>
    <xf numFmtId="0" fontId="2" fillId="33" borderId="97" xfId="72" applyFont="1" applyFill="1" applyBorder="1" applyAlignment="1">
      <alignment vertical="center" shrinkToFit="1"/>
      <protection/>
    </xf>
    <xf numFmtId="0" fontId="2" fillId="33" borderId="28" xfId="72" applyFont="1" applyFill="1" applyBorder="1" applyAlignment="1">
      <alignment vertical="center" shrinkToFit="1"/>
      <protection/>
    </xf>
    <xf numFmtId="0" fontId="0" fillId="0" borderId="57"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28" xfId="0" applyBorder="1" applyAlignment="1" applyProtection="1">
      <alignment horizontal="left" vertical="center" shrinkToFit="1"/>
      <protection locked="0"/>
    </xf>
    <xf numFmtId="188" fontId="0" fillId="0" borderId="57" xfId="0" applyNumberFormat="1" applyBorder="1" applyAlignment="1" applyProtection="1">
      <alignment horizontal="left" vertical="center" indent="1"/>
      <protection locked="0"/>
    </xf>
    <xf numFmtId="188" fontId="0" fillId="0" borderId="20" xfId="0" applyNumberFormat="1" applyBorder="1" applyAlignment="1" applyProtection="1">
      <alignment horizontal="left" vertical="center" indent="1"/>
      <protection locked="0"/>
    </xf>
    <xf numFmtId="188" fontId="0" fillId="0" borderId="45" xfId="0" applyNumberFormat="1" applyBorder="1" applyAlignment="1" applyProtection="1">
      <alignment horizontal="left" vertical="center" indent="1"/>
      <protection locked="0"/>
    </xf>
    <xf numFmtId="0" fontId="10" fillId="0" borderId="97" xfId="72" applyFont="1" applyFill="1" applyBorder="1" applyAlignment="1" applyProtection="1">
      <alignment horizontal="left" vertical="center" wrapText="1"/>
      <protection locked="0"/>
    </xf>
    <xf numFmtId="0" fontId="10" fillId="0" borderId="20" xfId="72" applyFont="1" applyFill="1" applyBorder="1" applyAlignment="1" applyProtection="1">
      <alignment horizontal="left" vertical="center" wrapText="1"/>
      <protection locked="0"/>
    </xf>
    <xf numFmtId="0" fontId="10" fillId="0" borderId="28" xfId="72" applyFont="1" applyFill="1" applyBorder="1" applyAlignment="1" applyProtection="1">
      <alignment horizontal="left" vertical="center" wrapText="1"/>
      <protection locked="0"/>
    </xf>
    <xf numFmtId="0" fontId="0" fillId="0" borderId="151" xfId="0" applyBorder="1" applyAlignment="1" applyProtection="1">
      <alignment horizontal="center" vertical="center"/>
      <protection locked="0"/>
    </xf>
    <xf numFmtId="188" fontId="0" fillId="34" borderId="152" xfId="0" applyNumberFormat="1" applyFill="1" applyBorder="1" applyAlignment="1">
      <alignment horizontal="center" vertical="center" shrinkToFit="1"/>
    </xf>
    <xf numFmtId="188" fontId="0" fillId="34" borderId="153" xfId="0" applyNumberFormat="1" applyFill="1" applyBorder="1" applyAlignment="1">
      <alignment horizontal="center" vertical="center" shrinkToFit="1"/>
    </xf>
    <xf numFmtId="0" fontId="0" fillId="33" borderId="25" xfId="0" applyFill="1" applyBorder="1" applyAlignment="1">
      <alignment vertical="center"/>
    </xf>
    <xf numFmtId="0" fontId="0" fillId="33" borderId="10" xfId="0" applyFill="1" applyBorder="1" applyAlignment="1">
      <alignment vertical="center"/>
    </xf>
    <xf numFmtId="0" fontId="2" fillId="33" borderId="95" xfId="72" applyFont="1" applyFill="1" applyBorder="1" applyAlignment="1">
      <alignment vertical="center" shrinkToFit="1"/>
      <protection/>
    </xf>
    <xf numFmtId="0" fontId="2" fillId="33" borderId="51" xfId="72" applyFont="1" applyFill="1" applyBorder="1" applyAlignment="1">
      <alignment vertical="center" shrinkToFit="1"/>
      <protection/>
    </xf>
    <xf numFmtId="0" fontId="0" fillId="0" borderId="78" xfId="0" applyBorder="1" applyAlignment="1" applyProtection="1">
      <alignment horizontal="left" vertical="center" shrinkToFit="1"/>
      <protection locked="0"/>
    </xf>
    <xf numFmtId="0" fontId="0" fillId="0" borderId="79" xfId="0" applyBorder="1" applyAlignment="1" applyProtection="1">
      <alignment horizontal="left" vertical="center" shrinkToFit="1"/>
      <protection locked="0"/>
    </xf>
    <xf numFmtId="0" fontId="0" fillId="0" borderId="51" xfId="0" applyBorder="1" applyAlignment="1" applyProtection="1">
      <alignment horizontal="left" vertical="center" shrinkToFit="1"/>
      <protection locked="0"/>
    </xf>
    <xf numFmtId="188" fontId="0" fillId="0" borderId="78" xfId="0" applyNumberFormat="1" applyBorder="1" applyAlignment="1" applyProtection="1">
      <alignment horizontal="left" vertical="center" indent="1"/>
      <protection locked="0"/>
    </xf>
    <xf numFmtId="188" fontId="0" fillId="0" borderId="79" xfId="0" applyNumberFormat="1" applyBorder="1" applyAlignment="1" applyProtection="1">
      <alignment horizontal="left" vertical="center" indent="1"/>
      <protection locked="0"/>
    </xf>
    <xf numFmtId="188" fontId="0" fillId="0" borderId="96" xfId="0" applyNumberFormat="1" applyBorder="1" applyAlignment="1" applyProtection="1">
      <alignment horizontal="left" vertical="center" indent="1"/>
      <protection locked="0"/>
    </xf>
    <xf numFmtId="0" fontId="10" fillId="0" borderId="95" xfId="72" applyFont="1" applyFill="1" applyBorder="1" applyAlignment="1" applyProtection="1">
      <alignment horizontal="left" vertical="center" wrapText="1"/>
      <protection locked="0"/>
    </xf>
    <xf numFmtId="0" fontId="10" fillId="0" borderId="79" xfId="72" applyFont="1" applyFill="1" applyBorder="1" applyAlignment="1" applyProtection="1">
      <alignment horizontal="left" vertical="center" wrapText="1"/>
      <protection locked="0"/>
    </xf>
    <xf numFmtId="0" fontId="10" fillId="0" borderId="51" xfId="72" applyFont="1" applyFill="1" applyBorder="1" applyAlignment="1" applyProtection="1">
      <alignment horizontal="left" vertical="center" wrapText="1"/>
      <protection locked="0"/>
    </xf>
    <xf numFmtId="0" fontId="0" fillId="0" borderId="78" xfId="0" applyBorder="1" applyAlignment="1" applyProtection="1">
      <alignment horizontal="center" vertical="center"/>
      <protection locked="0"/>
    </xf>
    <xf numFmtId="0" fontId="0" fillId="0" borderId="154" xfId="0" applyBorder="1" applyAlignment="1" applyProtection="1">
      <alignment horizontal="center" vertical="center"/>
      <protection locked="0"/>
    </xf>
    <xf numFmtId="188" fontId="0" fillId="34" borderId="155" xfId="0" applyNumberFormat="1" applyFill="1" applyBorder="1" applyAlignment="1">
      <alignment horizontal="center" vertical="center" shrinkToFit="1"/>
    </xf>
    <xf numFmtId="188" fontId="0" fillId="34" borderId="156" xfId="0" applyNumberFormat="1" applyFill="1" applyBorder="1" applyAlignment="1">
      <alignment horizontal="center" vertical="center" shrinkToFit="1"/>
    </xf>
    <xf numFmtId="0" fontId="5" fillId="0" borderId="18" xfId="72" applyFont="1" applyBorder="1" applyAlignment="1">
      <alignment vertical="center"/>
      <protection/>
    </xf>
    <xf numFmtId="0" fontId="2" fillId="33" borderId="90" xfId="72" applyFont="1" applyFill="1" applyBorder="1" applyAlignment="1">
      <alignment horizontal="center" vertical="center"/>
      <protection/>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4" xfId="0" applyBorder="1" applyAlignment="1">
      <alignment horizontal="center" vertical="center"/>
    </xf>
    <xf numFmtId="0" fontId="18" fillId="33" borderId="89" xfId="74" applyFont="1" applyFill="1" applyBorder="1" applyAlignment="1">
      <alignment horizontal="center" vertical="center"/>
      <protection/>
    </xf>
    <xf numFmtId="0" fontId="18" fillId="33" borderId="11" xfId="74" applyFont="1" applyFill="1" applyBorder="1" applyAlignment="1">
      <alignment horizontal="center" vertical="center"/>
      <protection/>
    </xf>
    <xf numFmtId="0" fontId="18" fillId="33" borderId="47" xfId="74" applyFont="1" applyFill="1" applyBorder="1" applyAlignment="1">
      <alignment horizontal="center" vertical="center"/>
      <protection/>
    </xf>
    <xf numFmtId="0" fontId="0" fillId="0" borderId="49" xfId="0" applyBorder="1" applyAlignment="1">
      <alignment horizontal="center" vertical="center"/>
    </xf>
    <xf numFmtId="0" fontId="0" fillId="0" borderId="50" xfId="0" applyBorder="1" applyAlignment="1">
      <alignment horizontal="center" vertical="center"/>
    </xf>
    <xf numFmtId="0" fontId="18" fillId="33" borderId="90" xfId="74" applyFont="1" applyFill="1" applyBorder="1" applyAlignment="1">
      <alignment horizontal="center" vertical="center" shrinkToFit="1"/>
      <protection/>
    </xf>
    <xf numFmtId="0" fontId="18" fillId="33" borderId="11" xfId="74" applyFont="1" applyFill="1" applyBorder="1" applyAlignment="1">
      <alignment horizontal="center" vertical="center" shrinkToFit="1"/>
      <protection/>
    </xf>
    <xf numFmtId="0" fontId="18" fillId="33" borderId="26" xfId="74" applyFont="1" applyFill="1" applyBorder="1" applyAlignment="1">
      <alignment horizontal="center" vertical="center" shrinkToFit="1"/>
      <protection/>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54" xfId="0" applyBorder="1" applyAlignment="1">
      <alignment horizontal="center" vertical="center" shrinkToFit="1"/>
    </xf>
    <xf numFmtId="0" fontId="7" fillId="33" borderId="157" xfId="74" applyFont="1" applyFill="1" applyBorder="1" applyAlignment="1">
      <alignment horizontal="center" vertical="center"/>
      <protection/>
    </xf>
    <xf numFmtId="0" fontId="7" fillId="33" borderId="158" xfId="74" applyFont="1" applyFill="1" applyBorder="1" applyAlignment="1">
      <alignment horizontal="center" vertical="center"/>
      <protection/>
    </xf>
    <xf numFmtId="0" fontId="7" fillId="33" borderId="159" xfId="74" applyFont="1" applyFill="1" applyBorder="1" applyAlignment="1">
      <alignment horizontal="center" vertical="center"/>
      <protection/>
    </xf>
    <xf numFmtId="0" fontId="18" fillId="33" borderId="160" xfId="74" applyFont="1" applyFill="1" applyBorder="1" applyAlignment="1">
      <alignment horizontal="center" vertical="center"/>
      <protection/>
    </xf>
    <xf numFmtId="0" fontId="0" fillId="0" borderId="160" xfId="0" applyBorder="1" applyAlignment="1">
      <alignment horizontal="center" vertical="center"/>
    </xf>
    <xf numFmtId="0" fontId="0" fillId="0" borderId="161" xfId="0" applyBorder="1" applyAlignment="1">
      <alignment horizontal="center" vertical="center"/>
    </xf>
    <xf numFmtId="0" fontId="13" fillId="33" borderId="58" xfId="0" applyFont="1" applyFill="1" applyBorder="1" applyAlignment="1">
      <alignment vertical="center" wrapText="1"/>
    </xf>
    <xf numFmtId="0" fontId="13" fillId="33" borderId="16" xfId="0" applyFont="1" applyFill="1" applyBorder="1" applyAlignment="1">
      <alignment vertical="center"/>
    </xf>
    <xf numFmtId="0" fontId="13" fillId="33" borderId="19" xfId="0" applyFont="1" applyFill="1" applyBorder="1" applyAlignment="1">
      <alignment vertical="center"/>
    </xf>
    <xf numFmtId="0" fontId="8" fillId="34" borderId="17" xfId="0" applyFont="1" applyFill="1" applyBorder="1" applyAlignment="1">
      <alignment horizontal="center" vertical="center"/>
    </xf>
    <xf numFmtId="0" fontId="0" fillId="34" borderId="50" xfId="0" applyFill="1" applyBorder="1" applyAlignment="1">
      <alignment horizontal="center" vertical="center"/>
    </xf>
    <xf numFmtId="0" fontId="16" fillId="33" borderId="58" xfId="0" applyFont="1" applyFill="1"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0" fontId="16" fillId="33" borderId="57" xfId="0" applyFont="1" applyFill="1" applyBorder="1" applyAlignment="1">
      <alignment vertical="center" wrapText="1"/>
    </xf>
    <xf numFmtId="0" fontId="0" fillId="0" borderId="45" xfId="0" applyBorder="1" applyAlignment="1">
      <alignment vertical="center" wrapText="1"/>
    </xf>
    <xf numFmtId="0" fontId="13" fillId="33" borderId="57" xfId="0" applyFont="1" applyFill="1" applyBorder="1" applyAlignment="1">
      <alignment vertical="center" wrapText="1"/>
    </xf>
    <xf numFmtId="0" fontId="13" fillId="33" borderId="20" xfId="0" applyFont="1" applyFill="1" applyBorder="1" applyAlignment="1">
      <alignment vertical="center"/>
    </xf>
    <xf numFmtId="0" fontId="13" fillId="33" borderId="45" xfId="0" applyFont="1" applyFill="1" applyBorder="1" applyAlignment="1">
      <alignment vertical="center"/>
    </xf>
    <xf numFmtId="0" fontId="8" fillId="34" borderId="97" xfId="0" applyFont="1" applyFill="1" applyBorder="1" applyAlignment="1">
      <alignment horizontal="center" vertical="center"/>
    </xf>
    <xf numFmtId="0" fontId="0" fillId="34" borderId="45" xfId="0" applyFill="1" applyBorder="1" applyAlignment="1">
      <alignment horizontal="center" vertical="center"/>
    </xf>
    <xf numFmtId="0" fontId="0" fillId="33" borderId="20" xfId="0" applyFill="1" applyBorder="1" applyAlignment="1">
      <alignment vertical="center"/>
    </xf>
    <xf numFmtId="0" fontId="0" fillId="33" borderId="45" xfId="0" applyFill="1" applyBorder="1" applyAlignment="1">
      <alignment vertical="center"/>
    </xf>
    <xf numFmtId="0" fontId="0" fillId="0" borderId="45" xfId="0" applyBorder="1" applyAlignment="1">
      <alignment horizontal="center" vertical="center"/>
    </xf>
    <xf numFmtId="0" fontId="8" fillId="34" borderId="146" xfId="0" applyFont="1" applyFill="1" applyBorder="1" applyAlignment="1">
      <alignment horizontal="center" vertical="center"/>
    </xf>
    <xf numFmtId="0" fontId="0" fillId="34" borderId="162" xfId="0" applyFill="1" applyBorder="1" applyAlignment="1">
      <alignment horizontal="center" vertical="center"/>
    </xf>
    <xf numFmtId="0" fontId="13" fillId="33" borderId="8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78" xfId="0" applyFont="1" applyFill="1" applyBorder="1" applyAlignment="1">
      <alignment vertical="center" wrapText="1"/>
    </xf>
    <xf numFmtId="0" fontId="13" fillId="33" borderId="79" xfId="0" applyFont="1" applyFill="1" applyBorder="1" applyAlignment="1">
      <alignment vertical="center"/>
    </xf>
    <xf numFmtId="0" fontId="13" fillId="33" borderId="96" xfId="0" applyFont="1" applyFill="1" applyBorder="1" applyAlignment="1">
      <alignment vertical="center"/>
    </xf>
    <xf numFmtId="0" fontId="8" fillId="34" borderId="90" xfId="0" applyFont="1" applyFill="1" applyBorder="1" applyAlignment="1">
      <alignment horizontal="center" vertical="center"/>
    </xf>
    <xf numFmtId="0" fontId="0" fillId="34" borderId="47" xfId="0" applyFill="1" applyBorder="1" applyAlignment="1">
      <alignment horizontal="center" vertical="center"/>
    </xf>
    <xf numFmtId="0" fontId="16" fillId="33" borderId="90" xfId="0" applyFont="1" applyFill="1"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6" fillId="33" borderId="78" xfId="0" applyFont="1" applyFill="1" applyBorder="1" applyAlignment="1">
      <alignment vertical="center" wrapText="1"/>
    </xf>
    <xf numFmtId="0" fontId="0" fillId="0" borderId="79" xfId="0" applyBorder="1" applyAlignment="1">
      <alignment vertical="center" wrapText="1"/>
    </xf>
    <xf numFmtId="0" fontId="0" fillId="0" borderId="96" xfId="0" applyBorder="1" applyAlignment="1">
      <alignment vertical="center" wrapText="1"/>
    </xf>
    <xf numFmtId="0" fontId="8" fillId="34" borderId="101"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45" xfId="0" applyFont="1" applyFill="1" applyBorder="1" applyAlignment="1">
      <alignment horizontal="center" vertical="center"/>
    </xf>
    <xf numFmtId="0" fontId="8" fillId="33" borderId="163" xfId="0" applyFont="1" applyFill="1" applyBorder="1" applyAlignment="1" applyProtection="1">
      <alignment horizontal="distributed" vertical="center"/>
      <protection/>
    </xf>
    <xf numFmtId="0" fontId="0" fillId="0" borderId="164" xfId="0" applyBorder="1" applyAlignment="1" applyProtection="1">
      <alignment horizontal="distributed" vertical="center"/>
      <protection/>
    </xf>
    <xf numFmtId="179" fontId="6" fillId="0" borderId="165" xfId="0" applyNumberFormat="1" applyFont="1" applyBorder="1" applyAlignment="1" applyProtection="1">
      <alignment horizontal="center" vertical="center"/>
      <protection locked="0"/>
    </xf>
    <xf numFmtId="179" fontId="6" fillId="0" borderId="18" xfId="0" applyNumberFormat="1" applyFont="1" applyBorder="1" applyAlignment="1" applyProtection="1">
      <alignment horizontal="center" vertical="center"/>
      <protection locked="0"/>
    </xf>
    <xf numFmtId="0" fontId="7" fillId="0" borderId="11" xfId="72" applyFont="1" applyBorder="1" applyAlignment="1">
      <alignment horizontal="left" vertical="center"/>
      <protection/>
    </xf>
    <xf numFmtId="0" fontId="7" fillId="0" borderId="0" xfId="72" applyFont="1" applyBorder="1" applyAlignment="1">
      <alignment horizontal="left" vertical="center"/>
      <protection/>
    </xf>
    <xf numFmtId="0" fontId="7" fillId="33" borderId="70" xfId="72" applyFont="1" applyFill="1" applyBorder="1" applyAlignment="1">
      <alignment horizontal="center" vertical="center"/>
      <protection/>
    </xf>
    <xf numFmtId="0" fontId="7" fillId="33" borderId="71" xfId="72" applyFont="1" applyFill="1" applyBorder="1" applyAlignment="1">
      <alignment horizontal="center" vertical="center"/>
      <protection/>
    </xf>
    <xf numFmtId="0" fontId="7" fillId="33" borderId="72" xfId="72" applyFont="1" applyFill="1" applyBorder="1" applyAlignment="1">
      <alignment horizontal="center" vertical="center"/>
      <protection/>
    </xf>
    <xf numFmtId="0" fontId="8" fillId="33" borderId="9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13" fillId="33" borderId="90" xfId="0" applyFont="1" applyFill="1" applyBorder="1" applyAlignment="1">
      <alignment horizontal="left" vertical="center" wrapText="1"/>
    </xf>
    <xf numFmtId="0" fontId="13" fillId="33" borderId="11" xfId="0" applyFont="1" applyFill="1" applyBorder="1" applyAlignment="1">
      <alignment horizontal="left" vertical="center" wrapText="1"/>
    </xf>
    <xf numFmtId="0" fontId="13" fillId="33" borderId="26" xfId="0" applyFont="1" applyFill="1" applyBorder="1" applyAlignment="1">
      <alignment horizontal="left" vertical="center" wrapText="1"/>
    </xf>
    <xf numFmtId="0" fontId="13" fillId="33" borderId="12"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13" fillId="33" borderId="65"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13" fillId="33" borderId="18" xfId="0" applyFont="1" applyFill="1" applyBorder="1" applyAlignment="1">
      <alignment horizontal="left" vertical="center" wrapText="1"/>
    </xf>
    <xf numFmtId="0" fontId="13" fillId="33" borderId="54" xfId="0" applyFont="1" applyFill="1" applyBorder="1" applyAlignment="1">
      <alignment horizontal="left" vertical="center" wrapText="1"/>
    </xf>
    <xf numFmtId="0" fontId="8" fillId="34" borderId="95" xfId="0" applyFont="1" applyFill="1" applyBorder="1" applyAlignment="1">
      <alignment horizontal="center" vertical="center"/>
    </xf>
    <xf numFmtId="0" fontId="8" fillId="34" borderId="96" xfId="0" applyFont="1" applyFill="1" applyBorder="1" applyAlignment="1">
      <alignment horizontal="center" vertical="center"/>
    </xf>
    <xf numFmtId="0" fontId="12" fillId="0" borderId="0" xfId="74" applyFont="1">
      <alignment vertical="center"/>
      <protection/>
    </xf>
    <xf numFmtId="0" fontId="5" fillId="0" borderId="0" xfId="74" applyFont="1" applyAlignment="1">
      <alignment horizontal="center" vertical="center" wrapText="1"/>
      <protection/>
    </xf>
    <xf numFmtId="0" fontId="5" fillId="0" borderId="0" xfId="74" applyFont="1" applyAlignment="1">
      <alignment horizontal="center" vertical="center"/>
      <protection/>
    </xf>
    <xf numFmtId="0" fontId="8" fillId="33" borderId="90"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xf numFmtId="0" fontId="8" fillId="0" borderId="166"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8" fillId="0" borderId="167"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65" xfId="0" applyFont="1" applyFill="1" applyBorder="1" applyAlignment="1" applyProtection="1">
      <alignment horizontal="center" vertical="center"/>
      <protection/>
    </xf>
    <xf numFmtId="0" fontId="8" fillId="0" borderId="168"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54" xfId="0" applyFont="1" applyFill="1" applyBorder="1" applyAlignment="1" applyProtection="1">
      <alignment horizontal="center" vertical="center"/>
      <protection/>
    </xf>
    <xf numFmtId="0" fontId="8" fillId="33" borderId="89" xfId="0" applyFont="1" applyFill="1" applyBorder="1" applyAlignment="1" applyProtection="1">
      <alignment horizontal="center" vertical="center"/>
      <protection/>
    </xf>
    <xf numFmtId="0" fontId="8" fillId="33" borderId="169" xfId="0" applyFont="1" applyFill="1" applyBorder="1" applyAlignment="1" applyProtection="1">
      <alignment horizontal="center" vertical="center"/>
      <protection/>
    </xf>
    <xf numFmtId="0" fontId="8" fillId="33" borderId="48" xfId="0" applyFont="1" applyFill="1" applyBorder="1" applyAlignment="1" applyProtection="1">
      <alignment horizontal="center" vertical="center"/>
      <protection/>
    </xf>
    <xf numFmtId="0" fontId="8" fillId="33" borderId="170" xfId="0" applyFont="1" applyFill="1" applyBorder="1" applyAlignment="1" applyProtection="1">
      <alignment horizontal="center" vertical="center"/>
      <protection/>
    </xf>
    <xf numFmtId="0" fontId="8" fillId="33" borderId="49" xfId="0" applyFont="1" applyFill="1" applyBorder="1" applyAlignment="1" applyProtection="1">
      <alignment horizontal="center" vertical="center"/>
      <protection/>
    </xf>
    <xf numFmtId="0" fontId="8" fillId="33" borderId="171" xfId="0" applyFont="1" applyFill="1" applyBorder="1" applyAlignment="1" applyProtection="1">
      <alignment horizontal="center" vertical="center"/>
      <protection/>
    </xf>
    <xf numFmtId="0" fontId="8" fillId="33" borderId="172" xfId="0" applyFont="1" applyFill="1" applyBorder="1" applyAlignment="1" applyProtection="1">
      <alignment horizontal="distributed" vertical="center"/>
      <protection/>
    </xf>
    <xf numFmtId="0" fontId="0" fillId="0" borderId="173" xfId="0" applyBorder="1" applyAlignment="1" applyProtection="1">
      <alignment horizontal="distributed" vertical="center"/>
      <protection/>
    </xf>
    <xf numFmtId="179" fontId="6" fillId="0" borderId="174" xfId="0" applyNumberFormat="1" applyFont="1" applyFill="1" applyBorder="1" applyAlignment="1" applyProtection="1">
      <alignment horizontal="center" vertical="center"/>
      <protection locked="0"/>
    </xf>
    <xf numFmtId="179" fontId="6" fillId="0" borderId="175" xfId="0" applyNumberFormat="1" applyFont="1" applyFill="1" applyBorder="1" applyAlignment="1" applyProtection="1">
      <alignment horizontal="center" vertical="center"/>
      <protection locked="0"/>
    </xf>
    <xf numFmtId="179" fontId="0" fillId="0" borderId="12" xfId="0" applyNumberFormat="1" applyFont="1" applyFill="1" applyBorder="1" applyAlignment="1" applyProtection="1">
      <alignment horizontal="center" vertical="center"/>
      <protection/>
    </xf>
    <xf numFmtId="179" fontId="0" fillId="0" borderId="0" xfId="0" applyNumberFormat="1" applyFont="1" applyFill="1" applyBorder="1" applyAlignment="1" applyProtection="1">
      <alignment horizontal="center" vertical="center"/>
      <protection/>
    </xf>
    <xf numFmtId="0" fontId="8" fillId="33" borderId="176" xfId="0" applyFont="1" applyFill="1" applyBorder="1" applyAlignment="1" applyProtection="1">
      <alignment horizontal="distributed" vertical="center"/>
      <protection/>
    </xf>
    <xf numFmtId="0" fontId="0" fillId="0" borderId="177" xfId="0" applyBorder="1" applyAlignment="1" applyProtection="1">
      <alignment horizontal="distributed" vertical="center"/>
      <protection/>
    </xf>
    <xf numFmtId="179" fontId="6" fillId="0" borderId="178" xfId="0" applyNumberFormat="1" applyFont="1" applyBorder="1" applyAlignment="1" applyProtection="1">
      <alignment horizontal="center" vertical="center"/>
      <protection locked="0"/>
    </xf>
    <xf numFmtId="179" fontId="6" fillId="0" borderId="179" xfId="0" applyNumberFormat="1" applyFont="1" applyBorder="1" applyAlignment="1" applyProtection="1">
      <alignment horizontal="center" vertical="center"/>
      <protection locked="0"/>
    </xf>
    <xf numFmtId="0" fontId="2" fillId="0" borderId="0" xfId="72" applyFont="1" applyProtection="1">
      <alignment vertical="center"/>
      <protection/>
    </xf>
    <xf numFmtId="0" fontId="34" fillId="0" borderId="0" xfId="72" applyFont="1" applyAlignment="1" applyProtection="1">
      <alignment horizontal="center" vertical="top"/>
      <protection/>
    </xf>
    <xf numFmtId="0" fontId="8" fillId="33" borderId="46" xfId="0" applyFont="1" applyFill="1" applyBorder="1" applyAlignment="1" applyProtection="1">
      <alignment horizontal="distributed" vertical="center"/>
      <protection/>
    </xf>
    <xf numFmtId="0" fontId="8" fillId="33" borderId="25" xfId="0" applyFont="1" applyFill="1" applyBorder="1" applyAlignment="1" applyProtection="1">
      <alignment horizontal="distributed" vertical="center"/>
      <protection/>
    </xf>
    <xf numFmtId="0" fontId="8" fillId="0" borderId="75"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5" xfId="0" applyFont="1" applyBorder="1" applyAlignment="1" applyProtection="1">
      <alignment vertical="center"/>
      <protection locked="0"/>
    </xf>
    <xf numFmtId="0" fontId="8" fillId="0" borderId="75" xfId="0" applyFont="1" applyFill="1" applyBorder="1" applyAlignment="1" applyProtection="1">
      <alignment vertical="center"/>
      <protection locked="0"/>
    </xf>
    <xf numFmtId="0" fontId="8" fillId="33" borderId="90" xfId="0" applyFont="1" applyFill="1" applyBorder="1" applyAlignment="1" applyProtection="1">
      <alignment horizontal="distributed" vertical="center" wrapText="1"/>
      <protection/>
    </xf>
    <xf numFmtId="0" fontId="0" fillId="0" borderId="11" xfId="0" applyBorder="1" applyAlignment="1" applyProtection="1">
      <alignment horizontal="distributed" vertical="center"/>
      <protection/>
    </xf>
    <xf numFmtId="0" fontId="0" fillId="0" borderId="12"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8" fillId="0" borderId="89"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0" xfId="0" applyBorder="1" applyAlignment="1" applyProtection="1">
      <alignment horizontal="distributed" vertical="center"/>
      <protection locked="0"/>
    </xf>
    <xf numFmtId="0" fontId="8" fillId="33" borderId="25" xfId="0" applyFont="1" applyFill="1" applyBorder="1" applyAlignment="1" applyProtection="1">
      <alignment vertical="center"/>
      <protection/>
    </xf>
    <xf numFmtId="0" fontId="13" fillId="33" borderId="90" xfId="0" applyFont="1" applyFill="1" applyBorder="1" applyAlignment="1" applyProtection="1">
      <alignment vertical="center" wrapText="1"/>
      <protection/>
    </xf>
    <xf numFmtId="0" fontId="13" fillId="33" borderId="11" xfId="0" applyFont="1" applyFill="1" applyBorder="1" applyAlignment="1" applyProtection="1">
      <alignment vertical="center"/>
      <protection/>
    </xf>
    <xf numFmtId="0" fontId="13" fillId="33" borderId="26" xfId="0" applyFont="1" applyFill="1" applyBorder="1" applyAlignment="1" applyProtection="1">
      <alignment vertical="center"/>
      <protection/>
    </xf>
    <xf numFmtId="0" fontId="13" fillId="33" borderId="12"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3" fillId="33" borderId="65" xfId="0" applyFont="1" applyFill="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65" xfId="0" applyFont="1" applyBorder="1" applyAlignment="1" applyProtection="1">
      <alignment vertical="center"/>
      <protection/>
    </xf>
    <xf numFmtId="0" fontId="13" fillId="0" borderId="17"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54" xfId="0" applyFont="1" applyBorder="1" applyAlignment="1" applyProtection="1">
      <alignment vertical="center"/>
      <protection/>
    </xf>
    <xf numFmtId="0" fontId="8" fillId="0" borderId="1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8" fillId="0" borderId="0" xfId="0" applyFont="1" applyBorder="1" applyAlignment="1" applyProtection="1">
      <alignment vertical="center"/>
      <protection locked="0"/>
    </xf>
    <xf numFmtId="0" fontId="0" fillId="0" borderId="0" xfId="0" applyAlignment="1" applyProtection="1">
      <alignment vertical="center"/>
      <protection locked="0"/>
    </xf>
    <xf numFmtId="177" fontId="7" fillId="37" borderId="46" xfId="72" applyNumberFormat="1" applyFont="1" applyFill="1" applyBorder="1" applyAlignment="1" applyProtection="1">
      <alignment horizontal="right" vertical="center" shrinkToFit="1"/>
      <protection locked="0"/>
    </xf>
    <xf numFmtId="177" fontId="7" fillId="37" borderId="25" xfId="72" applyNumberFormat="1" applyFont="1" applyFill="1" applyBorder="1" applyAlignment="1" applyProtection="1">
      <alignment horizontal="right" vertical="center" shrinkToFit="1"/>
      <protection locked="0"/>
    </xf>
    <xf numFmtId="0" fontId="0" fillId="33" borderId="46" xfId="62" applyFont="1" applyFill="1" applyBorder="1" applyAlignment="1" applyProtection="1">
      <alignment vertical="center" shrinkToFit="1"/>
      <protection/>
    </xf>
    <xf numFmtId="0" fontId="0" fillId="33" borderId="25" xfId="62" applyFont="1" applyFill="1" applyBorder="1" applyAlignment="1" applyProtection="1">
      <alignment vertical="center" shrinkToFit="1"/>
      <protection/>
    </xf>
    <xf numFmtId="0" fontId="0" fillId="33" borderId="10" xfId="62" applyFont="1" applyFill="1" applyBorder="1" applyAlignment="1" applyProtection="1">
      <alignment vertical="center" shrinkToFit="1"/>
      <protection/>
    </xf>
    <xf numFmtId="0" fontId="2" fillId="0" borderId="0" xfId="72" applyFont="1" applyAlignment="1" applyProtection="1">
      <alignment vertical="center"/>
      <protection/>
    </xf>
    <xf numFmtId="0" fontId="29" fillId="0" borderId="0" xfId="72" applyFont="1" applyBorder="1" applyAlignment="1" applyProtection="1">
      <alignment horizontal="center" vertical="center" wrapText="1"/>
      <protection/>
    </xf>
    <xf numFmtId="0" fontId="29" fillId="0" borderId="0" xfId="72" applyFont="1" applyBorder="1" applyAlignment="1" applyProtection="1">
      <alignment horizontal="center" vertical="center"/>
      <protection/>
    </xf>
    <xf numFmtId="0" fontId="2" fillId="0" borderId="0" xfId="72" applyFont="1" applyBorder="1" applyAlignment="1" applyProtection="1">
      <alignment horizontal="center" vertical="center" wrapText="1"/>
      <protection/>
    </xf>
    <xf numFmtId="0" fontId="2" fillId="0" borderId="0" xfId="72" applyFont="1" applyBorder="1" applyAlignment="1" applyProtection="1">
      <alignment horizontal="center" vertical="center"/>
      <protection/>
    </xf>
    <xf numFmtId="0" fontId="2" fillId="0" borderId="18" xfId="72" applyFont="1" applyBorder="1" applyAlignment="1" applyProtection="1">
      <alignment horizontal="center" vertical="center" wrapText="1"/>
      <protection/>
    </xf>
    <xf numFmtId="0" fontId="2" fillId="0" borderId="18" xfId="72" applyFont="1" applyBorder="1" applyAlignment="1" applyProtection="1">
      <alignment horizontal="center" vertical="center"/>
      <protection/>
    </xf>
    <xf numFmtId="0" fontId="18" fillId="33" borderId="46" xfId="72" applyFont="1" applyFill="1" applyBorder="1" applyAlignment="1" applyProtection="1">
      <alignment horizontal="distributed" vertical="center"/>
      <protection/>
    </xf>
    <xf numFmtId="0" fontId="0" fillId="33" borderId="25" xfId="62" applyFill="1" applyBorder="1" applyAlignment="1" applyProtection="1">
      <alignment horizontal="distributed" vertical="center"/>
      <protection/>
    </xf>
    <xf numFmtId="0" fontId="15" fillId="33" borderId="133" xfId="62" applyFont="1" applyFill="1" applyBorder="1" applyAlignment="1" applyProtection="1">
      <alignment vertical="center" wrapText="1"/>
      <protection/>
    </xf>
    <xf numFmtId="0" fontId="15" fillId="33" borderId="25" xfId="62" applyFont="1" applyFill="1" applyBorder="1" applyAlignment="1" applyProtection="1">
      <alignment vertical="center" wrapText="1"/>
      <protection/>
    </xf>
    <xf numFmtId="0" fontId="0" fillId="0" borderId="10" xfId="62" applyBorder="1" applyAlignment="1" applyProtection="1">
      <alignment vertical="center"/>
      <protection/>
    </xf>
    <xf numFmtId="0" fontId="0" fillId="0" borderId="46" xfId="62" applyBorder="1" applyAlignment="1" applyProtection="1">
      <alignment horizontal="center" vertical="center"/>
      <protection locked="0"/>
    </xf>
    <xf numFmtId="0" fontId="0" fillId="0" borderId="25" xfId="62" applyBorder="1" applyAlignment="1" applyProtection="1">
      <alignment horizontal="center" vertical="center"/>
      <protection locked="0"/>
    </xf>
    <xf numFmtId="0" fontId="0" fillId="0" borderId="10" xfId="62" applyBorder="1" applyAlignment="1" applyProtection="1">
      <alignment horizontal="center" vertical="center"/>
      <protection locked="0"/>
    </xf>
    <xf numFmtId="0" fontId="0" fillId="33" borderId="46" xfId="63" applyFont="1" applyFill="1" applyBorder="1" applyAlignment="1" applyProtection="1">
      <alignment horizontal="distributed" vertical="center"/>
      <protection/>
    </xf>
    <xf numFmtId="0" fontId="0" fillId="0" borderId="25" xfId="62" applyBorder="1" applyAlignment="1" applyProtection="1">
      <alignment horizontal="distributed" vertical="center"/>
      <protection/>
    </xf>
    <xf numFmtId="0" fontId="0" fillId="0" borderId="10" xfId="62" applyBorder="1" applyAlignment="1" applyProtection="1">
      <alignment horizontal="distributed" vertical="center"/>
      <protection/>
    </xf>
    <xf numFmtId="0" fontId="2" fillId="34" borderId="46" xfId="72" applyFont="1" applyFill="1" applyBorder="1" applyAlignment="1" applyProtection="1">
      <alignment horizontal="center" vertical="center" shrinkToFit="1"/>
      <protection/>
    </xf>
    <xf numFmtId="0" fontId="0" fillId="34" borderId="25" xfId="63" applyFont="1" applyFill="1" applyBorder="1" applyAlignment="1" applyProtection="1">
      <alignment horizontal="center" vertical="center" shrinkToFit="1"/>
      <protection/>
    </xf>
    <xf numFmtId="0" fontId="0" fillId="0" borderId="25" xfId="62" applyBorder="1" applyAlignment="1" applyProtection="1">
      <alignment horizontal="center" vertical="center" shrinkToFit="1"/>
      <protection/>
    </xf>
    <xf numFmtId="0" fontId="4" fillId="34" borderId="25" xfId="63" applyFont="1" applyFill="1" applyBorder="1" applyAlignment="1" applyProtection="1">
      <alignment horizontal="center" vertical="center"/>
      <protection/>
    </xf>
    <xf numFmtId="0" fontId="0" fillId="33" borderId="94" xfId="63" applyFont="1" applyFill="1" applyBorder="1" applyAlignment="1" applyProtection="1">
      <alignment horizontal="distributed" vertical="center"/>
      <protection/>
    </xf>
    <xf numFmtId="0" fontId="0" fillId="0" borderId="94" xfId="62" applyBorder="1" applyAlignment="1" applyProtection="1">
      <alignment horizontal="distributed" vertical="center"/>
      <protection/>
    </xf>
    <xf numFmtId="0" fontId="2" fillId="34" borderId="94" xfId="72" applyFont="1" applyFill="1" applyBorder="1" applyAlignment="1" applyProtection="1">
      <alignment horizontal="center" vertical="center"/>
      <protection/>
    </xf>
    <xf numFmtId="0" fontId="0" fillId="0" borderId="94" xfId="62" applyBorder="1" applyAlignment="1" applyProtection="1">
      <alignment horizontal="center" vertical="center"/>
      <protection/>
    </xf>
    <xf numFmtId="0" fontId="0" fillId="0" borderId="94" xfId="62" applyBorder="1" applyAlignment="1" applyProtection="1">
      <alignment vertical="center"/>
      <protection/>
    </xf>
    <xf numFmtId="0" fontId="0" fillId="33" borderId="94" xfId="63" applyFont="1" applyFill="1" applyBorder="1" applyAlignment="1" applyProtection="1">
      <alignment horizontal="distributed" vertical="center" wrapText="1"/>
      <protection/>
    </xf>
    <xf numFmtId="0" fontId="2" fillId="33" borderId="91" xfId="72" applyFont="1" applyFill="1" applyBorder="1" applyAlignment="1" applyProtection="1">
      <alignment vertical="center"/>
      <protection/>
    </xf>
    <xf numFmtId="0" fontId="0" fillId="0" borderId="92" xfId="62" applyBorder="1" applyAlignment="1" applyProtection="1">
      <alignment vertical="center"/>
      <protection/>
    </xf>
    <xf numFmtId="0" fontId="0" fillId="0" borderId="93" xfId="62" applyBorder="1" applyAlignment="1" applyProtection="1">
      <alignment vertical="center"/>
      <protection/>
    </xf>
    <xf numFmtId="0" fontId="0" fillId="33" borderId="25" xfId="63" applyFont="1" applyFill="1" applyBorder="1" applyAlignment="1" applyProtection="1">
      <alignment horizontal="center" vertical="center"/>
      <protection/>
    </xf>
    <xf numFmtId="0" fontId="0" fillId="33" borderId="25" xfId="62" applyFill="1" applyBorder="1" applyAlignment="1" applyProtection="1">
      <alignment horizontal="center" vertical="center"/>
      <protection/>
    </xf>
    <xf numFmtId="0" fontId="0" fillId="33" borderId="10" xfId="62" applyFill="1" applyBorder="1" applyAlignment="1" applyProtection="1">
      <alignment horizontal="center" vertical="center"/>
      <protection/>
    </xf>
    <xf numFmtId="0" fontId="0" fillId="33" borderId="86" xfId="62" applyFont="1" applyFill="1" applyBorder="1" applyAlignment="1" applyProtection="1">
      <alignment horizontal="center" vertical="center" shrinkToFit="1"/>
      <protection/>
    </xf>
    <xf numFmtId="0" fontId="0" fillId="0" borderId="87" xfId="62" applyBorder="1" applyAlignment="1" applyProtection="1">
      <alignment horizontal="center" vertical="center" shrinkToFit="1"/>
      <protection/>
    </xf>
    <xf numFmtId="0" fontId="0" fillId="0" borderId="180" xfId="62" applyBorder="1" applyAlignment="1" applyProtection="1">
      <alignment horizontal="center" vertical="center" shrinkToFit="1"/>
      <protection/>
    </xf>
    <xf numFmtId="177" fontId="7" fillId="0" borderId="46" xfId="72" applyNumberFormat="1" applyFont="1" applyBorder="1" applyAlignment="1" applyProtection="1">
      <alignment horizontal="right" vertical="center" shrinkToFit="1"/>
      <protection locked="0"/>
    </xf>
    <xf numFmtId="0" fontId="8" fillId="0" borderId="25" xfId="62" applyFont="1" applyBorder="1" applyAlignment="1" applyProtection="1">
      <alignment horizontal="right" vertical="center" shrinkToFit="1"/>
      <protection locked="0"/>
    </xf>
    <xf numFmtId="177" fontId="8" fillId="33" borderId="25" xfId="62" applyNumberFormat="1" applyFont="1" applyFill="1" applyBorder="1" applyAlignment="1" applyProtection="1">
      <alignment horizontal="right" vertical="center" indent="1"/>
      <protection/>
    </xf>
    <xf numFmtId="0" fontId="8" fillId="33" borderId="10" xfId="62" applyFont="1" applyFill="1" applyBorder="1" applyAlignment="1" applyProtection="1">
      <alignment horizontal="right" vertical="center" indent="1"/>
      <protection/>
    </xf>
    <xf numFmtId="189" fontId="8" fillId="34" borderId="25" xfId="62" applyNumberFormat="1" applyFont="1" applyFill="1" applyBorder="1" applyAlignment="1" applyProtection="1">
      <alignment horizontal="right" vertical="center" shrinkToFit="1"/>
      <protection/>
    </xf>
    <xf numFmtId="0" fontId="8" fillId="34" borderId="18" xfId="62" applyFont="1" applyFill="1" applyBorder="1" applyAlignment="1" applyProtection="1">
      <alignment vertical="center"/>
      <protection/>
    </xf>
    <xf numFmtId="0" fontId="8" fillId="0" borderId="18" xfId="62" applyFont="1" applyBorder="1" applyAlignment="1" applyProtection="1">
      <alignment vertical="center"/>
      <protection/>
    </xf>
    <xf numFmtId="0" fontId="8" fillId="0" borderId="50" xfId="62" applyFont="1" applyBorder="1" applyAlignment="1" applyProtection="1">
      <alignment vertical="center"/>
      <protection/>
    </xf>
    <xf numFmtId="0" fontId="8" fillId="34" borderId="25" xfId="62" applyFont="1" applyFill="1" applyBorder="1" applyAlignment="1" applyProtection="1">
      <alignment vertical="center"/>
      <protection/>
    </xf>
    <xf numFmtId="0" fontId="8" fillId="0" borderId="25" xfId="62" applyFont="1" applyBorder="1" applyAlignment="1" applyProtection="1">
      <alignment vertical="center"/>
      <protection/>
    </xf>
    <xf numFmtId="0" fontId="8" fillId="0" borderId="10" xfId="62" applyFont="1" applyBorder="1" applyAlignment="1" applyProtection="1">
      <alignment vertical="center"/>
      <protection/>
    </xf>
    <xf numFmtId="189" fontId="8" fillId="34" borderId="18" xfId="62" applyNumberFormat="1" applyFont="1" applyFill="1" applyBorder="1" applyAlignment="1" applyProtection="1">
      <alignment horizontal="right" vertical="center" shrinkToFit="1"/>
      <protection/>
    </xf>
    <xf numFmtId="0" fontId="7" fillId="0" borderId="91" xfId="72" applyFont="1" applyFill="1" applyBorder="1" applyAlignment="1" applyProtection="1">
      <alignment vertical="center"/>
      <protection/>
    </xf>
    <xf numFmtId="0" fontId="8" fillId="0" borderId="92" xfId="62" applyFont="1" applyBorder="1" applyAlignment="1" applyProtection="1">
      <alignment vertical="center"/>
      <protection/>
    </xf>
    <xf numFmtId="0" fontId="8" fillId="0" borderId="93" xfId="62" applyFont="1" applyBorder="1" applyAlignment="1" applyProtection="1">
      <alignment vertical="center"/>
      <protection/>
    </xf>
    <xf numFmtId="0" fontId="13" fillId="0" borderId="11" xfId="62" applyNumberFormat="1" applyFont="1" applyFill="1" applyBorder="1" applyAlignment="1" applyProtection="1">
      <alignment vertical="center" wrapText="1"/>
      <protection/>
    </xf>
    <xf numFmtId="0" fontId="13" fillId="0" borderId="11" xfId="62" applyFont="1" applyFill="1" applyBorder="1" applyAlignment="1" applyProtection="1">
      <alignment vertical="center" wrapText="1"/>
      <protection/>
    </xf>
    <xf numFmtId="0" fontId="7" fillId="33" borderId="46" xfId="72" applyFont="1" applyFill="1" applyBorder="1" applyAlignment="1" applyProtection="1">
      <alignment horizontal="distributed" vertical="center"/>
      <protection/>
    </xf>
    <xf numFmtId="0" fontId="8" fillId="33" borderId="25" xfId="62" applyFont="1" applyFill="1" applyBorder="1" applyAlignment="1" applyProtection="1">
      <alignment horizontal="distributed" vertical="center"/>
      <protection/>
    </xf>
    <xf numFmtId="0" fontId="0" fillId="0" borderId="25" xfId="62" applyBorder="1" applyAlignment="1" applyProtection="1">
      <alignment vertical="center"/>
      <protection/>
    </xf>
    <xf numFmtId="0" fontId="7" fillId="33" borderId="12" xfId="72" applyFont="1" applyFill="1" applyBorder="1" applyAlignment="1" applyProtection="1">
      <alignment horizontal="distributed" vertical="center"/>
      <protection/>
    </xf>
    <xf numFmtId="0" fontId="7" fillId="33" borderId="0" xfId="72" applyFont="1" applyFill="1" applyBorder="1" applyAlignment="1" applyProtection="1">
      <alignment horizontal="distributed" vertical="center"/>
      <protection/>
    </xf>
    <xf numFmtId="0" fontId="8" fillId="33" borderId="0" xfId="62" applyFont="1" applyFill="1" applyBorder="1" applyAlignment="1" applyProtection="1">
      <alignment horizontal="distributed" vertical="center"/>
      <protection/>
    </xf>
    <xf numFmtId="178" fontId="10" fillId="0" borderId="78" xfId="72" applyNumberFormat="1" applyFont="1" applyBorder="1" applyAlignment="1" applyProtection="1">
      <alignment vertical="center" shrinkToFit="1"/>
      <protection locked="0"/>
    </xf>
    <xf numFmtId="178" fontId="10" fillId="0" borderId="79" xfId="72" applyNumberFormat="1" applyFont="1" applyBorder="1" applyAlignment="1" applyProtection="1">
      <alignment vertical="center" shrinkToFit="1"/>
      <protection locked="0"/>
    </xf>
    <xf numFmtId="0" fontId="8" fillId="0" borderId="79" xfId="62" applyFont="1" applyBorder="1" applyAlignment="1" applyProtection="1">
      <alignment vertical="center" shrinkToFit="1"/>
      <protection locked="0"/>
    </xf>
    <xf numFmtId="178" fontId="10" fillId="0" borderId="89" xfId="72" applyNumberFormat="1" applyFont="1" applyBorder="1" applyAlignment="1" applyProtection="1">
      <alignment horizontal="right" vertical="center" shrinkToFit="1"/>
      <protection locked="0"/>
    </xf>
    <xf numFmtId="178" fontId="10" fillId="0" borderId="11" xfId="72" applyNumberFormat="1" applyFont="1" applyBorder="1" applyAlignment="1" applyProtection="1">
      <alignment horizontal="right" vertical="center" shrinkToFit="1"/>
      <protection locked="0"/>
    </xf>
    <xf numFmtId="0" fontId="8" fillId="0" borderId="11" xfId="62" applyFont="1" applyBorder="1" applyAlignment="1" applyProtection="1">
      <alignment horizontal="right" vertical="center" shrinkToFit="1"/>
      <protection locked="0"/>
    </xf>
    <xf numFmtId="0" fontId="8" fillId="0" borderId="49" xfId="62" applyFont="1" applyBorder="1" applyAlignment="1" applyProtection="1">
      <alignment horizontal="right" vertical="center" shrinkToFit="1"/>
      <protection locked="0"/>
    </xf>
    <xf numFmtId="0" fontId="8" fillId="0" borderId="18" xfId="62" applyFont="1" applyBorder="1" applyAlignment="1" applyProtection="1">
      <alignment horizontal="right" vertical="center" shrinkToFit="1"/>
      <protection locked="0"/>
    </xf>
    <xf numFmtId="178" fontId="7" fillId="33" borderId="11" xfId="72" applyNumberFormat="1" applyFont="1" applyFill="1" applyBorder="1" applyAlignment="1" applyProtection="1">
      <alignment vertical="center"/>
      <protection/>
    </xf>
    <xf numFmtId="0" fontId="8" fillId="33" borderId="11" xfId="62" applyFont="1" applyFill="1" applyBorder="1" applyAlignment="1" applyProtection="1">
      <alignment vertical="center"/>
      <protection/>
    </xf>
    <xf numFmtId="0" fontId="8" fillId="33" borderId="47" xfId="62" applyFont="1" applyFill="1" applyBorder="1" applyAlignment="1" applyProtection="1">
      <alignment vertical="center"/>
      <protection/>
    </xf>
    <xf numFmtId="0" fontId="8" fillId="33" borderId="18" xfId="62" applyFont="1" applyFill="1" applyBorder="1" applyAlignment="1" applyProtection="1">
      <alignment vertical="center"/>
      <protection/>
    </xf>
    <xf numFmtId="0" fontId="8" fillId="33" borderId="50" xfId="62" applyFont="1" applyFill="1" applyBorder="1" applyAlignment="1" applyProtection="1">
      <alignment vertical="center"/>
      <protection/>
    </xf>
    <xf numFmtId="0" fontId="7" fillId="33" borderId="58" xfId="72" applyFont="1" applyFill="1" applyBorder="1" applyAlignment="1" applyProtection="1">
      <alignment vertical="center" shrinkToFit="1"/>
      <protection/>
    </xf>
    <xf numFmtId="0" fontId="8" fillId="0" borderId="16" xfId="62" applyFont="1" applyBorder="1" applyAlignment="1" applyProtection="1">
      <alignment vertical="center" shrinkToFit="1"/>
      <protection/>
    </xf>
    <xf numFmtId="178" fontId="10" fillId="0" borderId="58" xfId="72" applyNumberFormat="1" applyFont="1" applyBorder="1" applyAlignment="1" applyProtection="1">
      <alignment vertical="center" shrinkToFit="1"/>
      <protection locked="0"/>
    </xf>
    <xf numFmtId="178" fontId="10" fillId="0" borderId="16" xfId="72" applyNumberFormat="1" applyFont="1" applyBorder="1" applyAlignment="1" applyProtection="1">
      <alignment vertical="center" shrinkToFit="1"/>
      <protection locked="0"/>
    </xf>
    <xf numFmtId="0" fontId="8" fillId="0" borderId="16" xfId="62" applyFont="1" applyBorder="1" applyAlignment="1" applyProtection="1">
      <alignment vertical="center" shrinkToFit="1"/>
      <protection locked="0"/>
    </xf>
    <xf numFmtId="0" fontId="8" fillId="0" borderId="11" xfId="62" applyFont="1" applyBorder="1" applyAlignment="1" applyProtection="1">
      <alignment vertical="center"/>
      <protection/>
    </xf>
    <xf numFmtId="181" fontId="10" fillId="34" borderId="89" xfId="72" applyNumberFormat="1" applyFont="1" applyFill="1" applyBorder="1" applyAlignment="1" applyProtection="1">
      <alignment horizontal="right" vertical="center" shrinkToFit="1"/>
      <protection/>
    </xf>
    <xf numFmtId="0" fontId="8" fillId="34" borderId="11" xfId="62" applyFont="1" applyFill="1" applyBorder="1" applyAlignment="1" applyProtection="1">
      <alignment horizontal="right" vertical="center" shrinkToFit="1"/>
      <protection/>
    </xf>
    <xf numFmtId="186" fontId="7" fillId="33" borderId="11" xfId="72" applyNumberFormat="1" applyFont="1" applyFill="1" applyBorder="1" applyAlignment="1" applyProtection="1">
      <alignment horizontal="left" vertical="center"/>
      <protection/>
    </xf>
    <xf numFmtId="186" fontId="7" fillId="33" borderId="47" xfId="72" applyNumberFormat="1" applyFont="1" applyFill="1" applyBorder="1" applyAlignment="1" applyProtection="1">
      <alignment horizontal="left" vertical="center"/>
      <protection/>
    </xf>
    <xf numFmtId="0" fontId="7" fillId="33" borderId="22" xfId="72" applyFont="1" applyFill="1" applyBorder="1" applyAlignment="1" applyProtection="1">
      <alignment horizontal="center" vertical="center"/>
      <protection/>
    </xf>
    <xf numFmtId="0" fontId="7" fillId="33" borderId="57" xfId="72" applyFont="1" applyFill="1" applyBorder="1" applyAlignment="1" applyProtection="1">
      <alignment horizontal="center" vertical="center"/>
      <protection/>
    </xf>
    <xf numFmtId="0" fontId="7" fillId="33" borderId="20" xfId="72" applyFont="1" applyFill="1" applyBorder="1" applyAlignment="1" applyProtection="1">
      <alignment horizontal="center" vertical="center"/>
      <protection/>
    </xf>
    <xf numFmtId="0" fontId="8" fillId="0" borderId="20" xfId="62" applyFont="1" applyBorder="1" applyAlignment="1" applyProtection="1">
      <alignment horizontal="center" vertical="center"/>
      <protection/>
    </xf>
    <xf numFmtId="181" fontId="10" fillId="34" borderId="57" xfId="72" applyNumberFormat="1" applyFont="1" applyFill="1" applyBorder="1" applyAlignment="1" applyProtection="1">
      <alignment horizontal="right" vertical="center" shrinkToFit="1"/>
      <protection/>
    </xf>
    <xf numFmtId="0" fontId="8" fillId="34" borderId="20" xfId="62" applyFont="1" applyFill="1" applyBorder="1" applyAlignment="1" applyProtection="1">
      <alignment horizontal="right" vertical="center" shrinkToFit="1"/>
      <protection/>
    </xf>
    <xf numFmtId="182" fontId="7" fillId="33" borderId="20" xfId="72" applyNumberFormat="1" applyFont="1" applyFill="1" applyBorder="1" applyAlignment="1" applyProtection="1">
      <alignment horizontal="left" vertical="center"/>
      <protection/>
    </xf>
    <xf numFmtId="182" fontId="7" fillId="33" borderId="45" xfId="72" applyNumberFormat="1" applyFont="1" applyFill="1" applyBorder="1" applyAlignment="1" applyProtection="1">
      <alignment horizontal="left" vertical="center"/>
      <protection/>
    </xf>
    <xf numFmtId="0" fontId="7" fillId="33" borderId="90" xfId="72" applyFont="1" applyFill="1" applyBorder="1" applyAlignment="1" applyProtection="1">
      <alignment horizontal="distributed" vertical="center"/>
      <protection/>
    </xf>
    <xf numFmtId="0" fontId="8" fillId="0" borderId="11" xfId="62" applyFont="1" applyBorder="1" applyAlignment="1" applyProtection="1">
      <alignment horizontal="distributed" vertical="center"/>
      <protection/>
    </xf>
    <xf numFmtId="181" fontId="10" fillId="34" borderId="78" xfId="72" applyNumberFormat="1" applyFont="1" applyFill="1" applyBorder="1" applyAlignment="1" applyProtection="1">
      <alignment horizontal="right" vertical="center" shrinkToFit="1"/>
      <protection/>
    </xf>
    <xf numFmtId="181" fontId="10" fillId="34" borderId="79" xfId="72" applyNumberFormat="1" applyFont="1" applyFill="1" applyBorder="1" applyAlignment="1" applyProtection="1">
      <alignment horizontal="right" vertical="center" shrinkToFit="1"/>
      <protection/>
    </xf>
    <xf numFmtId="0" fontId="8" fillId="0" borderId="79" xfId="62" applyFont="1" applyBorder="1" applyAlignment="1" applyProtection="1">
      <alignment horizontal="right" vertical="center" shrinkToFit="1"/>
      <protection/>
    </xf>
    <xf numFmtId="182" fontId="7" fillId="33" borderId="79" xfId="72" applyNumberFormat="1" applyFont="1" applyFill="1" applyBorder="1" applyAlignment="1" applyProtection="1">
      <alignment horizontal="left" vertical="center"/>
      <protection/>
    </xf>
    <xf numFmtId="182" fontId="7" fillId="33" borderId="96" xfId="72" applyNumberFormat="1" applyFont="1" applyFill="1" applyBorder="1" applyAlignment="1" applyProtection="1">
      <alignment horizontal="left" vertical="center"/>
      <protection/>
    </xf>
    <xf numFmtId="177" fontId="11" fillId="0" borderId="0" xfId="72" applyNumberFormat="1" applyFont="1" applyFill="1" applyBorder="1" applyAlignment="1" applyProtection="1">
      <alignment horizontal="right" vertical="center" indent="2"/>
      <protection/>
    </xf>
    <xf numFmtId="0" fontId="7" fillId="33" borderId="181" xfId="72" applyFont="1" applyFill="1" applyBorder="1" applyAlignment="1" applyProtection="1">
      <alignment vertical="center" shrinkToFit="1"/>
      <protection/>
    </xf>
    <xf numFmtId="0" fontId="8" fillId="0" borderId="182" xfId="62" applyFont="1" applyBorder="1" applyAlignment="1" applyProtection="1">
      <alignment vertical="center" shrinkToFit="1"/>
      <protection/>
    </xf>
    <xf numFmtId="181" fontId="10" fillId="34" borderId="181" xfId="72" applyNumberFormat="1" applyFont="1" applyFill="1" applyBorder="1" applyAlignment="1" applyProtection="1">
      <alignment horizontal="right" vertical="center" shrinkToFit="1"/>
      <protection/>
    </xf>
    <xf numFmtId="181" fontId="10" fillId="34" borderId="182" xfId="72" applyNumberFormat="1" applyFont="1" applyFill="1" applyBorder="1" applyAlignment="1" applyProtection="1">
      <alignment horizontal="right" vertical="center" shrinkToFit="1"/>
      <protection/>
    </xf>
    <xf numFmtId="0" fontId="8" fillId="0" borderId="182" xfId="62" applyFont="1" applyBorder="1" applyAlignment="1" applyProtection="1">
      <alignment horizontal="right" vertical="center" shrinkToFit="1"/>
      <protection/>
    </xf>
    <xf numFmtId="182" fontId="7" fillId="33" borderId="182" xfId="72" applyNumberFormat="1" applyFont="1" applyFill="1" applyBorder="1" applyAlignment="1" applyProtection="1">
      <alignment horizontal="left" vertical="center"/>
      <protection/>
    </xf>
    <xf numFmtId="182" fontId="7" fillId="33" borderId="183" xfId="72" applyNumberFormat="1" applyFont="1" applyFill="1" applyBorder="1" applyAlignment="1" applyProtection="1">
      <alignment horizontal="left" vertical="center"/>
      <protection/>
    </xf>
    <xf numFmtId="0" fontId="7" fillId="33" borderId="17" xfId="72" applyFont="1" applyFill="1" applyBorder="1" applyAlignment="1" applyProtection="1">
      <alignment horizontal="center" vertical="center"/>
      <protection/>
    </xf>
    <xf numFmtId="0" fontId="7" fillId="33" borderId="18" xfId="72" applyFont="1" applyFill="1" applyBorder="1" applyAlignment="1" applyProtection="1">
      <alignment horizontal="center" vertical="center"/>
      <protection/>
    </xf>
    <xf numFmtId="0" fontId="8" fillId="33" borderId="18" xfId="62" applyFont="1" applyFill="1" applyBorder="1" applyAlignment="1" applyProtection="1">
      <alignment horizontal="center" vertical="center"/>
      <protection/>
    </xf>
    <xf numFmtId="0" fontId="8" fillId="33" borderId="50" xfId="62" applyFont="1" applyFill="1" applyBorder="1" applyAlignment="1" applyProtection="1">
      <alignment horizontal="center" vertical="center"/>
      <protection/>
    </xf>
    <xf numFmtId="0" fontId="7" fillId="33" borderId="95" xfId="72" applyFont="1" applyFill="1" applyBorder="1" applyAlignment="1" applyProtection="1">
      <alignment vertical="center" shrinkToFit="1"/>
      <protection/>
    </xf>
    <xf numFmtId="0" fontId="7" fillId="33" borderId="51" xfId="72" applyFont="1" applyFill="1" applyBorder="1" applyAlignment="1" applyProtection="1">
      <alignment vertical="center" shrinkToFit="1"/>
      <protection/>
    </xf>
    <xf numFmtId="0" fontId="10" fillId="0" borderId="79" xfId="72" applyFont="1" applyBorder="1" applyAlignment="1" applyProtection="1">
      <alignment horizontal="left" vertical="center" indent="1"/>
      <protection locked="0"/>
    </xf>
    <xf numFmtId="0" fontId="10" fillId="0" borderId="96" xfId="72" applyFont="1" applyBorder="1" applyAlignment="1" applyProtection="1">
      <alignment horizontal="left" vertical="center" indent="1"/>
      <protection locked="0"/>
    </xf>
    <xf numFmtId="0" fontId="7" fillId="33" borderId="97" xfId="72" applyFont="1" applyFill="1" applyBorder="1" applyAlignment="1" applyProtection="1">
      <alignment vertical="center" shrinkToFit="1"/>
      <protection/>
    </xf>
    <xf numFmtId="0" fontId="10" fillId="0" borderId="20" xfId="72" applyFont="1" applyBorder="1" applyAlignment="1" applyProtection="1">
      <alignment horizontal="left" vertical="center" indent="1"/>
      <protection locked="0"/>
    </xf>
    <xf numFmtId="0" fontId="10" fillId="0" borderId="45" xfId="72" applyFont="1" applyBorder="1" applyAlignment="1" applyProtection="1">
      <alignment horizontal="left" vertical="center" indent="1"/>
      <protection locked="0"/>
    </xf>
    <xf numFmtId="0" fontId="12" fillId="0" borderId="11" xfId="72" applyFont="1" applyBorder="1" applyAlignment="1" applyProtection="1">
      <alignment horizontal="left" vertical="center" wrapText="1"/>
      <protection/>
    </xf>
    <xf numFmtId="0" fontId="7" fillId="33" borderId="101" xfId="72" applyFont="1" applyFill="1" applyBorder="1" applyAlignment="1" applyProtection="1">
      <alignment vertical="center" shrinkToFit="1"/>
      <protection/>
    </xf>
    <xf numFmtId="0" fontId="7" fillId="33" borderId="52" xfId="72" applyFont="1" applyFill="1" applyBorder="1" applyAlignment="1" applyProtection="1">
      <alignment vertical="center" shrinkToFit="1"/>
      <protection/>
    </xf>
    <xf numFmtId="0" fontId="10" fillId="0" borderId="16" xfId="72" applyFont="1" applyBorder="1" applyAlignment="1" applyProtection="1">
      <alignment horizontal="left" vertical="center" indent="1"/>
      <protection locked="0"/>
    </xf>
    <xf numFmtId="0" fontId="10" fillId="0" borderId="19" xfId="72" applyFont="1" applyBorder="1" applyAlignment="1" applyProtection="1">
      <alignment horizontal="left" vertical="center" indent="1"/>
      <protection locked="0"/>
    </xf>
    <xf numFmtId="0" fontId="84" fillId="0" borderId="61" xfId="63" applyFont="1" applyBorder="1" applyAlignment="1">
      <alignment horizontal="center" vertical="center" wrapText="1"/>
      <protection/>
    </xf>
    <xf numFmtId="0" fontId="84" fillId="0" borderId="184" xfId="63" applyFont="1" applyBorder="1" applyAlignment="1">
      <alignment horizontal="center" vertical="center" wrapText="1"/>
      <protection/>
    </xf>
    <xf numFmtId="0" fontId="84" fillId="0" borderId="63" xfId="63" applyFont="1" applyBorder="1" applyAlignment="1">
      <alignment horizontal="left" vertical="center" wrapText="1"/>
      <protection/>
    </xf>
    <xf numFmtId="0" fontId="84" fillId="0" borderId="14" xfId="63" applyFont="1" applyBorder="1" applyAlignment="1">
      <alignment horizontal="left" vertical="center" wrapText="1"/>
      <protection/>
    </xf>
    <xf numFmtId="0" fontId="84" fillId="0" borderId="15" xfId="63" applyFont="1" applyBorder="1" applyAlignment="1">
      <alignment horizontal="left" vertical="center" wrapText="1"/>
      <protection/>
    </xf>
    <xf numFmtId="0" fontId="83" fillId="0" borderId="0" xfId="63" applyFont="1" applyAlignment="1">
      <alignment horizontal="right" vertical="center"/>
      <protection/>
    </xf>
    <xf numFmtId="0" fontId="38" fillId="0" borderId="0" xfId="63" applyFont="1" applyAlignment="1">
      <alignment horizontal="center" vertical="center"/>
      <protection/>
    </xf>
    <xf numFmtId="0" fontId="36" fillId="0" borderId="73" xfId="63" applyFont="1" applyBorder="1" applyAlignment="1">
      <alignment horizontal="center" vertical="center"/>
      <protection/>
    </xf>
    <xf numFmtId="0" fontId="36" fillId="0" borderId="57" xfId="63" applyFont="1" applyBorder="1" applyAlignment="1">
      <alignment horizontal="center" vertical="center"/>
      <protection/>
    </xf>
    <xf numFmtId="0" fontId="36" fillId="0" borderId="20" xfId="63" applyFont="1" applyBorder="1" applyAlignment="1">
      <alignment horizontal="center" vertical="center"/>
      <protection/>
    </xf>
    <xf numFmtId="0" fontId="36" fillId="0" borderId="28" xfId="63" applyFont="1" applyBorder="1" applyAlignment="1">
      <alignment horizontal="center" vertical="center"/>
      <protection/>
    </xf>
    <xf numFmtId="0" fontId="84" fillId="0" borderId="185" xfId="63" applyFont="1" applyBorder="1" applyAlignment="1">
      <alignment horizontal="center" vertical="center" wrapText="1"/>
      <protection/>
    </xf>
    <xf numFmtId="0" fontId="84" fillId="0" borderId="186" xfId="63" applyFont="1" applyBorder="1" applyAlignment="1">
      <alignment horizontal="center" vertical="center" wrapText="1"/>
      <protection/>
    </xf>
    <xf numFmtId="0" fontId="84" fillId="0" borderId="130" xfId="63" applyFont="1" applyBorder="1" applyAlignment="1">
      <alignment horizontal="center" vertical="center"/>
      <protection/>
    </xf>
    <xf numFmtId="0" fontId="84" fillId="0" borderId="22" xfId="63" applyFont="1" applyBorder="1" applyAlignment="1">
      <alignment horizontal="center" vertical="center"/>
      <protection/>
    </xf>
    <xf numFmtId="0" fontId="84" fillId="0" borderId="128" xfId="63" applyFont="1" applyBorder="1" applyAlignment="1">
      <alignment horizontal="center" vertical="center"/>
      <protection/>
    </xf>
    <xf numFmtId="0" fontId="84" fillId="0" borderId="11" xfId="63" applyFont="1" applyBorder="1" applyAlignment="1">
      <alignment horizontal="left" vertical="center" wrapText="1"/>
      <protection/>
    </xf>
    <xf numFmtId="0" fontId="84" fillId="0" borderId="47" xfId="63" applyFont="1" applyBorder="1" applyAlignment="1">
      <alignment horizontal="left" vertical="center" wrapText="1"/>
      <protection/>
    </xf>
    <xf numFmtId="0" fontId="83" fillId="0" borderId="61" xfId="0" applyFont="1" applyBorder="1" applyAlignment="1">
      <alignment horizontal="center" vertical="center" wrapText="1"/>
    </xf>
    <xf numFmtId="0" fontId="83" fillId="0" borderId="184" xfId="0" applyFont="1" applyBorder="1" applyAlignment="1">
      <alignment horizontal="center" vertical="center" wrapText="1"/>
    </xf>
    <xf numFmtId="0" fontId="83" fillId="0" borderId="62" xfId="0" applyFont="1" applyBorder="1" applyAlignment="1">
      <alignment horizontal="center" vertical="center" wrapText="1"/>
    </xf>
    <xf numFmtId="0" fontId="83" fillId="0" borderId="187" xfId="0" applyFont="1" applyBorder="1" applyAlignment="1">
      <alignment horizontal="center" vertical="center" wrapText="1"/>
    </xf>
    <xf numFmtId="0" fontId="84" fillId="0" borderId="130" xfId="63" applyFont="1" applyBorder="1" applyAlignment="1">
      <alignment horizontal="center" vertical="center" wrapText="1"/>
      <protection/>
    </xf>
    <xf numFmtId="0" fontId="84" fillId="0" borderId="22" xfId="63" applyFont="1" applyBorder="1" applyAlignment="1">
      <alignment horizontal="center" vertical="center" wrapText="1"/>
      <protection/>
    </xf>
    <xf numFmtId="0" fontId="84" fillId="0" borderId="128" xfId="63" applyFont="1" applyBorder="1" applyAlignment="1">
      <alignment horizontal="center" vertical="center" wrapText="1"/>
      <protection/>
    </xf>
    <xf numFmtId="0" fontId="84" fillId="0" borderId="89" xfId="63" applyFont="1" applyBorder="1" applyAlignment="1">
      <alignment horizontal="left" vertical="center" wrapText="1"/>
      <protection/>
    </xf>
    <xf numFmtId="0" fontId="85" fillId="0" borderId="0" xfId="63" applyFont="1" applyAlignment="1">
      <alignment horizontal="center" vertical="center"/>
      <protection/>
    </xf>
    <xf numFmtId="0" fontId="82" fillId="0" borderId="63" xfId="63" applyFont="1" applyBorder="1" applyAlignment="1">
      <alignment horizontal="center" vertical="center"/>
      <protection/>
    </xf>
    <xf numFmtId="0" fontId="82" fillId="0" borderId="14" xfId="63" applyFont="1" applyBorder="1" applyAlignment="1">
      <alignment horizontal="center" vertical="center"/>
      <protection/>
    </xf>
    <xf numFmtId="0" fontId="82" fillId="0" borderId="39" xfId="63" applyFont="1" applyBorder="1" applyAlignment="1">
      <alignment horizontal="center" vertical="center"/>
      <protection/>
    </xf>
    <xf numFmtId="0" fontId="82" fillId="0" borderId="64" xfId="63" applyFont="1" applyBorder="1" applyAlignment="1">
      <alignment horizontal="center" vertical="center"/>
      <protection/>
    </xf>
    <xf numFmtId="0" fontId="82" fillId="0" borderId="14" xfId="63" applyFont="1" applyBorder="1" applyAlignment="1" applyProtection="1">
      <alignment horizontal="center" vertical="center"/>
      <protection locked="0"/>
    </xf>
    <xf numFmtId="0" fontId="82" fillId="0" borderId="55" xfId="63" applyFont="1" applyBorder="1" applyAlignment="1" applyProtection="1">
      <alignment horizontal="center" vertical="center"/>
      <protection locked="0"/>
    </xf>
    <xf numFmtId="0" fontId="82" fillId="0" borderId="64" xfId="63" applyFont="1" applyBorder="1" applyAlignment="1" applyProtection="1">
      <alignment horizontal="center" vertical="center"/>
      <protection locked="0"/>
    </xf>
    <xf numFmtId="0" fontId="82" fillId="0" borderId="40" xfId="63" applyFont="1" applyBorder="1" applyAlignment="1" applyProtection="1">
      <alignment horizontal="center" vertical="center"/>
      <protection locked="0"/>
    </xf>
    <xf numFmtId="0" fontId="82" fillId="0" borderId="48" xfId="63" applyFont="1" applyBorder="1" applyAlignment="1">
      <alignment horizontal="center" vertical="center"/>
      <protection/>
    </xf>
    <xf numFmtId="0" fontId="82" fillId="0" borderId="0" xfId="63" applyFont="1" applyAlignment="1">
      <alignment horizontal="center" vertical="center"/>
      <protection/>
    </xf>
    <xf numFmtId="0" fontId="87" fillId="0" borderId="14" xfId="63" applyFont="1" applyBorder="1" applyAlignment="1">
      <alignment horizontal="center" vertical="center"/>
      <protection/>
    </xf>
    <xf numFmtId="0" fontId="87" fillId="0" borderId="55" xfId="63" applyFont="1" applyBorder="1" applyAlignment="1">
      <alignment horizontal="center" vertical="center"/>
      <protection/>
    </xf>
    <xf numFmtId="0" fontId="87" fillId="0" borderId="0" xfId="63" applyFont="1" applyAlignment="1">
      <alignment horizontal="center" vertical="center"/>
      <protection/>
    </xf>
    <xf numFmtId="0" fontId="87" fillId="0" borderId="65" xfId="63" applyFont="1" applyBorder="1" applyAlignment="1">
      <alignment horizontal="center" vertical="center"/>
      <protection/>
    </xf>
    <xf numFmtId="0" fontId="87" fillId="0" borderId="64" xfId="63" applyFont="1" applyBorder="1" applyAlignment="1">
      <alignment horizontal="center" vertical="center"/>
      <protection/>
    </xf>
    <xf numFmtId="0" fontId="87" fillId="0" borderId="40" xfId="63" applyFont="1" applyBorder="1" applyAlignment="1">
      <alignment horizontal="center" vertical="center"/>
      <protection/>
    </xf>
    <xf numFmtId="0" fontId="82" fillId="0" borderId="63" xfId="63" applyFont="1" applyBorder="1" applyAlignment="1">
      <alignment horizontal="center" vertical="center" wrapText="1"/>
      <protection/>
    </xf>
    <xf numFmtId="0" fontId="82" fillId="0" borderId="14" xfId="63" applyFont="1" applyBorder="1" applyAlignment="1">
      <alignment horizontal="center" vertical="center" wrapText="1"/>
      <protection/>
    </xf>
    <xf numFmtId="0" fontId="82" fillId="0" borderId="48" xfId="63" applyFont="1" applyBorder="1" applyAlignment="1">
      <alignment horizontal="center" vertical="center" wrapText="1"/>
      <protection/>
    </xf>
    <xf numFmtId="0" fontId="82" fillId="0" borderId="0" xfId="63" applyFont="1" applyAlignment="1">
      <alignment horizontal="center" vertical="center" wrapText="1"/>
      <protection/>
    </xf>
    <xf numFmtId="0" fontId="82" fillId="0" borderId="39" xfId="63" applyFont="1" applyBorder="1" applyAlignment="1">
      <alignment horizontal="center" vertical="center" wrapText="1"/>
      <protection/>
    </xf>
    <xf numFmtId="0" fontId="82" fillId="0" borderId="64" xfId="63" applyFont="1" applyBorder="1" applyAlignment="1">
      <alignment horizontal="center" vertical="center" wrapText="1"/>
      <protection/>
    </xf>
    <xf numFmtId="0" fontId="82" fillId="0" borderId="63" xfId="63" applyFont="1" applyBorder="1" applyAlignment="1">
      <alignment horizontal="center" vertical="center" textRotation="255" wrapText="1"/>
      <protection/>
    </xf>
    <xf numFmtId="0" fontId="82" fillId="0" borderId="55" xfId="63" applyFont="1" applyBorder="1" applyAlignment="1">
      <alignment horizontal="center" vertical="center" textRotation="255" wrapText="1"/>
      <protection/>
    </xf>
    <xf numFmtId="0" fontId="82" fillId="0" borderId="48" xfId="63" applyFont="1" applyBorder="1" applyAlignment="1">
      <alignment horizontal="center" vertical="center" textRotation="255" wrapText="1"/>
      <protection/>
    </xf>
    <xf numFmtId="0" fontId="82" fillId="0" borderId="65" xfId="63" applyFont="1" applyBorder="1" applyAlignment="1">
      <alignment horizontal="center" vertical="center" textRotation="255" wrapText="1"/>
      <protection/>
    </xf>
    <xf numFmtId="0" fontId="82" fillId="0" borderId="39" xfId="63" applyFont="1" applyBorder="1" applyAlignment="1">
      <alignment horizontal="center" vertical="center" textRotation="255" wrapText="1"/>
      <protection/>
    </xf>
    <xf numFmtId="0" fontId="82" fillId="0" borderId="40" xfId="63" applyFont="1" applyBorder="1" applyAlignment="1">
      <alignment horizontal="center" vertical="center" textRotation="255" wrapText="1"/>
      <protection/>
    </xf>
    <xf numFmtId="0" fontId="82" fillId="0" borderId="55" xfId="63" applyFont="1" applyBorder="1" applyAlignment="1">
      <alignment horizontal="center" vertical="center" wrapText="1"/>
      <protection/>
    </xf>
    <xf numFmtId="0" fontId="82" fillId="0" borderId="65" xfId="63" applyFont="1" applyBorder="1" applyAlignment="1">
      <alignment horizontal="center" vertical="center" wrapText="1"/>
      <protection/>
    </xf>
    <xf numFmtId="0" fontId="82" fillId="0" borderId="40" xfId="63" applyFont="1" applyBorder="1" applyAlignment="1">
      <alignment horizontal="center" vertical="center" wrapText="1"/>
      <protection/>
    </xf>
    <xf numFmtId="0" fontId="86" fillId="0" borderId="63" xfId="63" applyFont="1" applyBorder="1" applyAlignment="1">
      <alignment horizontal="center" vertical="center"/>
      <protection/>
    </xf>
    <xf numFmtId="0" fontId="86" fillId="0" borderId="14" xfId="63" applyFont="1" applyBorder="1" applyAlignment="1">
      <alignment horizontal="center" vertical="center"/>
      <protection/>
    </xf>
    <xf numFmtId="0" fontId="86" fillId="0" borderId="55" xfId="63" applyFont="1" applyBorder="1" applyAlignment="1">
      <alignment horizontal="center" vertical="center"/>
      <protection/>
    </xf>
    <xf numFmtId="0" fontId="86" fillId="0" borderId="39" xfId="63" applyFont="1" applyBorder="1" applyAlignment="1">
      <alignment horizontal="center" vertical="center"/>
      <protection/>
    </xf>
    <xf numFmtId="0" fontId="86" fillId="0" borderId="64" xfId="63" applyFont="1" applyBorder="1" applyAlignment="1">
      <alignment horizontal="center" vertical="center"/>
      <protection/>
    </xf>
    <xf numFmtId="0" fontId="86" fillId="0" borderId="40" xfId="63" applyFont="1" applyBorder="1" applyAlignment="1">
      <alignment horizontal="center" vertical="center"/>
      <protection/>
    </xf>
    <xf numFmtId="0" fontId="86" fillId="0" borderId="63" xfId="63" applyFont="1" applyBorder="1" applyAlignment="1">
      <alignment horizontal="center" vertical="center" wrapText="1"/>
      <protection/>
    </xf>
    <xf numFmtId="0" fontId="86" fillId="0" borderId="14" xfId="63" applyFont="1" applyBorder="1" applyAlignment="1">
      <alignment horizontal="center" vertical="center" wrapText="1"/>
      <protection/>
    </xf>
    <xf numFmtId="0" fontId="86" fillId="0" borderId="55" xfId="63" applyFont="1" applyBorder="1" applyAlignment="1">
      <alignment horizontal="center" vertical="center" wrapText="1"/>
      <protection/>
    </xf>
    <xf numFmtId="0" fontId="86" fillId="0" borderId="39" xfId="63" applyFont="1" applyBorder="1" applyAlignment="1">
      <alignment horizontal="center" vertical="center" wrapText="1"/>
      <protection/>
    </xf>
    <xf numFmtId="0" fontId="86" fillId="0" borderId="64" xfId="63" applyFont="1" applyBorder="1" applyAlignment="1">
      <alignment horizontal="center" vertical="center" wrapText="1"/>
      <protection/>
    </xf>
    <xf numFmtId="0" fontId="86" fillId="0" borderId="40" xfId="63" applyFont="1" applyBorder="1" applyAlignment="1">
      <alignment horizontal="center" vertical="center" wrapText="1"/>
      <protection/>
    </xf>
    <xf numFmtId="0" fontId="86" fillId="0" borderId="73" xfId="63" applyFont="1" applyBorder="1" applyAlignment="1">
      <alignment horizontal="center" vertical="center" shrinkToFit="1"/>
      <protection/>
    </xf>
    <xf numFmtId="0" fontId="86" fillId="0" borderId="66" xfId="63" applyFont="1" applyBorder="1" applyAlignment="1">
      <alignment horizontal="center" vertical="center" shrinkToFit="1"/>
      <protection/>
    </xf>
    <xf numFmtId="0" fontId="86" fillId="0" borderId="73" xfId="63" applyFont="1" applyBorder="1" applyAlignment="1" applyProtection="1">
      <alignment horizontal="center" vertical="center"/>
      <protection locked="0"/>
    </xf>
    <xf numFmtId="0" fontId="86" fillId="0" borderId="66" xfId="63" applyFont="1" applyBorder="1" applyAlignment="1" applyProtection="1">
      <alignment horizontal="center" vertical="center"/>
      <protection locked="0"/>
    </xf>
    <xf numFmtId="0" fontId="86" fillId="0" borderId="73" xfId="63" applyFont="1" applyBorder="1" applyAlignment="1" applyProtection="1">
      <alignment horizontal="center" vertical="center" wrapText="1"/>
      <protection locked="0"/>
    </xf>
    <xf numFmtId="0" fontId="86" fillId="0" borderId="57" xfId="63" applyFont="1" applyBorder="1" applyAlignment="1" applyProtection="1">
      <alignment horizontal="center" vertical="center" wrapText="1"/>
      <protection locked="0"/>
    </xf>
    <xf numFmtId="0" fontId="86" fillId="0" borderId="73" xfId="63" applyFont="1" applyBorder="1" applyAlignment="1">
      <alignment horizontal="center" vertical="center"/>
      <protection/>
    </xf>
    <xf numFmtId="0" fontId="86" fillId="0" borderId="73" xfId="63" applyFont="1" applyBorder="1" applyAlignment="1">
      <alignment horizontal="center" vertical="center" wrapText="1"/>
      <protection/>
    </xf>
    <xf numFmtId="0" fontId="86" fillId="0" borderId="57" xfId="63" applyFont="1" applyBorder="1" applyAlignment="1">
      <alignment horizontal="center" vertical="center" wrapText="1"/>
      <protection/>
    </xf>
    <xf numFmtId="0" fontId="82" fillId="0" borderId="90" xfId="63" applyFont="1" applyBorder="1" applyAlignment="1">
      <alignment horizontal="center" vertical="center" wrapText="1"/>
      <protection/>
    </xf>
    <xf numFmtId="0" fontId="82" fillId="0" borderId="11" xfId="63" applyFont="1" applyBorder="1" applyAlignment="1">
      <alignment horizontal="center" vertical="center" wrapText="1"/>
      <protection/>
    </xf>
    <xf numFmtId="0" fontId="82" fillId="0" borderId="47" xfId="63" applyFont="1" applyBorder="1" applyAlignment="1">
      <alignment horizontal="center" vertical="center" wrapText="1"/>
      <protection/>
    </xf>
    <xf numFmtId="0" fontId="82" fillId="0" borderId="12" xfId="63" applyFont="1" applyBorder="1" applyAlignment="1">
      <alignment horizontal="center" vertical="center" wrapText="1"/>
      <protection/>
    </xf>
    <xf numFmtId="0" fontId="82" fillId="0" borderId="21" xfId="63" applyFont="1" applyBorder="1" applyAlignment="1">
      <alignment horizontal="center" vertical="center" wrapText="1"/>
      <protection/>
    </xf>
    <xf numFmtId="0" fontId="82" fillId="0" borderId="17" xfId="63" applyFont="1" applyBorder="1" applyAlignment="1">
      <alignment horizontal="center" vertical="center" wrapText="1"/>
      <protection/>
    </xf>
    <xf numFmtId="0" fontId="82" fillId="0" borderId="18" xfId="63" applyFont="1" applyBorder="1" applyAlignment="1">
      <alignment horizontal="center" vertical="center" wrapText="1"/>
      <protection/>
    </xf>
    <xf numFmtId="0" fontId="82" fillId="0" borderId="50" xfId="63" applyFont="1" applyBorder="1" applyAlignment="1">
      <alignment horizontal="center" vertical="center" wrapText="1"/>
      <protection/>
    </xf>
    <xf numFmtId="0" fontId="82" fillId="0" borderId="77" xfId="63" applyFont="1" applyBorder="1" applyAlignment="1">
      <alignment horizontal="center" vertical="center"/>
      <protection/>
    </xf>
    <xf numFmtId="0" fontId="82" fillId="0" borderId="80" xfId="63" applyFont="1" applyBorder="1" applyAlignment="1">
      <alignment horizontal="center" vertical="center"/>
      <protection/>
    </xf>
    <xf numFmtId="0" fontId="82" fillId="0" borderId="83" xfId="63" applyFont="1" applyBorder="1" applyAlignment="1">
      <alignment horizontal="center" vertical="center"/>
      <protection/>
    </xf>
    <xf numFmtId="0" fontId="82" fillId="0" borderId="84" xfId="63" applyFont="1" applyBorder="1" applyAlignment="1">
      <alignment horizontal="center" vertical="center"/>
      <protection/>
    </xf>
    <xf numFmtId="0" fontId="88" fillId="0" borderId="63" xfId="63" applyFont="1" applyBorder="1" applyAlignment="1">
      <alignment horizontal="center" vertical="center" textRotation="255" wrapText="1" shrinkToFit="1"/>
      <protection/>
    </xf>
    <xf numFmtId="0" fontId="88" fillId="0" borderId="55" xfId="63" applyFont="1" applyBorder="1" applyAlignment="1">
      <alignment horizontal="center" vertical="center" textRotation="255" wrapText="1" shrinkToFit="1"/>
      <protection/>
    </xf>
    <xf numFmtId="0" fontId="88" fillId="0" borderId="48" xfId="63" applyFont="1" applyBorder="1" applyAlignment="1">
      <alignment horizontal="center" vertical="center" textRotation="255" wrapText="1" shrinkToFit="1"/>
      <protection/>
    </xf>
    <xf numFmtId="0" fontId="88" fillId="0" borderId="65" xfId="63" applyFont="1" applyBorder="1" applyAlignment="1">
      <alignment horizontal="center" vertical="center" textRotation="255" wrapText="1" shrinkToFit="1"/>
      <protection/>
    </xf>
    <xf numFmtId="0" fontId="82" fillId="0" borderId="0" xfId="63" applyFont="1" applyAlignment="1" applyProtection="1">
      <alignment horizontal="center" vertical="center"/>
      <protection locked="0"/>
    </xf>
    <xf numFmtId="0" fontId="82" fillId="0" borderId="65" xfId="63" applyFont="1" applyBorder="1" applyAlignment="1" applyProtection="1">
      <alignment horizontal="center" vertical="center"/>
      <protection locked="0"/>
    </xf>
    <xf numFmtId="0" fontId="82" fillId="37" borderId="90" xfId="63" applyFont="1" applyFill="1" applyBorder="1" applyAlignment="1" applyProtection="1">
      <alignment horizontal="center" vertical="center"/>
      <protection locked="0"/>
    </xf>
    <xf numFmtId="0" fontId="82" fillId="37" borderId="11" xfId="63" applyFont="1" applyFill="1" applyBorder="1" applyAlignment="1" applyProtection="1">
      <alignment horizontal="center" vertical="center"/>
      <protection locked="0"/>
    </xf>
    <xf numFmtId="0" fontId="82" fillId="37" borderId="26" xfId="63" applyFont="1" applyFill="1" applyBorder="1" applyAlignment="1" applyProtection="1">
      <alignment horizontal="center" vertical="center"/>
      <protection locked="0"/>
    </xf>
    <xf numFmtId="0" fontId="82" fillId="37" borderId="17" xfId="63" applyFont="1" applyFill="1" applyBorder="1" applyAlignment="1" applyProtection="1">
      <alignment horizontal="center" vertical="center"/>
      <protection locked="0"/>
    </xf>
    <xf numFmtId="0" fontId="82" fillId="37" borderId="18" xfId="63" applyFont="1" applyFill="1" applyBorder="1" applyAlignment="1" applyProtection="1">
      <alignment horizontal="center" vertical="center"/>
      <protection locked="0"/>
    </xf>
    <xf numFmtId="0" fontId="82" fillId="37" borderId="54" xfId="63" applyFont="1" applyFill="1" applyBorder="1" applyAlignment="1" applyProtection="1">
      <alignment horizontal="center" vertical="center"/>
      <protection locked="0"/>
    </xf>
    <xf numFmtId="0" fontId="82" fillId="0" borderId="89" xfId="63" applyFont="1" applyBorder="1" applyAlignment="1">
      <alignment horizontal="center" vertical="center"/>
      <protection/>
    </xf>
    <xf numFmtId="0" fontId="82" fillId="0" borderId="47" xfId="63" applyFont="1" applyBorder="1" applyAlignment="1">
      <alignment horizontal="center" vertical="center"/>
      <protection/>
    </xf>
    <xf numFmtId="0" fontId="82" fillId="0" borderId="49" xfId="63" applyFont="1" applyBorder="1" applyAlignment="1">
      <alignment horizontal="center" vertical="center"/>
      <protection/>
    </xf>
    <xf numFmtId="0" fontId="82" fillId="0" borderId="50" xfId="63" applyFont="1" applyBorder="1" applyAlignment="1">
      <alignment horizontal="center" vertical="center"/>
      <protection/>
    </xf>
    <xf numFmtId="0" fontId="12" fillId="0" borderId="14" xfId="63" applyFont="1" applyBorder="1" applyAlignment="1">
      <alignment horizontal="left" vertical="center" wrapText="1"/>
      <protection/>
    </xf>
    <xf numFmtId="0" fontId="88" fillId="0" borderId="90" xfId="63" applyFont="1" applyBorder="1" applyAlignment="1">
      <alignment horizontal="center" vertical="center" wrapText="1"/>
      <protection/>
    </xf>
    <xf numFmtId="0" fontId="88" fillId="0" borderId="11" xfId="63" applyFont="1" applyBorder="1" applyAlignment="1">
      <alignment horizontal="center" vertical="center" wrapText="1"/>
      <protection/>
    </xf>
    <xf numFmtId="0" fontId="88" fillId="0" borderId="47" xfId="63" applyFont="1" applyBorder="1" applyAlignment="1">
      <alignment horizontal="center" vertical="center" wrapText="1"/>
      <protection/>
    </xf>
    <xf numFmtId="0" fontId="88" fillId="0" borderId="12" xfId="63" applyFont="1" applyBorder="1" applyAlignment="1">
      <alignment horizontal="center" vertical="center" wrapText="1"/>
      <protection/>
    </xf>
    <xf numFmtId="0" fontId="88" fillId="0" borderId="0" xfId="63" applyFont="1" applyAlignment="1">
      <alignment horizontal="center" vertical="center" wrapText="1"/>
      <protection/>
    </xf>
    <xf numFmtId="0" fontId="88" fillId="0" borderId="21" xfId="63" applyFont="1" applyBorder="1" applyAlignment="1">
      <alignment horizontal="center" vertical="center" wrapText="1"/>
      <protection/>
    </xf>
    <xf numFmtId="0" fontId="88" fillId="0" borderId="17" xfId="63" applyFont="1" applyBorder="1" applyAlignment="1">
      <alignment horizontal="center" vertical="center" wrapText="1"/>
      <protection/>
    </xf>
    <xf numFmtId="0" fontId="88" fillId="0" borderId="18" xfId="63" applyFont="1" applyBorder="1" applyAlignment="1">
      <alignment horizontal="center" vertical="center" wrapText="1"/>
      <protection/>
    </xf>
    <xf numFmtId="0" fontId="88" fillId="0" borderId="50" xfId="63" applyFont="1" applyBorder="1" applyAlignment="1">
      <alignment horizontal="center" vertical="center" wrapText="1"/>
      <protection/>
    </xf>
    <xf numFmtId="0" fontId="89" fillId="0" borderId="85" xfId="63" applyFont="1" applyBorder="1" applyAlignment="1" applyProtection="1">
      <alignment horizontal="center" vertical="center"/>
      <protection locked="0"/>
    </xf>
    <xf numFmtId="0" fontId="89" fillId="0" borderId="77" xfId="63" applyFont="1" applyBorder="1" applyAlignment="1" applyProtection="1">
      <alignment horizontal="center" vertical="center"/>
      <protection locked="0"/>
    </xf>
    <xf numFmtId="0" fontId="89" fillId="0" borderId="82" xfId="63" applyFont="1" applyBorder="1" applyAlignment="1" applyProtection="1">
      <alignment horizontal="center" vertical="center"/>
      <protection locked="0"/>
    </xf>
    <xf numFmtId="0" fontId="89" fillId="0" borderId="83" xfId="63" applyFont="1" applyBorder="1" applyAlignment="1" applyProtection="1">
      <alignment horizontal="center" vertical="center"/>
      <protection locked="0"/>
    </xf>
    <xf numFmtId="0" fontId="4" fillId="0" borderId="0" xfId="61" applyFont="1" applyBorder="1" applyAlignment="1">
      <alignment horizontal="center" vertical="center"/>
      <protection/>
    </xf>
    <xf numFmtId="0" fontId="63" fillId="0" borderId="57" xfId="61" applyFont="1" applyBorder="1" applyAlignment="1" applyProtection="1">
      <alignment horizontal="left" vertical="center" wrapText="1"/>
      <protection locked="0"/>
    </xf>
    <xf numFmtId="0" fontId="63" fillId="0" borderId="20" xfId="61" applyFont="1" applyBorder="1" applyAlignment="1" applyProtection="1">
      <alignment horizontal="left" vertical="center"/>
      <protection locked="0"/>
    </xf>
    <xf numFmtId="0" fontId="63" fillId="0" borderId="28" xfId="61" applyFont="1" applyBorder="1" applyAlignment="1" applyProtection="1">
      <alignment horizontal="left" vertical="center"/>
      <protection locked="0"/>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0 2" xfId="62"/>
    <cellStyle name="標準 2" xfId="63"/>
    <cellStyle name="標準 3" xfId="64"/>
    <cellStyle name="標準 3 2" xfId="65"/>
    <cellStyle name="標準 4" xfId="66"/>
    <cellStyle name="標準 5" xfId="67"/>
    <cellStyle name="標準 6" xfId="68"/>
    <cellStyle name="標準 7" xfId="69"/>
    <cellStyle name="標準 8" xfId="70"/>
    <cellStyle name="標準 9" xfId="71"/>
    <cellStyle name="標準_③-２加算様式（就労）" xfId="72"/>
    <cellStyle name="標準_③-３加算様式（追加）" xfId="73"/>
    <cellStyle name="標準_総括表を変更しました（６／２３）" xfId="74"/>
    <cellStyle name="Followed Hyperlink" xfId="75"/>
    <cellStyle name="良い" xfId="76"/>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Q96"/>
  <sheetViews>
    <sheetView showGridLines="0" tabSelected="1" view="pageBreakPreview" zoomScale="85" zoomScaleNormal="85" zoomScaleSheetLayoutView="85" zoomScalePageLayoutView="0" workbookViewId="0" topLeftCell="A1">
      <selection activeCell="A1" sqref="A1:I1"/>
    </sheetView>
  </sheetViews>
  <sheetFormatPr defaultColWidth="9.00390625" defaultRowHeight="21" customHeight="1"/>
  <cols>
    <col min="1" max="1" width="4.625" style="1" customWidth="1"/>
    <col min="2" max="2" width="1.75390625" style="1" customWidth="1"/>
    <col min="3" max="24" width="2.625" style="1" customWidth="1"/>
    <col min="25" max="25" width="4.00390625" style="1" customWidth="1"/>
    <col min="26" max="31" width="2.625" style="1" customWidth="1"/>
    <col min="32" max="32" width="4.00390625" style="1" customWidth="1"/>
    <col min="33" max="39" width="2.625" style="1" customWidth="1"/>
    <col min="40" max="42" width="3.625" style="1" customWidth="1"/>
    <col min="43" max="45" width="5.00390625" style="1" customWidth="1"/>
    <col min="46" max="16384" width="9.00390625" style="1" customWidth="1"/>
  </cols>
  <sheetData>
    <row r="1" spans="1:43" ht="21" customHeight="1">
      <c r="A1" s="335" t="s">
        <v>242</v>
      </c>
      <c r="B1" s="335"/>
      <c r="C1" s="335"/>
      <c r="D1" s="335"/>
      <c r="E1" s="335"/>
      <c r="F1" s="335"/>
      <c r="G1" s="335"/>
      <c r="H1" s="335"/>
      <c r="I1" s="336"/>
      <c r="AQ1" s="2"/>
    </row>
    <row r="2" spans="1:43" s="2" customFormat="1" ht="23.25" customHeight="1">
      <c r="A2" s="337" t="s">
        <v>232</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
      <c r="AG2" s="3"/>
      <c r="AH2" s="3"/>
      <c r="AI2" s="3"/>
      <c r="AQ2" s="1"/>
    </row>
    <row r="3" spans="3:35" s="4" customFormat="1" ht="18" customHeight="1">
      <c r="C3" s="338"/>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row>
    <row r="4" spans="1:35" ht="21" customHeight="1" thickBot="1">
      <c r="A4" s="5" t="s">
        <v>233</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6" ht="18.75" customHeight="1" thickBot="1">
      <c r="A5" s="331"/>
      <c r="B5" s="299"/>
      <c r="C5" s="299"/>
      <c r="D5" s="299"/>
      <c r="E5" s="299"/>
      <c r="F5" s="299"/>
      <c r="G5" s="299"/>
      <c r="H5" s="299"/>
      <c r="I5" s="299"/>
      <c r="J5" s="299"/>
      <c r="K5" s="299"/>
      <c r="L5" s="299"/>
      <c r="M5" s="299"/>
      <c r="N5" s="299"/>
      <c r="O5" s="299"/>
      <c r="P5" s="299"/>
      <c r="Q5" s="299"/>
      <c r="R5" s="299"/>
      <c r="S5" s="299"/>
      <c r="T5" s="299"/>
      <c r="U5" s="300"/>
      <c r="V5" s="340" t="s">
        <v>234</v>
      </c>
      <c r="W5" s="341"/>
      <c r="X5" s="341"/>
      <c r="Y5" s="341"/>
      <c r="Z5" s="341"/>
      <c r="AA5" s="341"/>
      <c r="AB5" s="341"/>
      <c r="AC5" s="341"/>
      <c r="AD5" s="341"/>
      <c r="AE5" s="342"/>
      <c r="AF5" s="6"/>
      <c r="AG5" s="6"/>
      <c r="AH5" s="6"/>
      <c r="AI5" s="6"/>
      <c r="AJ5" s="6"/>
    </row>
    <row r="6" spans="1:31" ht="27.75" customHeight="1">
      <c r="A6" s="343" t="s">
        <v>235</v>
      </c>
      <c r="B6" s="344"/>
      <c r="C6" s="344"/>
      <c r="D6" s="344"/>
      <c r="E6" s="344"/>
      <c r="F6" s="344"/>
      <c r="G6" s="344"/>
      <c r="H6" s="344"/>
      <c r="I6" s="344"/>
      <c r="J6" s="344"/>
      <c r="K6" s="344"/>
      <c r="L6" s="344"/>
      <c r="M6" s="344"/>
      <c r="N6" s="344"/>
      <c r="O6" s="344"/>
      <c r="P6" s="344"/>
      <c r="Q6" s="344"/>
      <c r="R6" s="344"/>
      <c r="S6" s="344"/>
      <c r="T6" s="344"/>
      <c r="U6" s="345"/>
      <c r="V6" s="346"/>
      <c r="W6" s="347"/>
      <c r="X6" s="347"/>
      <c r="Y6" s="347"/>
      <c r="Z6" s="347"/>
      <c r="AA6" s="347"/>
      <c r="AB6" s="347"/>
      <c r="AC6" s="347"/>
      <c r="AD6" s="347"/>
      <c r="AE6" s="348"/>
    </row>
    <row r="7" spans="1:31" ht="27.75" customHeight="1">
      <c r="A7" s="319" t="s">
        <v>236</v>
      </c>
      <c r="B7" s="320"/>
      <c r="C7" s="320"/>
      <c r="D7" s="320"/>
      <c r="E7" s="320"/>
      <c r="F7" s="320"/>
      <c r="G7" s="320"/>
      <c r="H7" s="320"/>
      <c r="I7" s="320"/>
      <c r="J7" s="320"/>
      <c r="K7" s="320"/>
      <c r="L7" s="320"/>
      <c r="M7" s="320"/>
      <c r="N7" s="320"/>
      <c r="O7" s="320"/>
      <c r="P7" s="320"/>
      <c r="Q7" s="320"/>
      <c r="R7" s="320"/>
      <c r="S7" s="320"/>
      <c r="T7" s="320"/>
      <c r="U7" s="321"/>
      <c r="V7" s="322"/>
      <c r="W7" s="323"/>
      <c r="X7" s="323"/>
      <c r="Y7" s="323"/>
      <c r="Z7" s="323"/>
      <c r="AA7" s="323"/>
      <c r="AB7" s="323"/>
      <c r="AC7" s="323"/>
      <c r="AD7" s="323"/>
      <c r="AE7" s="324"/>
    </row>
    <row r="8" spans="1:31" ht="27.75" customHeight="1" thickBot="1">
      <c r="A8" s="325" t="s">
        <v>237</v>
      </c>
      <c r="B8" s="326"/>
      <c r="C8" s="326"/>
      <c r="D8" s="326"/>
      <c r="E8" s="326"/>
      <c r="F8" s="326"/>
      <c r="G8" s="326"/>
      <c r="H8" s="326"/>
      <c r="I8" s="326"/>
      <c r="J8" s="326"/>
      <c r="K8" s="326"/>
      <c r="L8" s="326"/>
      <c r="M8" s="326"/>
      <c r="N8" s="326"/>
      <c r="O8" s="326"/>
      <c r="P8" s="326"/>
      <c r="Q8" s="326"/>
      <c r="R8" s="326"/>
      <c r="S8" s="326"/>
      <c r="T8" s="326"/>
      <c r="U8" s="327"/>
      <c r="V8" s="328">
        <f>IF(Z43=0,"",IF(Z43&gt;=V11,"有り","無し"))</f>
      </c>
      <c r="W8" s="329"/>
      <c r="X8" s="329"/>
      <c r="Y8" s="329"/>
      <c r="Z8" s="329"/>
      <c r="AA8" s="329"/>
      <c r="AB8" s="329"/>
      <c r="AC8" s="329"/>
      <c r="AD8" s="329"/>
      <c r="AE8" s="330"/>
    </row>
    <row r="9" spans="3:10" s="2" customFormat="1" ht="26.25" customHeight="1" thickBot="1">
      <c r="C9" s="1"/>
      <c r="D9" s="1"/>
      <c r="E9" s="1"/>
      <c r="F9" s="1"/>
      <c r="G9" s="1"/>
      <c r="H9" s="1"/>
      <c r="I9" s="1"/>
      <c r="J9" s="1"/>
    </row>
    <row r="10" spans="1:31" ht="36.75" customHeight="1" thickBot="1">
      <c r="A10" s="331" t="s">
        <v>238</v>
      </c>
      <c r="B10" s="299"/>
      <c r="C10" s="299"/>
      <c r="D10" s="299"/>
      <c r="E10" s="299"/>
      <c r="F10" s="299"/>
      <c r="G10" s="299"/>
      <c r="H10" s="299"/>
      <c r="I10" s="299"/>
      <c r="J10" s="299"/>
      <c r="K10" s="299"/>
      <c r="L10" s="299"/>
      <c r="M10" s="299"/>
      <c r="N10" s="299"/>
      <c r="O10" s="299"/>
      <c r="P10" s="299"/>
      <c r="Q10" s="299"/>
      <c r="R10" s="299"/>
      <c r="S10" s="299"/>
      <c r="T10" s="299"/>
      <c r="U10" s="300"/>
      <c r="V10" s="332"/>
      <c r="W10" s="333"/>
      <c r="X10" s="333"/>
      <c r="Y10" s="333"/>
      <c r="Z10" s="333"/>
      <c r="AA10" s="333"/>
      <c r="AB10" s="333"/>
      <c r="AC10" s="333"/>
      <c r="AD10" s="333"/>
      <c r="AE10" s="334"/>
    </row>
    <row r="11" spans="1:31" ht="36.75" customHeight="1" thickBot="1">
      <c r="A11" s="280" t="s">
        <v>239</v>
      </c>
      <c r="B11" s="298" t="s">
        <v>0</v>
      </c>
      <c r="C11" s="299"/>
      <c r="D11" s="299"/>
      <c r="E11" s="299"/>
      <c r="F11" s="299"/>
      <c r="G11" s="299"/>
      <c r="H11" s="299"/>
      <c r="I11" s="299"/>
      <c r="J11" s="299"/>
      <c r="K11" s="299"/>
      <c r="L11" s="299"/>
      <c r="M11" s="299"/>
      <c r="N11" s="299"/>
      <c r="O11" s="299"/>
      <c r="P11" s="299"/>
      <c r="Q11" s="299"/>
      <c r="R11" s="299"/>
      <c r="S11" s="299"/>
      <c r="T11" s="299"/>
      <c r="U11" s="300"/>
      <c r="V11" s="301">
        <f>IF(V10="","",ROUNDUP(V10/2,0))</f>
      </c>
      <c r="W11" s="302"/>
      <c r="X11" s="302"/>
      <c r="Y11" s="302"/>
      <c r="Z11" s="302"/>
      <c r="AA11" s="302"/>
      <c r="AB11" s="302"/>
      <c r="AC11" s="302"/>
      <c r="AD11" s="302"/>
      <c r="AE11" s="303"/>
    </row>
    <row r="12" spans="1:31" ht="36.75" customHeight="1" thickBot="1">
      <c r="A12" s="281"/>
      <c r="B12" s="304" t="s">
        <v>143</v>
      </c>
      <c r="C12" s="305"/>
      <c r="D12" s="305"/>
      <c r="E12" s="305"/>
      <c r="F12" s="305"/>
      <c r="G12" s="305"/>
      <c r="H12" s="305"/>
      <c r="I12" s="305"/>
      <c r="J12" s="305"/>
      <c r="K12" s="306"/>
      <c r="L12" s="306"/>
      <c r="M12" s="306"/>
      <c r="N12" s="307" t="s">
        <v>240</v>
      </c>
      <c r="O12" s="308"/>
      <c r="P12" s="308"/>
      <c r="Q12" s="308"/>
      <c r="R12" s="308"/>
      <c r="S12" s="308"/>
      <c r="T12" s="308"/>
      <c r="U12" s="308"/>
      <c r="V12" s="308"/>
      <c r="W12" s="308"/>
      <c r="X12" s="308"/>
      <c r="Y12" s="308"/>
      <c r="Z12" s="309" t="s">
        <v>241</v>
      </c>
      <c r="AA12" s="309"/>
      <c r="AB12" s="309"/>
      <c r="AC12" s="309"/>
      <c r="AD12" s="309"/>
      <c r="AE12" s="310"/>
    </row>
    <row r="13" spans="1:31" ht="15.75" customHeight="1">
      <c r="A13" s="281"/>
      <c r="B13" s="311">
        <v>1</v>
      </c>
      <c r="C13" s="312"/>
      <c r="D13" s="313"/>
      <c r="E13" s="314"/>
      <c r="F13" s="314"/>
      <c r="G13" s="314"/>
      <c r="H13" s="314"/>
      <c r="I13" s="314"/>
      <c r="J13" s="314"/>
      <c r="K13" s="314"/>
      <c r="L13" s="314"/>
      <c r="M13" s="315"/>
      <c r="N13" s="316"/>
      <c r="O13" s="316"/>
      <c r="P13" s="316"/>
      <c r="Q13" s="316"/>
      <c r="R13" s="316"/>
      <c r="S13" s="316"/>
      <c r="T13" s="316"/>
      <c r="U13" s="316"/>
      <c r="V13" s="316"/>
      <c r="W13" s="316"/>
      <c r="X13" s="316"/>
      <c r="Y13" s="316"/>
      <c r="Z13" s="317"/>
      <c r="AA13" s="317"/>
      <c r="AB13" s="317"/>
      <c r="AC13" s="317"/>
      <c r="AD13" s="317"/>
      <c r="AE13" s="318"/>
    </row>
    <row r="14" spans="1:31" ht="15.75" customHeight="1">
      <c r="A14" s="281"/>
      <c r="B14" s="283">
        <v>2</v>
      </c>
      <c r="C14" s="284"/>
      <c r="D14" s="285"/>
      <c r="E14" s="286"/>
      <c r="F14" s="286"/>
      <c r="G14" s="286"/>
      <c r="H14" s="286"/>
      <c r="I14" s="286"/>
      <c r="J14" s="286"/>
      <c r="K14" s="286"/>
      <c r="L14" s="286"/>
      <c r="M14" s="287"/>
      <c r="N14" s="288"/>
      <c r="O14" s="289"/>
      <c r="P14" s="289"/>
      <c r="Q14" s="289"/>
      <c r="R14" s="289"/>
      <c r="S14" s="289"/>
      <c r="T14" s="289"/>
      <c r="U14" s="289"/>
      <c r="V14" s="289"/>
      <c r="W14" s="289"/>
      <c r="X14" s="289"/>
      <c r="Y14" s="290"/>
      <c r="Z14" s="293"/>
      <c r="AA14" s="294"/>
      <c r="AB14" s="294"/>
      <c r="AC14" s="294"/>
      <c r="AD14" s="294"/>
      <c r="AE14" s="295"/>
    </row>
    <row r="15" spans="1:31" ht="15.75" customHeight="1">
      <c r="A15" s="281"/>
      <c r="B15" s="283">
        <v>3</v>
      </c>
      <c r="C15" s="284"/>
      <c r="D15" s="285"/>
      <c r="E15" s="286"/>
      <c r="F15" s="286"/>
      <c r="G15" s="286"/>
      <c r="H15" s="286"/>
      <c r="I15" s="286"/>
      <c r="J15" s="286"/>
      <c r="K15" s="286"/>
      <c r="L15" s="286"/>
      <c r="M15" s="287"/>
      <c r="N15" s="288"/>
      <c r="O15" s="289"/>
      <c r="P15" s="289"/>
      <c r="Q15" s="289"/>
      <c r="R15" s="289"/>
      <c r="S15" s="289"/>
      <c r="T15" s="289"/>
      <c r="U15" s="289"/>
      <c r="V15" s="289"/>
      <c r="W15" s="289"/>
      <c r="X15" s="289"/>
      <c r="Y15" s="290"/>
      <c r="Z15" s="293"/>
      <c r="AA15" s="294"/>
      <c r="AB15" s="294"/>
      <c r="AC15" s="294"/>
      <c r="AD15" s="294"/>
      <c r="AE15" s="295"/>
    </row>
    <row r="16" spans="1:31" ht="15.75" customHeight="1">
      <c r="A16" s="281"/>
      <c r="B16" s="283">
        <v>4</v>
      </c>
      <c r="C16" s="284"/>
      <c r="D16" s="285"/>
      <c r="E16" s="286"/>
      <c r="F16" s="286"/>
      <c r="G16" s="286"/>
      <c r="H16" s="286"/>
      <c r="I16" s="286"/>
      <c r="J16" s="286"/>
      <c r="K16" s="286"/>
      <c r="L16" s="286"/>
      <c r="M16" s="287"/>
      <c r="N16" s="288"/>
      <c r="O16" s="289"/>
      <c r="P16" s="289"/>
      <c r="Q16" s="289"/>
      <c r="R16" s="289"/>
      <c r="S16" s="289"/>
      <c r="T16" s="289"/>
      <c r="U16" s="289"/>
      <c r="V16" s="289"/>
      <c r="W16" s="289"/>
      <c r="X16" s="289"/>
      <c r="Y16" s="290"/>
      <c r="Z16" s="293"/>
      <c r="AA16" s="294"/>
      <c r="AB16" s="294"/>
      <c r="AC16" s="294"/>
      <c r="AD16" s="294"/>
      <c r="AE16" s="295"/>
    </row>
    <row r="17" spans="1:31" ht="15.75" customHeight="1">
      <c r="A17" s="281"/>
      <c r="B17" s="283">
        <v>5</v>
      </c>
      <c r="C17" s="284"/>
      <c r="D17" s="285"/>
      <c r="E17" s="286"/>
      <c r="F17" s="286"/>
      <c r="G17" s="286"/>
      <c r="H17" s="286"/>
      <c r="I17" s="286"/>
      <c r="J17" s="286"/>
      <c r="K17" s="286"/>
      <c r="L17" s="286"/>
      <c r="M17" s="287"/>
      <c r="N17" s="288"/>
      <c r="O17" s="289"/>
      <c r="P17" s="289"/>
      <c r="Q17" s="289"/>
      <c r="R17" s="289"/>
      <c r="S17" s="289"/>
      <c r="T17" s="289"/>
      <c r="U17" s="289"/>
      <c r="V17" s="289"/>
      <c r="W17" s="289"/>
      <c r="X17" s="289"/>
      <c r="Y17" s="290"/>
      <c r="Z17" s="293"/>
      <c r="AA17" s="294"/>
      <c r="AB17" s="294"/>
      <c r="AC17" s="294"/>
      <c r="AD17" s="294"/>
      <c r="AE17" s="295"/>
    </row>
    <row r="18" spans="1:31" ht="15.75" customHeight="1">
      <c r="A18" s="281"/>
      <c r="B18" s="283">
        <v>6</v>
      </c>
      <c r="C18" s="284"/>
      <c r="D18" s="285"/>
      <c r="E18" s="286"/>
      <c r="F18" s="286"/>
      <c r="G18" s="286"/>
      <c r="H18" s="286"/>
      <c r="I18" s="286"/>
      <c r="J18" s="286"/>
      <c r="K18" s="286"/>
      <c r="L18" s="286"/>
      <c r="M18" s="287"/>
      <c r="N18" s="288"/>
      <c r="O18" s="289"/>
      <c r="P18" s="289"/>
      <c r="Q18" s="289"/>
      <c r="R18" s="289"/>
      <c r="S18" s="289"/>
      <c r="T18" s="289"/>
      <c r="U18" s="289"/>
      <c r="V18" s="289"/>
      <c r="W18" s="289"/>
      <c r="X18" s="289"/>
      <c r="Y18" s="290"/>
      <c r="Z18" s="293"/>
      <c r="AA18" s="294"/>
      <c r="AB18" s="294"/>
      <c r="AC18" s="294"/>
      <c r="AD18" s="294"/>
      <c r="AE18" s="295"/>
    </row>
    <row r="19" spans="1:31" ht="15.75" customHeight="1">
      <c r="A19" s="281"/>
      <c r="B19" s="283">
        <v>7</v>
      </c>
      <c r="C19" s="284"/>
      <c r="D19" s="296"/>
      <c r="E19" s="286"/>
      <c r="F19" s="286"/>
      <c r="G19" s="286"/>
      <c r="H19" s="286"/>
      <c r="I19" s="286"/>
      <c r="J19" s="286"/>
      <c r="K19" s="286"/>
      <c r="L19" s="286"/>
      <c r="M19" s="287"/>
      <c r="N19" s="288"/>
      <c r="O19" s="289"/>
      <c r="P19" s="289"/>
      <c r="Q19" s="289"/>
      <c r="R19" s="289"/>
      <c r="S19" s="289"/>
      <c r="T19" s="289"/>
      <c r="U19" s="289"/>
      <c r="V19" s="289"/>
      <c r="W19" s="289"/>
      <c r="X19" s="289"/>
      <c r="Y19" s="290"/>
      <c r="Z19" s="293"/>
      <c r="AA19" s="294"/>
      <c r="AB19" s="294"/>
      <c r="AC19" s="294"/>
      <c r="AD19" s="294"/>
      <c r="AE19" s="295"/>
    </row>
    <row r="20" spans="1:31" ht="15.75" customHeight="1">
      <c r="A20" s="281"/>
      <c r="B20" s="283">
        <v>8</v>
      </c>
      <c r="C20" s="284"/>
      <c r="D20" s="285"/>
      <c r="E20" s="286"/>
      <c r="F20" s="286"/>
      <c r="G20" s="286"/>
      <c r="H20" s="286"/>
      <c r="I20" s="286"/>
      <c r="J20" s="286"/>
      <c r="K20" s="286"/>
      <c r="L20" s="286"/>
      <c r="M20" s="287"/>
      <c r="N20" s="297"/>
      <c r="O20" s="289"/>
      <c r="P20" s="289"/>
      <c r="Q20" s="289"/>
      <c r="R20" s="289"/>
      <c r="S20" s="289"/>
      <c r="T20" s="289"/>
      <c r="U20" s="289"/>
      <c r="V20" s="289"/>
      <c r="W20" s="289"/>
      <c r="X20" s="289"/>
      <c r="Y20" s="290"/>
      <c r="Z20" s="293"/>
      <c r="AA20" s="294"/>
      <c r="AB20" s="294"/>
      <c r="AC20" s="294"/>
      <c r="AD20" s="294"/>
      <c r="AE20" s="295"/>
    </row>
    <row r="21" spans="1:31" ht="15.75" customHeight="1">
      <c r="A21" s="281"/>
      <c r="B21" s="283">
        <v>9</v>
      </c>
      <c r="C21" s="284"/>
      <c r="D21" s="285"/>
      <c r="E21" s="286"/>
      <c r="F21" s="286"/>
      <c r="G21" s="286"/>
      <c r="H21" s="286"/>
      <c r="I21" s="286"/>
      <c r="J21" s="286"/>
      <c r="K21" s="286"/>
      <c r="L21" s="286"/>
      <c r="M21" s="287"/>
      <c r="N21" s="288"/>
      <c r="O21" s="289"/>
      <c r="P21" s="289"/>
      <c r="Q21" s="289"/>
      <c r="R21" s="289"/>
      <c r="S21" s="289"/>
      <c r="T21" s="289"/>
      <c r="U21" s="289"/>
      <c r="V21" s="289"/>
      <c r="W21" s="289"/>
      <c r="X21" s="289"/>
      <c r="Y21" s="290"/>
      <c r="Z21" s="293"/>
      <c r="AA21" s="294"/>
      <c r="AB21" s="294"/>
      <c r="AC21" s="294"/>
      <c r="AD21" s="294"/>
      <c r="AE21" s="295"/>
    </row>
    <row r="22" spans="1:31" ht="15.75" customHeight="1">
      <c r="A22" s="281"/>
      <c r="B22" s="283">
        <v>10</v>
      </c>
      <c r="C22" s="284"/>
      <c r="D22" s="296"/>
      <c r="E22" s="286"/>
      <c r="F22" s="286"/>
      <c r="G22" s="286"/>
      <c r="H22" s="286"/>
      <c r="I22" s="286"/>
      <c r="J22" s="286"/>
      <c r="K22" s="286"/>
      <c r="L22" s="286"/>
      <c r="M22" s="287"/>
      <c r="N22" s="288"/>
      <c r="O22" s="289"/>
      <c r="P22" s="289"/>
      <c r="Q22" s="289"/>
      <c r="R22" s="289"/>
      <c r="S22" s="289"/>
      <c r="T22" s="289"/>
      <c r="U22" s="289"/>
      <c r="V22" s="289"/>
      <c r="W22" s="289"/>
      <c r="X22" s="289"/>
      <c r="Y22" s="290"/>
      <c r="Z22" s="293"/>
      <c r="AA22" s="294"/>
      <c r="AB22" s="294"/>
      <c r="AC22" s="294"/>
      <c r="AD22" s="294"/>
      <c r="AE22" s="295"/>
    </row>
    <row r="23" spans="1:31" ht="15.75" customHeight="1">
      <c r="A23" s="281"/>
      <c r="B23" s="283">
        <v>11</v>
      </c>
      <c r="C23" s="284"/>
      <c r="D23" s="285"/>
      <c r="E23" s="286"/>
      <c r="F23" s="286"/>
      <c r="G23" s="286"/>
      <c r="H23" s="286"/>
      <c r="I23" s="286"/>
      <c r="J23" s="286"/>
      <c r="K23" s="286"/>
      <c r="L23" s="286"/>
      <c r="M23" s="287"/>
      <c r="N23" s="288"/>
      <c r="O23" s="289"/>
      <c r="P23" s="289"/>
      <c r="Q23" s="289"/>
      <c r="R23" s="289"/>
      <c r="S23" s="289"/>
      <c r="T23" s="289"/>
      <c r="U23" s="289"/>
      <c r="V23" s="289"/>
      <c r="W23" s="289"/>
      <c r="X23" s="289"/>
      <c r="Y23" s="290"/>
      <c r="Z23" s="293"/>
      <c r="AA23" s="294"/>
      <c r="AB23" s="294"/>
      <c r="AC23" s="294"/>
      <c r="AD23" s="294"/>
      <c r="AE23" s="295"/>
    </row>
    <row r="24" spans="1:31" ht="15.75" customHeight="1">
      <c r="A24" s="281"/>
      <c r="B24" s="283">
        <v>12</v>
      </c>
      <c r="C24" s="284"/>
      <c r="D24" s="285"/>
      <c r="E24" s="286"/>
      <c r="F24" s="286"/>
      <c r="G24" s="286"/>
      <c r="H24" s="286"/>
      <c r="I24" s="286"/>
      <c r="J24" s="286"/>
      <c r="K24" s="286"/>
      <c r="L24" s="286"/>
      <c r="M24" s="287"/>
      <c r="N24" s="288"/>
      <c r="O24" s="289"/>
      <c r="P24" s="289"/>
      <c r="Q24" s="289"/>
      <c r="R24" s="289"/>
      <c r="S24" s="289"/>
      <c r="T24" s="289"/>
      <c r="U24" s="289"/>
      <c r="V24" s="289"/>
      <c r="W24" s="289"/>
      <c r="X24" s="289"/>
      <c r="Y24" s="290"/>
      <c r="Z24" s="293"/>
      <c r="AA24" s="294"/>
      <c r="AB24" s="294"/>
      <c r="AC24" s="294"/>
      <c r="AD24" s="294"/>
      <c r="AE24" s="295"/>
    </row>
    <row r="25" spans="1:31" ht="15.75" customHeight="1">
      <c r="A25" s="281"/>
      <c r="B25" s="283">
        <v>13</v>
      </c>
      <c r="C25" s="284"/>
      <c r="D25" s="285"/>
      <c r="E25" s="286"/>
      <c r="F25" s="286"/>
      <c r="G25" s="286"/>
      <c r="H25" s="286"/>
      <c r="I25" s="286"/>
      <c r="J25" s="286"/>
      <c r="K25" s="286"/>
      <c r="L25" s="286"/>
      <c r="M25" s="287"/>
      <c r="N25" s="288"/>
      <c r="O25" s="289"/>
      <c r="P25" s="289"/>
      <c r="Q25" s="289"/>
      <c r="R25" s="289"/>
      <c r="S25" s="289"/>
      <c r="T25" s="289"/>
      <c r="U25" s="289"/>
      <c r="V25" s="289"/>
      <c r="W25" s="289"/>
      <c r="X25" s="289"/>
      <c r="Y25" s="290"/>
      <c r="Z25" s="293"/>
      <c r="AA25" s="294"/>
      <c r="AB25" s="294"/>
      <c r="AC25" s="294"/>
      <c r="AD25" s="294"/>
      <c r="AE25" s="295"/>
    </row>
    <row r="26" spans="1:31" ht="15.75" customHeight="1">
      <c r="A26" s="281"/>
      <c r="B26" s="283">
        <v>14</v>
      </c>
      <c r="C26" s="284"/>
      <c r="D26" s="285"/>
      <c r="E26" s="286"/>
      <c r="F26" s="286"/>
      <c r="G26" s="286"/>
      <c r="H26" s="286"/>
      <c r="I26" s="286"/>
      <c r="J26" s="286"/>
      <c r="K26" s="286"/>
      <c r="L26" s="286"/>
      <c r="M26" s="287"/>
      <c r="N26" s="288"/>
      <c r="O26" s="289"/>
      <c r="P26" s="289"/>
      <c r="Q26" s="289"/>
      <c r="R26" s="289"/>
      <c r="S26" s="289"/>
      <c r="T26" s="289"/>
      <c r="U26" s="289"/>
      <c r="V26" s="289"/>
      <c r="W26" s="289"/>
      <c r="X26" s="289"/>
      <c r="Y26" s="290"/>
      <c r="Z26" s="293"/>
      <c r="AA26" s="294"/>
      <c r="AB26" s="294"/>
      <c r="AC26" s="294"/>
      <c r="AD26" s="294"/>
      <c r="AE26" s="295"/>
    </row>
    <row r="27" spans="1:31" ht="15.75" customHeight="1">
      <c r="A27" s="281"/>
      <c r="B27" s="283">
        <v>15</v>
      </c>
      <c r="C27" s="284"/>
      <c r="D27" s="285"/>
      <c r="E27" s="286"/>
      <c r="F27" s="286"/>
      <c r="G27" s="286"/>
      <c r="H27" s="286"/>
      <c r="I27" s="286"/>
      <c r="J27" s="286"/>
      <c r="K27" s="286"/>
      <c r="L27" s="286"/>
      <c r="M27" s="287"/>
      <c r="N27" s="288"/>
      <c r="O27" s="289"/>
      <c r="P27" s="289"/>
      <c r="Q27" s="289"/>
      <c r="R27" s="289"/>
      <c r="S27" s="289"/>
      <c r="T27" s="289"/>
      <c r="U27" s="289"/>
      <c r="V27" s="289"/>
      <c r="W27" s="289"/>
      <c r="X27" s="289"/>
      <c r="Y27" s="290"/>
      <c r="Z27" s="293"/>
      <c r="AA27" s="294"/>
      <c r="AB27" s="294"/>
      <c r="AC27" s="294"/>
      <c r="AD27" s="294"/>
      <c r="AE27" s="295"/>
    </row>
    <row r="28" spans="1:31" ht="15.75" customHeight="1">
      <c r="A28" s="281"/>
      <c r="B28" s="283">
        <v>16</v>
      </c>
      <c r="C28" s="284"/>
      <c r="D28" s="285"/>
      <c r="E28" s="286"/>
      <c r="F28" s="286"/>
      <c r="G28" s="286"/>
      <c r="H28" s="286"/>
      <c r="I28" s="286"/>
      <c r="J28" s="286"/>
      <c r="K28" s="286"/>
      <c r="L28" s="286"/>
      <c r="M28" s="287"/>
      <c r="N28" s="288"/>
      <c r="O28" s="289"/>
      <c r="P28" s="289"/>
      <c r="Q28" s="289"/>
      <c r="R28" s="289"/>
      <c r="S28" s="289"/>
      <c r="T28" s="289"/>
      <c r="U28" s="289"/>
      <c r="V28" s="289"/>
      <c r="W28" s="289"/>
      <c r="X28" s="289"/>
      <c r="Y28" s="290"/>
      <c r="Z28" s="293"/>
      <c r="AA28" s="294"/>
      <c r="AB28" s="294"/>
      <c r="AC28" s="294"/>
      <c r="AD28" s="294"/>
      <c r="AE28" s="295"/>
    </row>
    <row r="29" spans="1:31" ht="15.75" customHeight="1">
      <c r="A29" s="281"/>
      <c r="B29" s="283">
        <v>17</v>
      </c>
      <c r="C29" s="284"/>
      <c r="D29" s="285"/>
      <c r="E29" s="286"/>
      <c r="F29" s="286"/>
      <c r="G29" s="286"/>
      <c r="H29" s="286"/>
      <c r="I29" s="286"/>
      <c r="J29" s="286"/>
      <c r="K29" s="286"/>
      <c r="L29" s="286"/>
      <c r="M29" s="287"/>
      <c r="N29" s="288"/>
      <c r="O29" s="289"/>
      <c r="P29" s="289"/>
      <c r="Q29" s="289"/>
      <c r="R29" s="289"/>
      <c r="S29" s="289"/>
      <c r="T29" s="289"/>
      <c r="U29" s="289"/>
      <c r="V29" s="289"/>
      <c r="W29" s="289"/>
      <c r="X29" s="289"/>
      <c r="Y29" s="290"/>
      <c r="Z29" s="293"/>
      <c r="AA29" s="294"/>
      <c r="AB29" s="294"/>
      <c r="AC29" s="294"/>
      <c r="AD29" s="294"/>
      <c r="AE29" s="295"/>
    </row>
    <row r="30" spans="1:31" ht="15.75" customHeight="1">
      <c r="A30" s="281"/>
      <c r="B30" s="283">
        <v>18</v>
      </c>
      <c r="C30" s="284"/>
      <c r="D30" s="285"/>
      <c r="E30" s="286"/>
      <c r="F30" s="286"/>
      <c r="G30" s="286"/>
      <c r="H30" s="286"/>
      <c r="I30" s="286"/>
      <c r="J30" s="286"/>
      <c r="K30" s="286"/>
      <c r="L30" s="286"/>
      <c r="M30" s="287"/>
      <c r="N30" s="288"/>
      <c r="O30" s="289"/>
      <c r="P30" s="289"/>
      <c r="Q30" s="289"/>
      <c r="R30" s="289"/>
      <c r="S30" s="289"/>
      <c r="T30" s="289"/>
      <c r="U30" s="289"/>
      <c r="V30" s="289"/>
      <c r="W30" s="289"/>
      <c r="X30" s="289"/>
      <c r="Y30" s="290"/>
      <c r="Z30" s="293"/>
      <c r="AA30" s="294"/>
      <c r="AB30" s="294"/>
      <c r="AC30" s="294"/>
      <c r="AD30" s="294"/>
      <c r="AE30" s="295"/>
    </row>
    <row r="31" spans="1:31" ht="15.75" customHeight="1">
      <c r="A31" s="281"/>
      <c r="B31" s="283">
        <v>19</v>
      </c>
      <c r="C31" s="284"/>
      <c r="D31" s="285"/>
      <c r="E31" s="286"/>
      <c r="F31" s="286"/>
      <c r="G31" s="286"/>
      <c r="H31" s="286"/>
      <c r="I31" s="286"/>
      <c r="J31" s="286"/>
      <c r="K31" s="286"/>
      <c r="L31" s="286"/>
      <c r="M31" s="287"/>
      <c r="N31" s="288"/>
      <c r="O31" s="289"/>
      <c r="P31" s="289"/>
      <c r="Q31" s="289"/>
      <c r="R31" s="289"/>
      <c r="S31" s="289"/>
      <c r="T31" s="289"/>
      <c r="U31" s="289"/>
      <c r="V31" s="289"/>
      <c r="W31" s="289"/>
      <c r="X31" s="289"/>
      <c r="Y31" s="290"/>
      <c r="Z31" s="293"/>
      <c r="AA31" s="294"/>
      <c r="AB31" s="294"/>
      <c r="AC31" s="294"/>
      <c r="AD31" s="294"/>
      <c r="AE31" s="295"/>
    </row>
    <row r="32" spans="1:31" ht="15.75" customHeight="1">
      <c r="A32" s="281"/>
      <c r="B32" s="283">
        <v>20</v>
      </c>
      <c r="C32" s="284"/>
      <c r="D32" s="285"/>
      <c r="E32" s="286"/>
      <c r="F32" s="286"/>
      <c r="G32" s="286"/>
      <c r="H32" s="286"/>
      <c r="I32" s="286"/>
      <c r="J32" s="286"/>
      <c r="K32" s="286"/>
      <c r="L32" s="286"/>
      <c r="M32" s="287"/>
      <c r="N32" s="288"/>
      <c r="O32" s="289"/>
      <c r="P32" s="289"/>
      <c r="Q32" s="289"/>
      <c r="R32" s="289"/>
      <c r="S32" s="289"/>
      <c r="T32" s="289"/>
      <c r="U32" s="289"/>
      <c r="V32" s="289"/>
      <c r="W32" s="289"/>
      <c r="X32" s="289"/>
      <c r="Y32" s="290"/>
      <c r="Z32" s="293"/>
      <c r="AA32" s="294"/>
      <c r="AB32" s="294"/>
      <c r="AC32" s="294"/>
      <c r="AD32" s="294"/>
      <c r="AE32" s="295"/>
    </row>
    <row r="33" spans="1:31" ht="15.75" customHeight="1">
      <c r="A33" s="281"/>
      <c r="B33" s="283">
        <v>21</v>
      </c>
      <c r="C33" s="284"/>
      <c r="D33" s="285"/>
      <c r="E33" s="286"/>
      <c r="F33" s="286"/>
      <c r="G33" s="286"/>
      <c r="H33" s="286"/>
      <c r="I33" s="286"/>
      <c r="J33" s="286"/>
      <c r="K33" s="286"/>
      <c r="L33" s="286"/>
      <c r="M33" s="287"/>
      <c r="N33" s="288"/>
      <c r="O33" s="289"/>
      <c r="P33" s="289"/>
      <c r="Q33" s="289"/>
      <c r="R33" s="289"/>
      <c r="S33" s="289"/>
      <c r="T33" s="289"/>
      <c r="U33" s="289"/>
      <c r="V33" s="289"/>
      <c r="W33" s="289"/>
      <c r="X33" s="289"/>
      <c r="Y33" s="290"/>
      <c r="Z33" s="293"/>
      <c r="AA33" s="294"/>
      <c r="AB33" s="294"/>
      <c r="AC33" s="294"/>
      <c r="AD33" s="294"/>
      <c r="AE33" s="295"/>
    </row>
    <row r="34" spans="1:31" ht="15.75" customHeight="1">
      <c r="A34" s="281"/>
      <c r="B34" s="283">
        <v>22</v>
      </c>
      <c r="C34" s="284"/>
      <c r="D34" s="285"/>
      <c r="E34" s="286"/>
      <c r="F34" s="286"/>
      <c r="G34" s="286"/>
      <c r="H34" s="286"/>
      <c r="I34" s="286"/>
      <c r="J34" s="286"/>
      <c r="K34" s="286"/>
      <c r="L34" s="286"/>
      <c r="M34" s="287"/>
      <c r="N34" s="288"/>
      <c r="O34" s="289"/>
      <c r="P34" s="289"/>
      <c r="Q34" s="289"/>
      <c r="R34" s="289"/>
      <c r="S34" s="289"/>
      <c r="T34" s="289"/>
      <c r="U34" s="289"/>
      <c r="V34" s="289"/>
      <c r="W34" s="289"/>
      <c r="X34" s="289"/>
      <c r="Y34" s="290"/>
      <c r="Z34" s="293"/>
      <c r="AA34" s="294"/>
      <c r="AB34" s="294"/>
      <c r="AC34" s="294"/>
      <c r="AD34" s="294"/>
      <c r="AE34" s="295"/>
    </row>
    <row r="35" spans="1:31" ht="15.75" customHeight="1">
      <c r="A35" s="281"/>
      <c r="B35" s="283">
        <v>23</v>
      </c>
      <c r="C35" s="284"/>
      <c r="D35" s="285"/>
      <c r="E35" s="286"/>
      <c r="F35" s="286"/>
      <c r="G35" s="286"/>
      <c r="H35" s="286"/>
      <c r="I35" s="286"/>
      <c r="J35" s="286"/>
      <c r="K35" s="286"/>
      <c r="L35" s="286"/>
      <c r="M35" s="287"/>
      <c r="N35" s="288"/>
      <c r="O35" s="289"/>
      <c r="P35" s="289"/>
      <c r="Q35" s="289"/>
      <c r="R35" s="289"/>
      <c r="S35" s="289"/>
      <c r="T35" s="289"/>
      <c r="U35" s="289"/>
      <c r="V35" s="289"/>
      <c r="W35" s="289"/>
      <c r="X35" s="289"/>
      <c r="Y35" s="290"/>
      <c r="Z35" s="293"/>
      <c r="AA35" s="294"/>
      <c r="AB35" s="294"/>
      <c r="AC35" s="294"/>
      <c r="AD35" s="294"/>
      <c r="AE35" s="295"/>
    </row>
    <row r="36" spans="1:31" ht="15.75" customHeight="1">
      <c r="A36" s="281"/>
      <c r="B36" s="283">
        <v>24</v>
      </c>
      <c r="C36" s="284"/>
      <c r="D36" s="296"/>
      <c r="E36" s="286"/>
      <c r="F36" s="286"/>
      <c r="G36" s="286"/>
      <c r="H36" s="286"/>
      <c r="I36" s="286"/>
      <c r="J36" s="286"/>
      <c r="K36" s="286"/>
      <c r="L36" s="286"/>
      <c r="M36" s="287"/>
      <c r="N36" s="288"/>
      <c r="O36" s="289"/>
      <c r="P36" s="289"/>
      <c r="Q36" s="289"/>
      <c r="R36" s="289"/>
      <c r="S36" s="289"/>
      <c r="T36" s="289"/>
      <c r="U36" s="289"/>
      <c r="V36" s="289"/>
      <c r="W36" s="289"/>
      <c r="X36" s="289"/>
      <c r="Y36" s="290"/>
      <c r="Z36" s="293"/>
      <c r="AA36" s="294"/>
      <c r="AB36" s="294"/>
      <c r="AC36" s="294"/>
      <c r="AD36" s="294"/>
      <c r="AE36" s="295"/>
    </row>
    <row r="37" spans="1:31" ht="15.75" customHeight="1">
      <c r="A37" s="281"/>
      <c r="B37" s="283">
        <v>25</v>
      </c>
      <c r="C37" s="284"/>
      <c r="D37" s="285"/>
      <c r="E37" s="286"/>
      <c r="F37" s="286"/>
      <c r="G37" s="286"/>
      <c r="H37" s="286"/>
      <c r="I37" s="286"/>
      <c r="J37" s="286"/>
      <c r="K37" s="286"/>
      <c r="L37" s="286"/>
      <c r="M37" s="287"/>
      <c r="N37" s="288"/>
      <c r="O37" s="289"/>
      <c r="P37" s="289"/>
      <c r="Q37" s="289"/>
      <c r="R37" s="289"/>
      <c r="S37" s="289"/>
      <c r="T37" s="289"/>
      <c r="U37" s="289"/>
      <c r="V37" s="289"/>
      <c r="W37" s="289"/>
      <c r="X37" s="289"/>
      <c r="Y37" s="290"/>
      <c r="Z37" s="293"/>
      <c r="AA37" s="294"/>
      <c r="AB37" s="294"/>
      <c r="AC37" s="294"/>
      <c r="AD37" s="294"/>
      <c r="AE37" s="295"/>
    </row>
    <row r="38" spans="1:31" ht="15.75" customHeight="1">
      <c r="A38" s="281"/>
      <c r="B38" s="283">
        <v>26</v>
      </c>
      <c r="C38" s="284"/>
      <c r="D38" s="285"/>
      <c r="E38" s="286"/>
      <c r="F38" s="286"/>
      <c r="G38" s="286"/>
      <c r="H38" s="286"/>
      <c r="I38" s="286"/>
      <c r="J38" s="286"/>
      <c r="K38" s="286"/>
      <c r="L38" s="286"/>
      <c r="M38" s="287"/>
      <c r="N38" s="288"/>
      <c r="O38" s="289"/>
      <c r="P38" s="289"/>
      <c r="Q38" s="289"/>
      <c r="R38" s="289"/>
      <c r="S38" s="289"/>
      <c r="T38" s="289"/>
      <c r="U38" s="289"/>
      <c r="V38" s="289"/>
      <c r="W38" s="289"/>
      <c r="X38" s="289"/>
      <c r="Y38" s="290"/>
      <c r="Z38" s="293"/>
      <c r="AA38" s="294"/>
      <c r="AB38" s="294"/>
      <c r="AC38" s="294"/>
      <c r="AD38" s="294"/>
      <c r="AE38" s="295"/>
    </row>
    <row r="39" spans="1:31" ht="15.75" customHeight="1">
      <c r="A39" s="281"/>
      <c r="B39" s="283">
        <v>27</v>
      </c>
      <c r="C39" s="284"/>
      <c r="D39" s="285"/>
      <c r="E39" s="286"/>
      <c r="F39" s="286"/>
      <c r="G39" s="286"/>
      <c r="H39" s="286"/>
      <c r="I39" s="286"/>
      <c r="J39" s="286"/>
      <c r="K39" s="286"/>
      <c r="L39" s="286"/>
      <c r="M39" s="287"/>
      <c r="N39" s="288"/>
      <c r="O39" s="289"/>
      <c r="P39" s="289"/>
      <c r="Q39" s="289"/>
      <c r="R39" s="289"/>
      <c r="S39" s="289"/>
      <c r="T39" s="289"/>
      <c r="U39" s="289"/>
      <c r="V39" s="289"/>
      <c r="W39" s="289"/>
      <c r="X39" s="289"/>
      <c r="Y39" s="290"/>
      <c r="Z39" s="293"/>
      <c r="AA39" s="294"/>
      <c r="AB39" s="294"/>
      <c r="AC39" s="294"/>
      <c r="AD39" s="294"/>
      <c r="AE39" s="295"/>
    </row>
    <row r="40" spans="1:31" ht="15.75" customHeight="1">
      <c r="A40" s="281"/>
      <c r="B40" s="283">
        <v>28</v>
      </c>
      <c r="C40" s="284"/>
      <c r="D40" s="285"/>
      <c r="E40" s="286"/>
      <c r="F40" s="286"/>
      <c r="G40" s="286"/>
      <c r="H40" s="286"/>
      <c r="I40" s="286"/>
      <c r="J40" s="286"/>
      <c r="K40" s="286"/>
      <c r="L40" s="286"/>
      <c r="M40" s="287"/>
      <c r="N40" s="288"/>
      <c r="O40" s="289"/>
      <c r="P40" s="289"/>
      <c r="Q40" s="289"/>
      <c r="R40" s="289"/>
      <c r="S40" s="289"/>
      <c r="T40" s="289"/>
      <c r="U40" s="289"/>
      <c r="V40" s="289"/>
      <c r="W40" s="289"/>
      <c r="X40" s="289"/>
      <c r="Y40" s="290"/>
      <c r="Z40" s="291"/>
      <c r="AA40" s="291"/>
      <c r="AB40" s="291"/>
      <c r="AC40" s="291"/>
      <c r="AD40" s="291"/>
      <c r="AE40" s="292"/>
    </row>
    <row r="41" spans="1:31" ht="15.75" customHeight="1">
      <c r="A41" s="281"/>
      <c r="B41" s="283">
        <v>29</v>
      </c>
      <c r="C41" s="284"/>
      <c r="D41" s="285"/>
      <c r="E41" s="286"/>
      <c r="F41" s="286"/>
      <c r="G41" s="286"/>
      <c r="H41" s="286"/>
      <c r="I41" s="286"/>
      <c r="J41" s="286"/>
      <c r="K41" s="286"/>
      <c r="L41" s="286"/>
      <c r="M41" s="287"/>
      <c r="N41" s="288"/>
      <c r="O41" s="289"/>
      <c r="P41" s="289"/>
      <c r="Q41" s="289"/>
      <c r="R41" s="289"/>
      <c r="S41" s="289"/>
      <c r="T41" s="289"/>
      <c r="U41" s="289"/>
      <c r="V41" s="289"/>
      <c r="W41" s="289"/>
      <c r="X41" s="289"/>
      <c r="Y41" s="290"/>
      <c r="Z41" s="291"/>
      <c r="AA41" s="291"/>
      <c r="AB41" s="291"/>
      <c r="AC41" s="291"/>
      <c r="AD41" s="291"/>
      <c r="AE41" s="292"/>
    </row>
    <row r="42" spans="1:31" ht="15.75" customHeight="1" thickBot="1">
      <c r="A42" s="281"/>
      <c r="B42" s="264">
        <v>30</v>
      </c>
      <c r="C42" s="265"/>
      <c r="D42" s="266"/>
      <c r="E42" s="267"/>
      <c r="F42" s="267"/>
      <c r="G42" s="267"/>
      <c r="H42" s="267"/>
      <c r="I42" s="267"/>
      <c r="J42" s="267"/>
      <c r="K42" s="267"/>
      <c r="L42" s="267"/>
      <c r="M42" s="268"/>
      <c r="N42" s="269"/>
      <c r="O42" s="270"/>
      <c r="P42" s="270"/>
      <c r="Q42" s="270"/>
      <c r="R42" s="270"/>
      <c r="S42" s="270"/>
      <c r="T42" s="270"/>
      <c r="U42" s="270"/>
      <c r="V42" s="270"/>
      <c r="W42" s="270"/>
      <c r="X42" s="270"/>
      <c r="Y42" s="271"/>
      <c r="Z42" s="272"/>
      <c r="AA42" s="273"/>
      <c r="AB42" s="273"/>
      <c r="AC42" s="273"/>
      <c r="AD42" s="273"/>
      <c r="AE42" s="274"/>
    </row>
    <row r="43" spans="1:31" ht="15.75" customHeight="1" thickBot="1">
      <c r="A43" s="282"/>
      <c r="B43" s="275" t="s">
        <v>1</v>
      </c>
      <c r="C43" s="276"/>
      <c r="D43" s="276"/>
      <c r="E43" s="276"/>
      <c r="F43" s="276"/>
      <c r="G43" s="276"/>
      <c r="H43" s="276"/>
      <c r="I43" s="276"/>
      <c r="J43" s="276"/>
      <c r="K43" s="276"/>
      <c r="L43" s="276"/>
      <c r="M43" s="276"/>
      <c r="N43" s="276"/>
      <c r="O43" s="276"/>
      <c r="P43" s="276"/>
      <c r="Q43" s="276"/>
      <c r="R43" s="276"/>
      <c r="S43" s="276"/>
      <c r="T43" s="276"/>
      <c r="U43" s="276"/>
      <c r="V43" s="276"/>
      <c r="W43" s="276"/>
      <c r="X43" s="276"/>
      <c r="Y43" s="277"/>
      <c r="Z43" s="278">
        <f>SUM(Z13:AE42)</f>
        <v>0</v>
      </c>
      <c r="AA43" s="278"/>
      <c r="AB43" s="278"/>
      <c r="AC43" s="278"/>
      <c r="AD43" s="278"/>
      <c r="AE43" s="279"/>
    </row>
    <row r="44" spans="1:35" ht="17.25" customHeight="1">
      <c r="A44" s="260" t="s">
        <v>2</v>
      </c>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7"/>
      <c r="AG44" s="7"/>
      <c r="AH44" s="7"/>
      <c r="AI44" s="7"/>
    </row>
    <row r="45" spans="1:31" ht="17.25" customHeight="1">
      <c r="A45" s="261" t="s">
        <v>3</v>
      </c>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row>
    <row r="71" spans="2:35" ht="21" customHeight="1">
      <c r="B71" s="8"/>
      <c r="C71" s="9"/>
      <c r="D71" s="9"/>
      <c r="E71" s="9"/>
      <c r="F71" s="9"/>
      <c r="G71" s="9"/>
      <c r="H71" s="9"/>
      <c r="I71" s="10"/>
      <c r="J71" s="10"/>
      <c r="K71" s="10"/>
      <c r="L71" s="10"/>
      <c r="M71" s="10"/>
      <c r="N71" s="10"/>
      <c r="O71" s="10"/>
      <c r="P71" s="10"/>
      <c r="Q71" s="10"/>
      <c r="R71" s="11"/>
      <c r="S71" s="11"/>
      <c r="T71" s="11"/>
      <c r="U71" s="11"/>
      <c r="V71" s="11"/>
      <c r="W71" s="12"/>
      <c r="X71" s="13"/>
      <c r="Y71" s="14"/>
      <c r="Z71" s="14"/>
      <c r="AA71" s="14"/>
      <c r="AB71" s="14"/>
      <c r="AC71" s="14"/>
      <c r="AD71" s="14"/>
      <c r="AE71" s="11"/>
      <c r="AF71" s="11"/>
      <c r="AG71" s="11"/>
      <c r="AH71" s="12"/>
      <c r="AI71" s="12"/>
    </row>
    <row r="95" ht="21" customHeight="1" thickBot="1"/>
    <row r="96" spans="20:33" ht="21" customHeight="1" thickBot="1">
      <c r="T96" s="262"/>
      <c r="U96" s="263"/>
      <c r="V96" s="263"/>
      <c r="W96" s="263"/>
      <c r="X96" s="263"/>
      <c r="Y96" s="263"/>
      <c r="Z96" s="263"/>
      <c r="AA96" s="263"/>
      <c r="AB96" s="263"/>
      <c r="AC96" s="263"/>
      <c r="AD96" s="263"/>
      <c r="AE96" s="263"/>
      <c r="AF96" s="263"/>
      <c r="AG96" s="15"/>
    </row>
  </sheetData>
  <sheetProtection/>
  <mergeCells count="144">
    <mergeCell ref="A1:I1"/>
    <mergeCell ref="A2:AE2"/>
    <mergeCell ref="C3:AI3"/>
    <mergeCell ref="A5:U5"/>
    <mergeCell ref="V5:AE5"/>
    <mergeCell ref="A6:U6"/>
    <mergeCell ref="V6:AE6"/>
    <mergeCell ref="A7:U7"/>
    <mergeCell ref="V7:AE7"/>
    <mergeCell ref="A8:U8"/>
    <mergeCell ref="V8:AE8"/>
    <mergeCell ref="A10:U10"/>
    <mergeCell ref="V10:AE10"/>
    <mergeCell ref="B11:U11"/>
    <mergeCell ref="V11:AE11"/>
    <mergeCell ref="B12:M12"/>
    <mergeCell ref="N12:Y12"/>
    <mergeCell ref="Z12:AE12"/>
    <mergeCell ref="B13:C13"/>
    <mergeCell ref="D13:M13"/>
    <mergeCell ref="N13:Y13"/>
    <mergeCell ref="Z13:AE13"/>
    <mergeCell ref="B14:C14"/>
    <mergeCell ref="D14:M14"/>
    <mergeCell ref="N14:Y14"/>
    <mergeCell ref="Z14:AE14"/>
    <mergeCell ref="B15:C15"/>
    <mergeCell ref="D15:M15"/>
    <mergeCell ref="N15:Y15"/>
    <mergeCell ref="Z15:AE15"/>
    <mergeCell ref="B16:C16"/>
    <mergeCell ref="D16:M16"/>
    <mergeCell ref="N16:Y16"/>
    <mergeCell ref="Z16:AE16"/>
    <mergeCell ref="B17:C17"/>
    <mergeCell ref="D17:M17"/>
    <mergeCell ref="N17:Y17"/>
    <mergeCell ref="Z17:AE17"/>
    <mergeCell ref="B18:C18"/>
    <mergeCell ref="D18:M18"/>
    <mergeCell ref="N18:Y18"/>
    <mergeCell ref="Z18:AE18"/>
    <mergeCell ref="B19:C19"/>
    <mergeCell ref="D19:M19"/>
    <mergeCell ref="N19:Y19"/>
    <mergeCell ref="Z19:AE19"/>
    <mergeCell ref="B20:C20"/>
    <mergeCell ref="D20:M20"/>
    <mergeCell ref="N20:Y20"/>
    <mergeCell ref="Z20:AE20"/>
    <mergeCell ref="B21:C21"/>
    <mergeCell ref="D21:M21"/>
    <mergeCell ref="N21:Y21"/>
    <mergeCell ref="Z21:AE21"/>
    <mergeCell ref="B22:C22"/>
    <mergeCell ref="D22:M22"/>
    <mergeCell ref="N22:Y22"/>
    <mergeCell ref="Z22:AE22"/>
    <mergeCell ref="B23:C23"/>
    <mergeCell ref="D23:M23"/>
    <mergeCell ref="N23:Y23"/>
    <mergeCell ref="Z23:AE23"/>
    <mergeCell ref="B24:C24"/>
    <mergeCell ref="D24:M24"/>
    <mergeCell ref="N24:Y24"/>
    <mergeCell ref="Z24:AE24"/>
    <mergeCell ref="B25:C25"/>
    <mergeCell ref="D25:M25"/>
    <mergeCell ref="N25:Y25"/>
    <mergeCell ref="Z25:AE25"/>
    <mergeCell ref="B26:C26"/>
    <mergeCell ref="D26:M26"/>
    <mergeCell ref="N26:Y26"/>
    <mergeCell ref="Z26:AE26"/>
    <mergeCell ref="B27:C27"/>
    <mergeCell ref="D27:M27"/>
    <mergeCell ref="N27:Y27"/>
    <mergeCell ref="Z27:AE27"/>
    <mergeCell ref="B28:C28"/>
    <mergeCell ref="D28:M28"/>
    <mergeCell ref="N28:Y28"/>
    <mergeCell ref="Z28:AE28"/>
    <mergeCell ref="B29:C29"/>
    <mergeCell ref="D29:M29"/>
    <mergeCell ref="N29:Y29"/>
    <mergeCell ref="Z29:AE29"/>
    <mergeCell ref="B30:C30"/>
    <mergeCell ref="D30:M30"/>
    <mergeCell ref="N30:Y30"/>
    <mergeCell ref="Z30:AE30"/>
    <mergeCell ref="B31:C31"/>
    <mergeCell ref="D31:M31"/>
    <mergeCell ref="N31:Y31"/>
    <mergeCell ref="Z31:AE31"/>
    <mergeCell ref="B32:C32"/>
    <mergeCell ref="D32:M32"/>
    <mergeCell ref="N32:Y32"/>
    <mergeCell ref="Z32:AE32"/>
    <mergeCell ref="B33:C33"/>
    <mergeCell ref="D33:M33"/>
    <mergeCell ref="N33:Y33"/>
    <mergeCell ref="Z33:AE33"/>
    <mergeCell ref="B34:C34"/>
    <mergeCell ref="D34:M34"/>
    <mergeCell ref="N34:Y34"/>
    <mergeCell ref="Z34:AE34"/>
    <mergeCell ref="B35:C35"/>
    <mergeCell ref="D35:M35"/>
    <mergeCell ref="N35:Y35"/>
    <mergeCell ref="Z35:AE35"/>
    <mergeCell ref="B36:C36"/>
    <mergeCell ref="D36:M36"/>
    <mergeCell ref="N36:Y36"/>
    <mergeCell ref="Z36:AE36"/>
    <mergeCell ref="B37:C37"/>
    <mergeCell ref="D37:M37"/>
    <mergeCell ref="N37:Y37"/>
    <mergeCell ref="Z37:AE37"/>
    <mergeCell ref="B38:C38"/>
    <mergeCell ref="D38:M38"/>
    <mergeCell ref="N38:Y38"/>
    <mergeCell ref="Z38:AE38"/>
    <mergeCell ref="B39:C39"/>
    <mergeCell ref="D39:M39"/>
    <mergeCell ref="N39:Y39"/>
    <mergeCell ref="Z39:AE39"/>
    <mergeCell ref="B40:C40"/>
    <mergeCell ref="D40:M40"/>
    <mergeCell ref="N40:Y40"/>
    <mergeCell ref="Z40:AE40"/>
    <mergeCell ref="B41:C41"/>
    <mergeCell ref="D41:M41"/>
    <mergeCell ref="N41:Y41"/>
    <mergeCell ref="Z41:AE41"/>
    <mergeCell ref="A44:AE44"/>
    <mergeCell ref="A45:AE45"/>
    <mergeCell ref="T96:AF96"/>
    <mergeCell ref="B42:C42"/>
    <mergeCell ref="D42:M42"/>
    <mergeCell ref="N42:Y42"/>
    <mergeCell ref="Z42:AE42"/>
    <mergeCell ref="B43:Y43"/>
    <mergeCell ref="Z43:AE43"/>
    <mergeCell ref="A11:A43"/>
  </mergeCells>
  <conditionalFormatting sqref="AE71 R71">
    <cfRule type="cellIs" priority="1" dxfId="10" operator="equal" stopIfTrue="1">
      <formula>0</formula>
    </cfRule>
  </conditionalFormatting>
  <dataValidations count="2">
    <dataValidation type="list" allowBlank="1" showErrorMessage="1" sqref="V6:AE6">
      <formula1>"共同生活介護,共同生活援助,一体型"</formula1>
    </dataValidation>
    <dataValidation errorStyle="information" allowBlank="1" showErrorMessage="1" error="下記記載の「Ⅰ類型」「Ⅱ類型」「Ⅲ類型」のうち、該当する類型を記載する必要があります。プルダウンメニューから選択してください。" sqref="Z13:AE43 N13:Y42"/>
  </dataValidations>
  <printOptions horizontalCentered="1" verticalCentered="1"/>
  <pageMargins left="0.3937007874015748" right="0.3937007874015748" top="0.7874015748031497" bottom="0.35433070866141736" header="0.31496062992125984" footer="0.2755905511811024"/>
  <pageSetup blackAndWhite="1" horizontalDpi="600" verticalDpi="600" orientation="portrait" paperSize="9" scale="90"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IV51"/>
  <sheetViews>
    <sheetView zoomScalePageLayoutView="0" workbookViewId="0" topLeftCell="A1">
      <selection activeCell="A1" sqref="A1"/>
    </sheetView>
  </sheetViews>
  <sheetFormatPr defaultColWidth="2.25390625" defaultRowHeight="13.5"/>
  <cols>
    <col min="1" max="5" width="2.25390625" style="0" customWidth="1"/>
    <col min="6" max="6" width="2.50390625" style="0" bestFit="1" customWidth="1"/>
    <col min="7" max="8" width="2.25390625" style="0" customWidth="1"/>
    <col min="9" max="36" width="2.375" style="0" customWidth="1"/>
  </cols>
  <sheetData>
    <row r="1" spans="1:256" s="229" customFormat="1" ht="13.5">
      <c r="A1" s="204" t="s">
        <v>231</v>
      </c>
      <c r="B1" s="205"/>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c r="FF1" s="204"/>
      <c r="FG1" s="204"/>
      <c r="FH1" s="204"/>
      <c r="FI1" s="204"/>
      <c r="FJ1" s="204"/>
      <c r="FK1" s="204"/>
      <c r="FL1" s="204"/>
      <c r="FM1" s="204"/>
      <c r="FN1" s="204"/>
      <c r="FO1" s="204"/>
      <c r="FP1" s="204"/>
      <c r="FQ1" s="204"/>
      <c r="FR1" s="204"/>
      <c r="FS1" s="204"/>
      <c r="FT1" s="204"/>
      <c r="FU1" s="204"/>
      <c r="FV1" s="204"/>
      <c r="FW1" s="204"/>
      <c r="FX1" s="204"/>
      <c r="FY1" s="204"/>
      <c r="FZ1" s="204"/>
      <c r="GA1" s="204"/>
      <c r="GB1" s="204"/>
      <c r="GC1" s="204"/>
      <c r="GD1" s="204"/>
      <c r="GE1" s="204"/>
      <c r="GF1" s="204"/>
      <c r="GG1" s="204"/>
      <c r="GH1" s="204"/>
      <c r="GI1" s="204"/>
      <c r="GJ1" s="204"/>
      <c r="GK1" s="204"/>
      <c r="GL1" s="204"/>
      <c r="GM1" s="204"/>
      <c r="GN1" s="204"/>
      <c r="GO1" s="204"/>
      <c r="GP1" s="204"/>
      <c r="GQ1" s="204"/>
      <c r="GR1" s="204"/>
      <c r="GS1" s="204"/>
      <c r="GT1" s="204"/>
      <c r="GU1" s="204"/>
      <c r="GV1" s="204"/>
      <c r="GW1" s="204"/>
      <c r="GX1" s="204"/>
      <c r="GY1" s="204"/>
      <c r="GZ1" s="204"/>
      <c r="HA1" s="204"/>
      <c r="HB1" s="204"/>
      <c r="HC1" s="204"/>
      <c r="HD1" s="204"/>
      <c r="HE1" s="204"/>
      <c r="HF1" s="204"/>
      <c r="HG1" s="204"/>
      <c r="HH1" s="204"/>
      <c r="HI1" s="204"/>
      <c r="HJ1" s="204"/>
      <c r="HK1" s="204"/>
      <c r="HL1" s="204"/>
      <c r="HM1" s="204"/>
      <c r="HN1" s="204"/>
      <c r="HO1" s="204"/>
      <c r="HP1" s="204"/>
      <c r="HQ1" s="204"/>
      <c r="HR1" s="204"/>
      <c r="HS1" s="204"/>
      <c r="HT1" s="204"/>
      <c r="HU1" s="204"/>
      <c r="HV1" s="204"/>
      <c r="HW1" s="204"/>
      <c r="HX1" s="204"/>
      <c r="HY1" s="204"/>
      <c r="HZ1" s="204"/>
      <c r="IA1" s="204"/>
      <c r="IB1" s="204"/>
      <c r="IC1" s="204"/>
      <c r="ID1" s="204"/>
      <c r="IE1" s="204"/>
      <c r="IF1" s="204"/>
      <c r="IG1" s="204"/>
      <c r="IH1" s="204"/>
      <c r="II1" s="204"/>
      <c r="IJ1" s="204"/>
      <c r="IK1" s="204"/>
      <c r="IL1" s="204"/>
      <c r="IM1" s="204"/>
      <c r="IN1" s="204"/>
      <c r="IO1" s="204"/>
      <c r="IP1" s="204"/>
      <c r="IQ1" s="204"/>
      <c r="IR1" s="204"/>
      <c r="IS1" s="204"/>
      <c r="IT1" s="204"/>
      <c r="IU1" s="204"/>
      <c r="IV1" s="204"/>
    </row>
    <row r="2" s="229" customFormat="1" ht="13.5">
      <c r="B2" s="230"/>
    </row>
    <row r="3" spans="1:39" s="229" customFormat="1" ht="18.75">
      <c r="A3" s="1302" t="s">
        <v>220</v>
      </c>
      <c r="B3" s="1302"/>
      <c r="C3" s="1302"/>
      <c r="D3" s="1302"/>
      <c r="E3" s="1302"/>
      <c r="F3" s="1302"/>
      <c r="G3" s="1302"/>
      <c r="H3" s="1302"/>
      <c r="I3" s="1302"/>
      <c r="J3" s="1302"/>
      <c r="K3" s="1302"/>
      <c r="L3" s="1302"/>
      <c r="M3" s="1302"/>
      <c r="N3" s="1302"/>
      <c r="O3" s="1302"/>
      <c r="P3" s="1302"/>
      <c r="Q3" s="1302"/>
      <c r="R3" s="1302"/>
      <c r="S3" s="1302"/>
      <c r="T3" s="1302"/>
      <c r="U3" s="1302"/>
      <c r="V3" s="1302"/>
      <c r="W3" s="1302"/>
      <c r="X3" s="1302"/>
      <c r="Y3" s="1302"/>
      <c r="Z3" s="1302"/>
      <c r="AA3" s="1302"/>
      <c r="AB3" s="1302"/>
      <c r="AC3" s="1302"/>
      <c r="AD3" s="1302"/>
      <c r="AE3" s="1302"/>
      <c r="AF3" s="1302"/>
      <c r="AG3" s="1302"/>
      <c r="AH3" s="1302"/>
      <c r="AI3" s="1302"/>
      <c r="AJ3" s="1302"/>
      <c r="AK3" s="1302"/>
      <c r="AL3" s="1302"/>
      <c r="AM3" s="231"/>
    </row>
    <row r="4" spans="1:39" s="229" customFormat="1" ht="18.75">
      <c r="A4" s="1302"/>
      <c r="B4" s="1302"/>
      <c r="C4" s="1302"/>
      <c r="D4" s="1302"/>
      <c r="E4" s="1302"/>
      <c r="F4" s="1302"/>
      <c r="G4" s="1302"/>
      <c r="H4" s="1302"/>
      <c r="I4" s="1302"/>
      <c r="J4" s="1302"/>
      <c r="K4" s="1302"/>
      <c r="L4" s="1302"/>
      <c r="M4" s="1302"/>
      <c r="N4" s="1302"/>
      <c r="O4" s="1302"/>
      <c r="P4" s="1302"/>
      <c r="Q4" s="1302"/>
      <c r="R4" s="1302"/>
      <c r="S4" s="1302"/>
      <c r="T4" s="1302"/>
      <c r="U4" s="1302"/>
      <c r="V4" s="1302"/>
      <c r="W4" s="1302"/>
      <c r="X4" s="1302"/>
      <c r="Y4" s="1302"/>
      <c r="Z4" s="1302"/>
      <c r="AA4" s="1302"/>
      <c r="AB4" s="1302"/>
      <c r="AC4" s="1302"/>
      <c r="AD4" s="1302"/>
      <c r="AE4" s="1302"/>
      <c r="AF4" s="1302"/>
      <c r="AG4" s="1302"/>
      <c r="AH4" s="1302"/>
      <c r="AI4" s="1302"/>
      <c r="AJ4" s="1302"/>
      <c r="AK4" s="1302"/>
      <c r="AL4" s="1302"/>
      <c r="AM4" s="231"/>
    </row>
    <row r="5" s="229" customFormat="1" ht="13.5">
      <c r="B5" s="230"/>
    </row>
    <row r="6" spans="2:38" s="229" customFormat="1" ht="13.5">
      <c r="B6" s="1303" t="s">
        <v>221</v>
      </c>
      <c r="C6" s="1304"/>
      <c r="D6" s="1304"/>
      <c r="E6" s="1304"/>
      <c r="F6" s="1304"/>
      <c r="G6" s="1304"/>
      <c r="H6" s="232"/>
      <c r="I6" s="233"/>
      <c r="J6" s="1307"/>
      <c r="K6" s="1307"/>
      <c r="L6" s="1307"/>
      <c r="M6" s="1307"/>
      <c r="N6" s="1307"/>
      <c r="O6" s="1307"/>
      <c r="P6" s="1307"/>
      <c r="Q6" s="1307"/>
      <c r="R6" s="1307"/>
      <c r="S6" s="1307"/>
      <c r="T6" s="1307"/>
      <c r="U6" s="1307"/>
      <c r="V6" s="1307"/>
      <c r="W6" s="1307"/>
      <c r="X6" s="1307"/>
      <c r="Y6" s="1307"/>
      <c r="Z6" s="1307"/>
      <c r="AA6" s="1307"/>
      <c r="AB6" s="1307"/>
      <c r="AC6" s="1307"/>
      <c r="AD6" s="1307"/>
      <c r="AE6" s="1307"/>
      <c r="AF6" s="1307"/>
      <c r="AG6" s="1307"/>
      <c r="AH6" s="1307"/>
      <c r="AI6" s="1307"/>
      <c r="AJ6" s="1307"/>
      <c r="AK6" s="1307"/>
      <c r="AL6" s="1308"/>
    </row>
    <row r="7" spans="2:38" s="229" customFormat="1" ht="13.5">
      <c r="B7" s="1305"/>
      <c r="C7" s="1306"/>
      <c r="D7" s="1306"/>
      <c r="E7" s="1306"/>
      <c r="F7" s="1306"/>
      <c r="G7" s="1306"/>
      <c r="H7" s="234"/>
      <c r="I7" s="235"/>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09"/>
      <c r="AG7" s="1309"/>
      <c r="AH7" s="1309"/>
      <c r="AI7" s="1309"/>
      <c r="AJ7" s="1309"/>
      <c r="AK7" s="1309"/>
      <c r="AL7" s="1310"/>
    </row>
    <row r="8" spans="2:38" s="229" customFormat="1" ht="13.5">
      <c r="B8" s="1303" t="s">
        <v>310</v>
      </c>
      <c r="C8" s="1304"/>
      <c r="D8" s="1304"/>
      <c r="E8" s="1304"/>
      <c r="F8" s="1304"/>
      <c r="G8" s="1304"/>
      <c r="H8" s="232"/>
      <c r="I8" s="233"/>
      <c r="J8" s="1313" t="s">
        <v>311</v>
      </c>
      <c r="K8" s="1313"/>
      <c r="L8" s="1313"/>
      <c r="M8" s="1313"/>
      <c r="N8" s="1313"/>
      <c r="O8" s="1313"/>
      <c r="P8" s="1313"/>
      <c r="Q8" s="1313"/>
      <c r="R8" s="1313"/>
      <c r="S8" s="1313"/>
      <c r="T8" s="1313"/>
      <c r="U8" s="1313"/>
      <c r="V8" s="1313"/>
      <c r="W8" s="1313"/>
      <c r="X8" s="1313"/>
      <c r="Y8" s="1313"/>
      <c r="Z8" s="1313"/>
      <c r="AA8" s="1313"/>
      <c r="AB8" s="1313"/>
      <c r="AC8" s="1313"/>
      <c r="AD8" s="1313"/>
      <c r="AE8" s="1313"/>
      <c r="AF8" s="1313"/>
      <c r="AG8" s="1313"/>
      <c r="AH8" s="1313"/>
      <c r="AI8" s="1313"/>
      <c r="AJ8" s="1313"/>
      <c r="AK8" s="1313"/>
      <c r="AL8" s="1314"/>
    </row>
    <row r="9" spans="2:38" s="229" customFormat="1" ht="13.5">
      <c r="B9" s="1311"/>
      <c r="C9" s="1312"/>
      <c r="D9" s="1312"/>
      <c r="E9" s="1312"/>
      <c r="F9" s="1312"/>
      <c r="G9" s="1312"/>
      <c r="H9" s="236"/>
      <c r="J9" s="1315"/>
      <c r="K9" s="1315"/>
      <c r="L9" s="1315"/>
      <c r="M9" s="1315"/>
      <c r="N9" s="1315"/>
      <c r="O9" s="1315"/>
      <c r="P9" s="1315"/>
      <c r="Q9" s="1315"/>
      <c r="R9" s="1315"/>
      <c r="S9" s="1315"/>
      <c r="T9" s="1315"/>
      <c r="U9" s="1315"/>
      <c r="V9" s="1315"/>
      <c r="W9" s="1315"/>
      <c r="X9" s="1315"/>
      <c r="Y9" s="1315"/>
      <c r="Z9" s="1315"/>
      <c r="AA9" s="1315"/>
      <c r="AB9" s="1315"/>
      <c r="AC9" s="1315"/>
      <c r="AD9" s="1315"/>
      <c r="AE9" s="1315"/>
      <c r="AF9" s="1315"/>
      <c r="AG9" s="1315"/>
      <c r="AH9" s="1315"/>
      <c r="AI9" s="1315"/>
      <c r="AJ9" s="1315"/>
      <c r="AK9" s="1315"/>
      <c r="AL9" s="1316"/>
    </row>
    <row r="10" spans="2:38" s="229" customFormat="1" ht="13.5">
      <c r="B10" s="1311"/>
      <c r="C10" s="1312"/>
      <c r="D10" s="1312"/>
      <c r="E10" s="1312"/>
      <c r="F10" s="1312"/>
      <c r="G10" s="1312"/>
      <c r="H10" s="236"/>
      <c r="J10" s="1315" t="s">
        <v>312</v>
      </c>
      <c r="K10" s="1315"/>
      <c r="L10" s="1315"/>
      <c r="M10" s="1315"/>
      <c r="N10" s="1315"/>
      <c r="O10" s="1315"/>
      <c r="P10" s="1315"/>
      <c r="Q10" s="1315"/>
      <c r="R10" s="1315"/>
      <c r="S10" s="1315"/>
      <c r="T10" s="1315"/>
      <c r="U10" s="1315"/>
      <c r="V10" s="1315"/>
      <c r="W10" s="1315"/>
      <c r="X10" s="1315"/>
      <c r="Y10" s="1315"/>
      <c r="Z10" s="1315"/>
      <c r="AA10" s="1315"/>
      <c r="AB10" s="1315"/>
      <c r="AC10" s="1315"/>
      <c r="AD10" s="1315"/>
      <c r="AE10" s="1315"/>
      <c r="AF10" s="1315"/>
      <c r="AG10" s="1315"/>
      <c r="AH10" s="1315"/>
      <c r="AI10" s="1315"/>
      <c r="AJ10" s="1315"/>
      <c r="AK10" s="1315"/>
      <c r="AL10" s="1316"/>
    </row>
    <row r="11" spans="2:38" s="229" customFormat="1" ht="13.5">
      <c r="B11" s="1305"/>
      <c r="C11" s="1306"/>
      <c r="D11" s="1306"/>
      <c r="E11" s="1306"/>
      <c r="F11" s="1306"/>
      <c r="G11" s="1306"/>
      <c r="H11" s="234"/>
      <c r="I11" s="235"/>
      <c r="J11" s="1317"/>
      <c r="K11" s="1317"/>
      <c r="L11" s="1317"/>
      <c r="M11" s="1317"/>
      <c r="N11" s="1317"/>
      <c r="O11" s="1317"/>
      <c r="P11" s="1317"/>
      <c r="Q11" s="1317"/>
      <c r="R11" s="1317"/>
      <c r="S11" s="1317"/>
      <c r="T11" s="1317"/>
      <c r="U11" s="1317"/>
      <c r="V11" s="1317"/>
      <c r="W11" s="1317"/>
      <c r="X11" s="1317"/>
      <c r="Y11" s="1317"/>
      <c r="Z11" s="1317"/>
      <c r="AA11" s="1317"/>
      <c r="AB11" s="1317"/>
      <c r="AC11" s="1317"/>
      <c r="AD11" s="1317"/>
      <c r="AE11" s="1317"/>
      <c r="AF11" s="1317"/>
      <c r="AG11" s="1317"/>
      <c r="AH11" s="1317"/>
      <c r="AI11" s="1317"/>
      <c r="AJ11" s="1317"/>
      <c r="AK11" s="1317"/>
      <c r="AL11" s="1318"/>
    </row>
    <row r="12" spans="2:38" s="229" customFormat="1" ht="13.5">
      <c r="B12" s="1319" t="s">
        <v>222</v>
      </c>
      <c r="C12" s="1320"/>
      <c r="D12" s="1320"/>
      <c r="E12" s="1320"/>
      <c r="F12" s="1320"/>
      <c r="G12" s="1320"/>
      <c r="H12" s="237"/>
      <c r="I12" s="238"/>
      <c r="J12" s="233"/>
      <c r="K12" s="233"/>
      <c r="L12" s="233"/>
      <c r="M12" s="233"/>
      <c r="N12" s="233"/>
      <c r="O12" s="233"/>
      <c r="P12" s="233"/>
      <c r="Q12" s="233"/>
      <c r="R12" s="239"/>
      <c r="S12" s="239"/>
      <c r="T12" s="233"/>
      <c r="U12" s="233"/>
      <c r="V12" s="233"/>
      <c r="W12" s="233"/>
      <c r="X12" s="233"/>
      <c r="Y12" s="233"/>
      <c r="Z12" s="233"/>
      <c r="AA12" s="233"/>
      <c r="AB12" s="233"/>
      <c r="AC12" s="233"/>
      <c r="AD12" s="233"/>
      <c r="AE12" s="233"/>
      <c r="AF12" s="233"/>
      <c r="AG12" s="233"/>
      <c r="AH12" s="233"/>
      <c r="AI12" s="233"/>
      <c r="AJ12" s="233"/>
      <c r="AK12" s="233"/>
      <c r="AL12" s="240"/>
    </row>
    <row r="13" spans="2:38" s="229" customFormat="1" ht="13.5">
      <c r="B13" s="1321"/>
      <c r="C13" s="1322"/>
      <c r="D13" s="1322"/>
      <c r="E13" s="1322"/>
      <c r="F13" s="1322"/>
      <c r="G13" s="1322"/>
      <c r="H13" s="241"/>
      <c r="I13" s="242"/>
      <c r="L13" s="229">
        <v>1</v>
      </c>
      <c r="M13" s="243"/>
      <c r="N13" s="229" t="s">
        <v>224</v>
      </c>
      <c r="R13" s="244"/>
      <c r="S13" s="244"/>
      <c r="Y13" s="229">
        <v>4</v>
      </c>
      <c r="Z13" s="243"/>
      <c r="AA13" s="229" t="s">
        <v>227</v>
      </c>
      <c r="AL13" s="245"/>
    </row>
    <row r="14" spans="2:38" s="229" customFormat="1" ht="13.5">
      <c r="B14" s="1321"/>
      <c r="C14" s="1322"/>
      <c r="D14" s="1322"/>
      <c r="E14" s="1322"/>
      <c r="F14" s="1322"/>
      <c r="G14" s="1322"/>
      <c r="H14" s="241"/>
      <c r="I14" s="242"/>
      <c r="L14" s="229">
        <v>2</v>
      </c>
      <c r="M14" s="243"/>
      <c r="N14" s="229" t="s">
        <v>225</v>
      </c>
      <c r="R14" s="244"/>
      <c r="S14" s="244"/>
      <c r="Y14" s="229">
        <v>5</v>
      </c>
      <c r="Z14" s="243"/>
      <c r="AA14" s="229" t="s">
        <v>228</v>
      </c>
      <c r="AL14" s="246"/>
    </row>
    <row r="15" spans="2:38" s="229" customFormat="1" ht="13.5">
      <c r="B15" s="1321"/>
      <c r="C15" s="1322"/>
      <c r="D15" s="1322"/>
      <c r="E15" s="1322"/>
      <c r="F15" s="1322"/>
      <c r="G15" s="1322"/>
      <c r="H15" s="241"/>
      <c r="I15" s="242"/>
      <c r="L15" s="229">
        <v>3</v>
      </c>
      <c r="M15" s="243"/>
      <c r="N15" s="229" t="s">
        <v>226</v>
      </c>
      <c r="R15" s="244"/>
      <c r="S15" s="244"/>
      <c r="AL15" s="245"/>
    </row>
    <row r="16" spans="2:38" s="229" customFormat="1" ht="13.5">
      <c r="B16" s="1323"/>
      <c r="C16" s="1324"/>
      <c r="D16" s="1324"/>
      <c r="E16" s="1324"/>
      <c r="F16" s="1324"/>
      <c r="G16" s="1324"/>
      <c r="H16" s="247"/>
      <c r="I16" s="248"/>
      <c r="J16" s="235"/>
      <c r="K16" s="235"/>
      <c r="L16" s="235"/>
      <c r="M16" s="235"/>
      <c r="N16" s="235"/>
      <c r="O16" s="235"/>
      <c r="P16" s="235"/>
      <c r="Q16" s="235"/>
      <c r="R16" s="249"/>
      <c r="S16" s="249"/>
      <c r="T16" s="235"/>
      <c r="U16" s="235"/>
      <c r="V16" s="235"/>
      <c r="W16" s="235"/>
      <c r="X16" s="235"/>
      <c r="Y16" s="235"/>
      <c r="Z16" s="235"/>
      <c r="AA16" s="235"/>
      <c r="AB16" s="235"/>
      <c r="AC16" s="235"/>
      <c r="AD16" s="235"/>
      <c r="AE16" s="235"/>
      <c r="AF16" s="235"/>
      <c r="AG16" s="235"/>
      <c r="AH16" s="235"/>
      <c r="AI16" s="235"/>
      <c r="AJ16" s="235"/>
      <c r="AK16" s="235"/>
      <c r="AL16" s="250"/>
    </row>
    <row r="17" spans="2:38" s="229" customFormat="1" ht="13.5">
      <c r="B17" s="1325" t="s">
        <v>313</v>
      </c>
      <c r="C17" s="1326"/>
      <c r="D17" s="1319" t="s">
        <v>223</v>
      </c>
      <c r="E17" s="1320"/>
      <c r="F17" s="1320"/>
      <c r="G17" s="1331"/>
      <c r="R17" s="244"/>
      <c r="S17" s="244"/>
      <c r="AL17" s="246"/>
    </row>
    <row r="18" spans="2:38" s="229" customFormat="1" ht="13.5">
      <c r="B18" s="1327"/>
      <c r="C18" s="1328"/>
      <c r="D18" s="1321"/>
      <c r="E18" s="1322"/>
      <c r="F18" s="1322"/>
      <c r="G18" s="1332"/>
      <c r="L18" s="229">
        <v>1</v>
      </c>
      <c r="N18" s="229" t="s">
        <v>314</v>
      </c>
      <c r="R18" s="244"/>
      <c r="S18" s="244"/>
      <c r="Y18" s="229">
        <v>6</v>
      </c>
      <c r="AA18" s="229" t="s">
        <v>315</v>
      </c>
      <c r="AL18" s="246"/>
    </row>
    <row r="19" spans="2:38" s="229" customFormat="1" ht="13.5">
      <c r="B19" s="1327"/>
      <c r="C19" s="1328"/>
      <c r="D19" s="1321"/>
      <c r="E19" s="1322"/>
      <c r="F19" s="1322"/>
      <c r="G19" s="1332"/>
      <c r="L19" s="229">
        <v>2</v>
      </c>
      <c r="N19" s="229" t="s">
        <v>316</v>
      </c>
      <c r="R19" s="244"/>
      <c r="S19" s="244"/>
      <c r="Y19" s="229">
        <v>7</v>
      </c>
      <c r="AA19" s="229" t="s">
        <v>317</v>
      </c>
      <c r="AL19" s="246"/>
    </row>
    <row r="20" spans="2:38" s="229" customFormat="1" ht="13.5">
      <c r="B20" s="1327"/>
      <c r="C20" s="1328"/>
      <c r="D20" s="1321"/>
      <c r="E20" s="1322"/>
      <c r="F20" s="1322"/>
      <c r="G20" s="1332"/>
      <c r="L20" s="229">
        <v>3</v>
      </c>
      <c r="N20" s="229" t="s">
        <v>318</v>
      </c>
      <c r="R20" s="244"/>
      <c r="S20" s="244"/>
      <c r="Y20" s="229">
        <v>8</v>
      </c>
      <c r="AA20" s="229" t="s">
        <v>319</v>
      </c>
      <c r="AL20" s="246"/>
    </row>
    <row r="21" spans="2:38" s="229" customFormat="1" ht="13.5">
      <c r="B21" s="1327"/>
      <c r="C21" s="1328"/>
      <c r="D21" s="1321"/>
      <c r="E21" s="1322"/>
      <c r="F21" s="1322"/>
      <c r="G21" s="1332"/>
      <c r="L21" s="229">
        <v>4</v>
      </c>
      <c r="N21" s="229" t="s">
        <v>320</v>
      </c>
      <c r="R21" s="244"/>
      <c r="S21" s="244"/>
      <c r="Y21" s="229">
        <v>9</v>
      </c>
      <c r="AA21" s="229" t="s">
        <v>229</v>
      </c>
      <c r="AL21" s="246"/>
    </row>
    <row r="22" spans="2:38" s="229" customFormat="1" ht="13.5">
      <c r="B22" s="1327"/>
      <c r="C22" s="1328"/>
      <c r="D22" s="1321"/>
      <c r="E22" s="1322"/>
      <c r="F22" s="1322"/>
      <c r="G22" s="1332"/>
      <c r="L22" s="229">
        <v>5</v>
      </c>
      <c r="N22" s="229" t="s">
        <v>321</v>
      </c>
      <c r="R22" s="244"/>
      <c r="S22" s="244"/>
      <c r="AL22" s="246"/>
    </row>
    <row r="23" spans="2:38" s="229" customFormat="1" ht="13.5">
      <c r="B23" s="1327"/>
      <c r="C23" s="1328"/>
      <c r="D23" s="1323"/>
      <c r="E23" s="1324"/>
      <c r="F23" s="1324"/>
      <c r="G23" s="1333"/>
      <c r="H23" s="235"/>
      <c r="I23" s="235"/>
      <c r="J23" s="235"/>
      <c r="K23" s="235"/>
      <c r="O23" s="235"/>
      <c r="P23" s="235"/>
      <c r="Q23" s="235"/>
      <c r="R23" s="249"/>
      <c r="S23" s="249"/>
      <c r="T23" s="235"/>
      <c r="U23" s="235"/>
      <c r="V23" s="235"/>
      <c r="W23" s="235"/>
      <c r="X23" s="235"/>
      <c r="Y23" s="235"/>
      <c r="Z23" s="235"/>
      <c r="AA23" s="235"/>
      <c r="AB23" s="235"/>
      <c r="AC23" s="235"/>
      <c r="AD23" s="235"/>
      <c r="AE23" s="235"/>
      <c r="AF23" s="235"/>
      <c r="AG23" s="235"/>
      <c r="AH23" s="235"/>
      <c r="AI23" s="235"/>
      <c r="AJ23" s="235"/>
      <c r="AK23" s="235"/>
      <c r="AL23" s="250"/>
    </row>
    <row r="24" spans="2:38" s="229" customFormat="1" ht="13.5">
      <c r="B24" s="1327"/>
      <c r="C24" s="1328"/>
      <c r="D24" s="1319" t="s">
        <v>322</v>
      </c>
      <c r="E24" s="1320"/>
      <c r="F24" s="1320"/>
      <c r="G24" s="1331"/>
      <c r="H24" s="233"/>
      <c r="I24" s="233"/>
      <c r="J24" s="233"/>
      <c r="K24" s="233"/>
      <c r="L24" s="233"/>
      <c r="M24" s="233"/>
      <c r="N24" s="233"/>
      <c r="O24" s="233"/>
      <c r="P24" s="233"/>
      <c r="Q24" s="233"/>
      <c r="R24" s="251"/>
      <c r="S24" s="251"/>
      <c r="T24" s="233"/>
      <c r="U24" s="233"/>
      <c r="V24" s="233"/>
      <c r="W24" s="252"/>
      <c r="X24" s="252"/>
      <c r="Y24" s="252"/>
      <c r="Z24" s="252"/>
      <c r="AA24" s="252"/>
      <c r="AB24" s="252"/>
      <c r="AC24" s="252"/>
      <c r="AD24" s="252"/>
      <c r="AE24" s="252"/>
      <c r="AF24" s="252"/>
      <c r="AG24" s="252"/>
      <c r="AH24" s="252"/>
      <c r="AI24" s="252"/>
      <c r="AJ24" s="252"/>
      <c r="AK24" s="252"/>
      <c r="AL24" s="240"/>
    </row>
    <row r="25" spans="2:38" s="229" customFormat="1" ht="13.5">
      <c r="B25" s="1327"/>
      <c r="C25" s="1328"/>
      <c r="D25" s="1321"/>
      <c r="E25" s="1322"/>
      <c r="F25" s="1322"/>
      <c r="G25" s="1332"/>
      <c r="H25" s="253"/>
      <c r="I25" s="1334" t="s">
        <v>323</v>
      </c>
      <c r="J25" s="1335"/>
      <c r="K25" s="1335"/>
      <c r="L25" s="1336"/>
      <c r="M25" s="1340">
        <v>4</v>
      </c>
      <c r="N25" s="1341"/>
      <c r="O25" s="1342"/>
      <c r="P25" s="1340">
        <v>5</v>
      </c>
      <c r="Q25" s="1341"/>
      <c r="R25" s="1342"/>
      <c r="S25" s="1340">
        <v>6</v>
      </c>
      <c r="T25" s="1341"/>
      <c r="U25" s="1342"/>
      <c r="V25" s="1340">
        <v>7</v>
      </c>
      <c r="W25" s="1341"/>
      <c r="X25" s="1342"/>
      <c r="Y25" s="1340">
        <v>8</v>
      </c>
      <c r="Z25" s="1341"/>
      <c r="AA25" s="1342"/>
      <c r="AB25" s="1340">
        <v>9</v>
      </c>
      <c r="AC25" s="1341"/>
      <c r="AD25" s="1342"/>
      <c r="AE25" s="1340">
        <v>10</v>
      </c>
      <c r="AF25" s="1341"/>
      <c r="AG25" s="1342"/>
      <c r="AH25" s="1340">
        <v>11</v>
      </c>
      <c r="AI25" s="1341"/>
      <c r="AJ25" s="1342"/>
      <c r="AL25" s="245"/>
    </row>
    <row r="26" spans="2:38" s="229" customFormat="1" ht="13.5">
      <c r="B26" s="1327"/>
      <c r="C26" s="1328"/>
      <c r="D26" s="1321"/>
      <c r="E26" s="1322"/>
      <c r="F26" s="1322"/>
      <c r="G26" s="1332"/>
      <c r="H26" s="253"/>
      <c r="I26" s="1337"/>
      <c r="J26" s="1338"/>
      <c r="K26" s="1338"/>
      <c r="L26" s="1339"/>
      <c r="M26" s="1343"/>
      <c r="N26" s="1344"/>
      <c r="O26" s="1345"/>
      <c r="P26" s="1343"/>
      <c r="Q26" s="1344"/>
      <c r="R26" s="1345"/>
      <c r="S26" s="1343"/>
      <c r="T26" s="1344"/>
      <c r="U26" s="1345"/>
      <c r="V26" s="1343"/>
      <c r="W26" s="1344"/>
      <c r="X26" s="1345"/>
      <c r="Y26" s="1343"/>
      <c r="Z26" s="1344"/>
      <c r="AA26" s="1345"/>
      <c r="AB26" s="1343"/>
      <c r="AC26" s="1344"/>
      <c r="AD26" s="1345"/>
      <c r="AE26" s="1343"/>
      <c r="AF26" s="1344"/>
      <c r="AG26" s="1345"/>
      <c r="AH26" s="1343"/>
      <c r="AI26" s="1344"/>
      <c r="AJ26" s="1345"/>
      <c r="AL26" s="245"/>
    </row>
    <row r="27" spans="2:38" s="229" customFormat="1" ht="13.5">
      <c r="B27" s="1327"/>
      <c r="C27" s="1328"/>
      <c r="D27" s="1321"/>
      <c r="E27" s="1322"/>
      <c r="F27" s="1322"/>
      <c r="G27" s="1332"/>
      <c r="I27" s="1346" t="s">
        <v>324</v>
      </c>
      <c r="J27" s="1346"/>
      <c r="K27" s="1346"/>
      <c r="L27" s="1346"/>
      <c r="M27" s="1350"/>
      <c r="N27" s="1350"/>
      <c r="O27" s="1350"/>
      <c r="P27" s="1350"/>
      <c r="Q27" s="1350"/>
      <c r="R27" s="1350"/>
      <c r="S27" s="1350"/>
      <c r="T27" s="1350"/>
      <c r="U27" s="1350"/>
      <c r="V27" s="1350"/>
      <c r="W27" s="1350"/>
      <c r="X27" s="1350"/>
      <c r="Y27" s="1350"/>
      <c r="Z27" s="1350"/>
      <c r="AA27" s="1350"/>
      <c r="AB27" s="1350"/>
      <c r="AC27" s="1350"/>
      <c r="AD27" s="1350"/>
      <c r="AE27" s="1350"/>
      <c r="AF27" s="1350"/>
      <c r="AG27" s="1350"/>
      <c r="AH27" s="1350"/>
      <c r="AI27" s="1350"/>
      <c r="AJ27" s="1350"/>
      <c r="AL27" s="245"/>
    </row>
    <row r="28" spans="2:38" s="229" customFormat="1" ht="13.5">
      <c r="B28" s="1327"/>
      <c r="C28" s="1328"/>
      <c r="D28" s="1321"/>
      <c r="E28" s="1322"/>
      <c r="F28" s="1322"/>
      <c r="G28" s="1332"/>
      <c r="I28" s="1346"/>
      <c r="J28" s="1346"/>
      <c r="K28" s="1346"/>
      <c r="L28" s="1346"/>
      <c r="M28" s="1350"/>
      <c r="N28" s="1350"/>
      <c r="O28" s="1350"/>
      <c r="P28" s="1350"/>
      <c r="Q28" s="1350"/>
      <c r="R28" s="1350"/>
      <c r="S28" s="1350"/>
      <c r="T28" s="1350"/>
      <c r="U28" s="1350"/>
      <c r="V28" s="1350"/>
      <c r="W28" s="1350"/>
      <c r="X28" s="1350"/>
      <c r="Y28" s="1350"/>
      <c r="Z28" s="1350"/>
      <c r="AA28" s="1350"/>
      <c r="AB28" s="1350"/>
      <c r="AC28" s="1350"/>
      <c r="AD28" s="1350"/>
      <c r="AE28" s="1350"/>
      <c r="AF28" s="1350"/>
      <c r="AG28" s="1350"/>
      <c r="AH28" s="1350"/>
      <c r="AI28" s="1350"/>
      <c r="AJ28" s="1350"/>
      <c r="AL28" s="245"/>
    </row>
    <row r="29" spans="2:38" s="229" customFormat="1" ht="13.5">
      <c r="B29" s="1327"/>
      <c r="C29" s="1328"/>
      <c r="D29" s="1321"/>
      <c r="E29" s="1322"/>
      <c r="F29" s="1322"/>
      <c r="G29" s="1332"/>
      <c r="I29" s="1346" t="s">
        <v>331</v>
      </c>
      <c r="J29" s="1346"/>
      <c r="K29" s="1346"/>
      <c r="L29" s="1346"/>
      <c r="M29" s="1348"/>
      <c r="N29" s="1348"/>
      <c r="O29" s="1348"/>
      <c r="P29" s="1348"/>
      <c r="Q29" s="1348"/>
      <c r="R29" s="1348"/>
      <c r="S29" s="1348"/>
      <c r="T29" s="1348"/>
      <c r="U29" s="1348"/>
      <c r="V29" s="1348"/>
      <c r="W29" s="1348"/>
      <c r="X29" s="1348"/>
      <c r="Y29" s="1348"/>
      <c r="Z29" s="1348"/>
      <c r="AA29" s="1348"/>
      <c r="AB29" s="1348"/>
      <c r="AC29" s="1348"/>
      <c r="AD29" s="1348"/>
      <c r="AE29" s="1348"/>
      <c r="AF29" s="1348"/>
      <c r="AG29" s="1348"/>
      <c r="AH29" s="1348"/>
      <c r="AI29" s="1348"/>
      <c r="AJ29" s="1348"/>
      <c r="AL29" s="245"/>
    </row>
    <row r="30" spans="2:38" s="229" customFormat="1" ht="13.5">
      <c r="B30" s="1327"/>
      <c r="C30" s="1328"/>
      <c r="D30" s="1321"/>
      <c r="E30" s="1322"/>
      <c r="F30" s="1322"/>
      <c r="G30" s="1332"/>
      <c r="I30" s="1347"/>
      <c r="J30" s="1347"/>
      <c r="K30" s="1347"/>
      <c r="L30" s="1347"/>
      <c r="M30" s="1349"/>
      <c r="N30" s="1349"/>
      <c r="O30" s="1349"/>
      <c r="P30" s="1349"/>
      <c r="Q30" s="1349"/>
      <c r="R30" s="1349"/>
      <c r="S30" s="1349"/>
      <c r="T30" s="1349"/>
      <c r="U30" s="1349"/>
      <c r="V30" s="1349"/>
      <c r="W30" s="1349"/>
      <c r="X30" s="1349"/>
      <c r="Y30" s="1349"/>
      <c r="Z30" s="1349"/>
      <c r="AA30" s="1349"/>
      <c r="AB30" s="1349"/>
      <c r="AC30" s="1349"/>
      <c r="AD30" s="1349"/>
      <c r="AE30" s="1349"/>
      <c r="AF30" s="1349"/>
      <c r="AG30" s="1349"/>
      <c r="AH30" s="1349"/>
      <c r="AI30" s="1349"/>
      <c r="AJ30" s="1349"/>
      <c r="AL30" s="245"/>
    </row>
    <row r="31" spans="2:38" s="229" customFormat="1" ht="13.5">
      <c r="B31" s="1327"/>
      <c r="C31" s="1328"/>
      <c r="D31" s="1321"/>
      <c r="E31" s="1322"/>
      <c r="F31" s="1322"/>
      <c r="G31" s="1332"/>
      <c r="I31" s="1346" t="s">
        <v>332</v>
      </c>
      <c r="J31" s="1346"/>
      <c r="K31" s="1346"/>
      <c r="L31" s="1346"/>
      <c r="M31" s="1348"/>
      <c r="N31" s="1348"/>
      <c r="O31" s="1348"/>
      <c r="P31" s="1348"/>
      <c r="Q31" s="1348"/>
      <c r="R31" s="1348"/>
      <c r="S31" s="1348"/>
      <c r="T31" s="1348"/>
      <c r="U31" s="1348"/>
      <c r="V31" s="1348"/>
      <c r="W31" s="1348"/>
      <c r="X31" s="1348"/>
      <c r="Y31" s="1348"/>
      <c r="Z31" s="1348"/>
      <c r="AA31" s="1348"/>
      <c r="AB31" s="1348"/>
      <c r="AC31" s="1348"/>
      <c r="AD31" s="1348"/>
      <c r="AE31" s="1348"/>
      <c r="AF31" s="1348"/>
      <c r="AG31" s="1348"/>
      <c r="AH31" s="1348"/>
      <c r="AI31" s="1348"/>
      <c r="AJ31" s="1348"/>
      <c r="AL31" s="245"/>
    </row>
    <row r="32" spans="2:38" s="229" customFormat="1" ht="14.25" thickBot="1">
      <c r="B32" s="1327"/>
      <c r="C32" s="1328"/>
      <c r="D32" s="1321"/>
      <c r="E32" s="1322"/>
      <c r="F32" s="1322"/>
      <c r="G32" s="1332"/>
      <c r="I32" s="254"/>
      <c r="J32" s="254"/>
      <c r="K32" s="254"/>
      <c r="L32" s="254"/>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L32" s="245"/>
    </row>
    <row r="33" spans="2:38" s="229" customFormat="1" ht="13.5">
      <c r="B33" s="1327"/>
      <c r="C33" s="1328"/>
      <c r="D33" s="1321"/>
      <c r="E33" s="1322"/>
      <c r="F33" s="1322"/>
      <c r="G33" s="1332"/>
      <c r="I33" s="1352" t="s">
        <v>323</v>
      </c>
      <c r="J33" s="1352"/>
      <c r="K33" s="1352"/>
      <c r="L33" s="1352"/>
      <c r="M33" s="1353">
        <v>12</v>
      </c>
      <c r="N33" s="1353"/>
      <c r="O33" s="1353"/>
      <c r="P33" s="1353">
        <v>1</v>
      </c>
      <c r="Q33" s="1353"/>
      <c r="R33" s="1353"/>
      <c r="S33" s="1353">
        <v>2</v>
      </c>
      <c r="T33" s="1353"/>
      <c r="U33" s="1353"/>
      <c r="V33" s="1353">
        <v>3</v>
      </c>
      <c r="W33" s="1353"/>
      <c r="X33" s="1353"/>
      <c r="Y33" s="1353" t="s">
        <v>325</v>
      </c>
      <c r="Z33" s="1353"/>
      <c r="AA33" s="1353"/>
      <c r="AB33" s="1354"/>
      <c r="AC33" s="255"/>
      <c r="AD33" s="1355" t="s">
        <v>333</v>
      </c>
      <c r="AE33" s="1356"/>
      <c r="AF33" s="1356"/>
      <c r="AG33" s="1356"/>
      <c r="AH33" s="1356"/>
      <c r="AI33" s="1356"/>
      <c r="AJ33" s="1356"/>
      <c r="AK33" s="1357"/>
      <c r="AL33" s="245"/>
    </row>
    <row r="34" spans="2:38" s="229" customFormat="1" ht="13.5">
      <c r="B34" s="1327"/>
      <c r="C34" s="1328"/>
      <c r="D34" s="1321"/>
      <c r="E34" s="1322"/>
      <c r="F34" s="1322"/>
      <c r="G34" s="1332"/>
      <c r="I34" s="1352"/>
      <c r="J34" s="1352"/>
      <c r="K34" s="1352"/>
      <c r="L34" s="1352"/>
      <c r="M34" s="1353"/>
      <c r="N34" s="1353"/>
      <c r="O34" s="1353"/>
      <c r="P34" s="1353"/>
      <c r="Q34" s="1353"/>
      <c r="R34" s="1353"/>
      <c r="S34" s="1353"/>
      <c r="T34" s="1353"/>
      <c r="U34" s="1353"/>
      <c r="V34" s="1353"/>
      <c r="W34" s="1353"/>
      <c r="X34" s="1353"/>
      <c r="Y34" s="1353"/>
      <c r="Z34" s="1353"/>
      <c r="AA34" s="1353"/>
      <c r="AB34" s="1354"/>
      <c r="AC34" s="255"/>
      <c r="AD34" s="1358"/>
      <c r="AE34" s="1322"/>
      <c r="AF34" s="1322"/>
      <c r="AG34" s="1322"/>
      <c r="AH34" s="1322"/>
      <c r="AI34" s="1322"/>
      <c r="AJ34" s="1322"/>
      <c r="AK34" s="1359"/>
      <c r="AL34" s="245"/>
    </row>
    <row r="35" spans="2:38" s="229" customFormat="1" ht="14.25" thickBot="1">
      <c r="B35" s="1327"/>
      <c r="C35" s="1328"/>
      <c r="D35" s="1321"/>
      <c r="E35" s="1322"/>
      <c r="F35" s="1322"/>
      <c r="G35" s="1332"/>
      <c r="I35" s="1346" t="s">
        <v>324</v>
      </c>
      <c r="J35" s="1346"/>
      <c r="K35" s="1346"/>
      <c r="L35" s="1346"/>
      <c r="M35" s="1350"/>
      <c r="N35" s="1350"/>
      <c r="O35" s="1350"/>
      <c r="P35" s="1350"/>
      <c r="Q35" s="1350"/>
      <c r="R35" s="1350"/>
      <c r="S35" s="1350"/>
      <c r="T35" s="1350"/>
      <c r="U35" s="1350"/>
      <c r="V35" s="1350"/>
      <c r="W35" s="1350"/>
      <c r="X35" s="1350"/>
      <c r="Y35" s="1350">
        <f>SUM(M27:AJ28,M35:X36)</f>
        <v>0</v>
      </c>
      <c r="Z35" s="1350"/>
      <c r="AA35" s="1350"/>
      <c r="AB35" s="1351"/>
      <c r="AC35" s="255"/>
      <c r="AD35" s="1360"/>
      <c r="AE35" s="1361"/>
      <c r="AF35" s="1361"/>
      <c r="AG35" s="1361"/>
      <c r="AH35" s="1361"/>
      <c r="AI35" s="1361"/>
      <c r="AJ35" s="1361"/>
      <c r="AK35" s="1362"/>
      <c r="AL35" s="245"/>
    </row>
    <row r="36" spans="2:38" s="229" customFormat="1" ht="13.5">
      <c r="B36" s="1327"/>
      <c r="C36" s="1328"/>
      <c r="D36" s="1321"/>
      <c r="E36" s="1322"/>
      <c r="F36" s="1322"/>
      <c r="G36" s="1332"/>
      <c r="I36" s="1346"/>
      <c r="J36" s="1346"/>
      <c r="K36" s="1346"/>
      <c r="L36" s="1346"/>
      <c r="M36" s="1350"/>
      <c r="N36" s="1350"/>
      <c r="O36" s="1350"/>
      <c r="P36" s="1350"/>
      <c r="Q36" s="1350"/>
      <c r="R36" s="1350"/>
      <c r="S36" s="1350"/>
      <c r="T36" s="1350"/>
      <c r="U36" s="1350"/>
      <c r="V36" s="1350"/>
      <c r="W36" s="1350"/>
      <c r="X36" s="1350"/>
      <c r="Y36" s="1350"/>
      <c r="Z36" s="1350"/>
      <c r="AA36" s="1350"/>
      <c r="AB36" s="1351"/>
      <c r="AC36" s="255"/>
      <c r="AD36" s="1373" t="e">
        <f>Y35/(Y37/Y39)/12</f>
        <v>#DIV/0!</v>
      </c>
      <c r="AE36" s="1374"/>
      <c r="AF36" s="1374"/>
      <c r="AG36" s="1374"/>
      <c r="AH36" s="1374"/>
      <c r="AI36" s="1375"/>
      <c r="AJ36" s="1379" t="s">
        <v>230</v>
      </c>
      <c r="AK36" s="1380"/>
      <c r="AL36" s="245"/>
    </row>
    <row r="37" spans="2:38" s="229" customFormat="1" ht="14.25" thickBot="1">
      <c r="B37" s="1327"/>
      <c r="C37" s="1328"/>
      <c r="D37" s="1321"/>
      <c r="E37" s="1322"/>
      <c r="F37" s="1322"/>
      <c r="G37" s="1332"/>
      <c r="I37" s="1346" t="s">
        <v>331</v>
      </c>
      <c r="J37" s="1346"/>
      <c r="K37" s="1346"/>
      <c r="L37" s="1346"/>
      <c r="M37" s="1348"/>
      <c r="N37" s="1348"/>
      <c r="O37" s="1348"/>
      <c r="P37" s="1348"/>
      <c r="Q37" s="1348"/>
      <c r="R37" s="1348"/>
      <c r="S37" s="1348"/>
      <c r="T37" s="1348"/>
      <c r="U37" s="1348"/>
      <c r="V37" s="1348"/>
      <c r="W37" s="1348"/>
      <c r="X37" s="1348"/>
      <c r="Y37" s="1350">
        <f>SUM(M29:AJ30,M37:X38)</f>
        <v>0</v>
      </c>
      <c r="Z37" s="1350"/>
      <c r="AA37" s="1350"/>
      <c r="AB37" s="1351"/>
      <c r="AC37" s="255"/>
      <c r="AD37" s="1376"/>
      <c r="AE37" s="1377"/>
      <c r="AF37" s="1377"/>
      <c r="AG37" s="1377"/>
      <c r="AH37" s="1377"/>
      <c r="AI37" s="1378"/>
      <c r="AJ37" s="1381"/>
      <c r="AK37" s="1382"/>
      <c r="AL37" s="245"/>
    </row>
    <row r="38" spans="2:38" s="229" customFormat="1" ht="14.25" thickBot="1">
      <c r="B38" s="1327"/>
      <c r="C38" s="1328"/>
      <c r="D38" s="1321"/>
      <c r="E38" s="1322"/>
      <c r="F38" s="1322"/>
      <c r="G38" s="1332"/>
      <c r="I38" s="1347"/>
      <c r="J38" s="1347"/>
      <c r="K38" s="1347"/>
      <c r="L38" s="1347"/>
      <c r="M38" s="1348"/>
      <c r="N38" s="1348"/>
      <c r="O38" s="1348"/>
      <c r="P38" s="1348"/>
      <c r="Q38" s="1348"/>
      <c r="R38" s="1348"/>
      <c r="S38" s="1348"/>
      <c r="T38" s="1348"/>
      <c r="U38" s="1348"/>
      <c r="V38" s="1348"/>
      <c r="W38" s="1348"/>
      <c r="X38" s="1348"/>
      <c r="Y38" s="1350"/>
      <c r="Z38" s="1350"/>
      <c r="AA38" s="1350"/>
      <c r="AB38" s="1351"/>
      <c r="AC38" s="255"/>
      <c r="AD38" s="256"/>
      <c r="AL38" s="245"/>
    </row>
    <row r="39" spans="2:38" s="229" customFormat="1" ht="13.5">
      <c r="B39" s="1327"/>
      <c r="C39" s="1328"/>
      <c r="D39" s="1321"/>
      <c r="E39" s="1322"/>
      <c r="F39" s="1322"/>
      <c r="G39" s="1332"/>
      <c r="I39" s="1346" t="s">
        <v>332</v>
      </c>
      <c r="J39" s="1346"/>
      <c r="K39" s="1346"/>
      <c r="L39" s="1346"/>
      <c r="M39" s="1348"/>
      <c r="N39" s="1348"/>
      <c r="O39" s="1348"/>
      <c r="P39" s="1348"/>
      <c r="Q39" s="1348"/>
      <c r="R39" s="1348"/>
      <c r="S39" s="1348"/>
      <c r="T39" s="1348"/>
      <c r="U39" s="1348"/>
      <c r="V39" s="1348"/>
      <c r="W39" s="1348"/>
      <c r="X39" s="1348"/>
      <c r="Y39" s="1352">
        <f>SUM(M31:AJ31,M39:X39)</f>
        <v>0</v>
      </c>
      <c r="Z39" s="1352"/>
      <c r="AA39" s="1352"/>
      <c r="AB39" s="1352"/>
      <c r="AD39" s="1384" t="s">
        <v>326</v>
      </c>
      <c r="AE39" s="1385"/>
      <c r="AF39" s="1385"/>
      <c r="AG39" s="1385"/>
      <c r="AH39" s="1385"/>
      <c r="AI39" s="1385"/>
      <c r="AJ39" s="1385"/>
      <c r="AK39" s="1386"/>
      <c r="AL39" s="245"/>
    </row>
    <row r="40" spans="2:38" s="229" customFormat="1" ht="13.5">
      <c r="B40" s="1327"/>
      <c r="C40" s="1328"/>
      <c r="D40" s="1321"/>
      <c r="E40" s="1322"/>
      <c r="F40" s="1322"/>
      <c r="G40" s="1332"/>
      <c r="I40" s="257"/>
      <c r="S40" s="253"/>
      <c r="AD40" s="1387"/>
      <c r="AE40" s="1388"/>
      <c r="AF40" s="1388"/>
      <c r="AG40" s="1388"/>
      <c r="AH40" s="1388"/>
      <c r="AI40" s="1388"/>
      <c r="AJ40" s="1388"/>
      <c r="AK40" s="1389"/>
      <c r="AL40" s="245"/>
    </row>
    <row r="41" spans="2:38" s="229" customFormat="1" ht="14.25" thickBot="1">
      <c r="B41" s="1327"/>
      <c r="C41" s="1328"/>
      <c r="D41" s="1321"/>
      <c r="E41" s="1322"/>
      <c r="F41" s="1322"/>
      <c r="G41" s="1332"/>
      <c r="I41" s="257"/>
      <c r="S41" s="253"/>
      <c r="AD41" s="1390"/>
      <c r="AE41" s="1391"/>
      <c r="AF41" s="1391"/>
      <c r="AG41" s="1391"/>
      <c r="AH41" s="1391"/>
      <c r="AI41" s="1391"/>
      <c r="AJ41" s="1391"/>
      <c r="AK41" s="1392"/>
      <c r="AL41" s="245"/>
    </row>
    <row r="42" spans="2:38" s="229" customFormat="1" ht="13.5">
      <c r="B42" s="1327"/>
      <c r="C42" s="1328"/>
      <c r="D42" s="1321"/>
      <c r="E42" s="1322"/>
      <c r="F42" s="1322"/>
      <c r="G42" s="1332"/>
      <c r="I42" s="257"/>
      <c r="S42" s="253"/>
      <c r="AD42" s="1393"/>
      <c r="AE42" s="1394"/>
      <c r="AF42" s="1394"/>
      <c r="AG42" s="1394"/>
      <c r="AH42" s="1394"/>
      <c r="AI42" s="1394"/>
      <c r="AJ42" s="1363" t="s">
        <v>230</v>
      </c>
      <c r="AK42" s="1364"/>
      <c r="AL42" s="245"/>
    </row>
    <row r="43" spans="2:38" s="229" customFormat="1" ht="14.25" thickBot="1">
      <c r="B43" s="1327"/>
      <c r="C43" s="1328"/>
      <c r="D43" s="1321"/>
      <c r="E43" s="1322"/>
      <c r="F43" s="1322"/>
      <c r="G43" s="1332"/>
      <c r="I43" s="257"/>
      <c r="S43" s="253"/>
      <c r="AD43" s="1395"/>
      <c r="AE43" s="1396"/>
      <c r="AF43" s="1396"/>
      <c r="AG43" s="1396"/>
      <c r="AH43" s="1396"/>
      <c r="AI43" s="1396"/>
      <c r="AJ43" s="1365"/>
      <c r="AK43" s="1366"/>
      <c r="AL43" s="245"/>
    </row>
    <row r="44" spans="2:38" s="229" customFormat="1" ht="13.5">
      <c r="B44" s="1329"/>
      <c r="C44" s="1330"/>
      <c r="D44" s="1323"/>
      <c r="E44" s="1324"/>
      <c r="F44" s="1324"/>
      <c r="G44" s="1333"/>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58"/>
    </row>
    <row r="45" spans="2:38" s="229" customFormat="1" ht="13.5">
      <c r="B45" s="1367" t="s">
        <v>327</v>
      </c>
      <c r="C45" s="1368"/>
      <c r="D45" s="1319" t="s">
        <v>328</v>
      </c>
      <c r="E45" s="1320"/>
      <c r="F45" s="1320"/>
      <c r="G45" s="1320"/>
      <c r="H45" s="1320"/>
      <c r="I45" s="1320"/>
      <c r="J45" s="1320"/>
      <c r="K45" s="1320"/>
      <c r="L45" s="1320"/>
      <c r="M45" s="1320"/>
      <c r="N45" s="1320"/>
      <c r="O45" s="1320"/>
      <c r="P45" s="1320"/>
      <c r="Q45" s="1320"/>
      <c r="R45" s="1320"/>
      <c r="S45" s="1331"/>
      <c r="T45" s="1307" t="s">
        <v>329</v>
      </c>
      <c r="U45" s="1307"/>
      <c r="V45" s="1307"/>
      <c r="W45" s="1307"/>
      <c r="X45" s="1307"/>
      <c r="Y45" s="1307"/>
      <c r="Z45" s="1307"/>
      <c r="AA45" s="1307"/>
      <c r="AB45" s="1307"/>
      <c r="AC45" s="1307"/>
      <c r="AD45" s="1307"/>
      <c r="AE45" s="1307"/>
      <c r="AF45" s="1307"/>
      <c r="AG45" s="1307"/>
      <c r="AH45" s="1307"/>
      <c r="AI45" s="1307"/>
      <c r="AJ45" s="1307"/>
      <c r="AK45" s="1307"/>
      <c r="AL45" s="1308"/>
    </row>
    <row r="46" spans="2:38" s="229" customFormat="1" ht="13.5">
      <c r="B46" s="1369"/>
      <c r="C46" s="1370"/>
      <c r="D46" s="1321"/>
      <c r="E46" s="1322"/>
      <c r="F46" s="1322"/>
      <c r="G46" s="1322"/>
      <c r="H46" s="1322"/>
      <c r="I46" s="1322"/>
      <c r="J46" s="1322"/>
      <c r="K46" s="1322"/>
      <c r="L46" s="1322"/>
      <c r="M46" s="1322"/>
      <c r="N46" s="1322"/>
      <c r="O46" s="1322"/>
      <c r="P46" s="1322"/>
      <c r="Q46" s="1322"/>
      <c r="R46" s="1322"/>
      <c r="S46" s="1332"/>
      <c r="T46" s="1371"/>
      <c r="U46" s="1371"/>
      <c r="V46" s="1371"/>
      <c r="W46" s="1371"/>
      <c r="X46" s="1371"/>
      <c r="Y46" s="1371"/>
      <c r="Z46" s="1371"/>
      <c r="AA46" s="1371"/>
      <c r="AB46" s="1371"/>
      <c r="AC46" s="1371"/>
      <c r="AD46" s="1371"/>
      <c r="AE46" s="1371"/>
      <c r="AF46" s="1371"/>
      <c r="AG46" s="1371"/>
      <c r="AH46" s="1371"/>
      <c r="AI46" s="1371"/>
      <c r="AJ46" s="1371"/>
      <c r="AK46" s="1371"/>
      <c r="AL46" s="1372"/>
    </row>
    <row r="47" spans="2:38" s="229" customFormat="1" ht="13.5">
      <c r="B47" s="1369"/>
      <c r="C47" s="1370"/>
      <c r="D47" s="1321"/>
      <c r="E47" s="1322"/>
      <c r="F47" s="1322"/>
      <c r="G47" s="1322"/>
      <c r="H47" s="1322"/>
      <c r="I47" s="1322"/>
      <c r="J47" s="1322"/>
      <c r="K47" s="1322"/>
      <c r="L47" s="1322"/>
      <c r="M47" s="1322"/>
      <c r="N47" s="1322"/>
      <c r="O47" s="1322"/>
      <c r="P47" s="1322"/>
      <c r="Q47" s="1322"/>
      <c r="R47" s="1322"/>
      <c r="S47" s="1332"/>
      <c r="T47" s="1371"/>
      <c r="U47" s="1371"/>
      <c r="V47" s="1371"/>
      <c r="W47" s="1371"/>
      <c r="X47" s="1371"/>
      <c r="Y47" s="1371"/>
      <c r="Z47" s="1371"/>
      <c r="AA47" s="1371"/>
      <c r="AB47" s="1371"/>
      <c r="AC47" s="1371"/>
      <c r="AD47" s="1371"/>
      <c r="AE47" s="1371"/>
      <c r="AF47" s="1371"/>
      <c r="AG47" s="1371"/>
      <c r="AH47" s="1371"/>
      <c r="AI47" s="1371"/>
      <c r="AJ47" s="1371"/>
      <c r="AK47" s="1371"/>
      <c r="AL47" s="1372"/>
    </row>
    <row r="48" spans="2:38" s="229" customFormat="1" ht="13.5">
      <c r="B48" s="1369"/>
      <c r="C48" s="1370"/>
      <c r="D48" s="1321"/>
      <c r="E48" s="1322"/>
      <c r="F48" s="1322"/>
      <c r="G48" s="1322"/>
      <c r="H48" s="1322"/>
      <c r="I48" s="1322"/>
      <c r="J48" s="1322"/>
      <c r="K48" s="1322"/>
      <c r="L48" s="1322"/>
      <c r="M48" s="1322"/>
      <c r="N48" s="1322"/>
      <c r="O48" s="1322"/>
      <c r="P48" s="1322"/>
      <c r="Q48" s="1322"/>
      <c r="R48" s="1322"/>
      <c r="S48" s="1332"/>
      <c r="T48" s="1371"/>
      <c r="U48" s="1371"/>
      <c r="V48" s="1371"/>
      <c r="W48" s="1371"/>
      <c r="X48" s="1371"/>
      <c r="Y48" s="1371"/>
      <c r="Z48" s="1371"/>
      <c r="AA48" s="1371"/>
      <c r="AB48" s="1371"/>
      <c r="AC48" s="1371"/>
      <c r="AD48" s="1371"/>
      <c r="AE48" s="1371"/>
      <c r="AF48" s="1371"/>
      <c r="AG48" s="1371"/>
      <c r="AH48" s="1371"/>
      <c r="AI48" s="1371"/>
      <c r="AJ48" s="1371"/>
      <c r="AK48" s="1371"/>
      <c r="AL48" s="1372"/>
    </row>
    <row r="49" spans="2:38" s="229" customFormat="1" ht="13.5">
      <c r="B49" s="1369"/>
      <c r="C49" s="1370"/>
      <c r="D49" s="1321"/>
      <c r="E49" s="1322"/>
      <c r="F49" s="1322"/>
      <c r="G49" s="1322"/>
      <c r="H49" s="1322"/>
      <c r="I49" s="1322"/>
      <c r="J49" s="1322"/>
      <c r="K49" s="1322"/>
      <c r="L49" s="1322"/>
      <c r="M49" s="1322"/>
      <c r="N49" s="1322"/>
      <c r="O49" s="1322"/>
      <c r="P49" s="1322"/>
      <c r="Q49" s="1322"/>
      <c r="R49" s="1322"/>
      <c r="S49" s="1332"/>
      <c r="T49" s="1371"/>
      <c r="U49" s="1371"/>
      <c r="V49" s="1371"/>
      <c r="W49" s="1371"/>
      <c r="X49" s="1371"/>
      <c r="Y49" s="1371"/>
      <c r="Z49" s="1371"/>
      <c r="AA49" s="1371"/>
      <c r="AB49" s="1371"/>
      <c r="AC49" s="1371"/>
      <c r="AD49" s="1371"/>
      <c r="AE49" s="1371"/>
      <c r="AF49" s="1371"/>
      <c r="AG49" s="1371"/>
      <c r="AH49" s="1371"/>
      <c r="AI49" s="1371"/>
      <c r="AJ49" s="1371"/>
      <c r="AK49" s="1371"/>
      <c r="AL49" s="1372"/>
    </row>
    <row r="50" spans="2:38" s="229" customFormat="1" ht="13.5">
      <c r="B50" s="1369"/>
      <c r="C50" s="1370"/>
      <c r="D50" s="1323"/>
      <c r="E50" s="1324"/>
      <c r="F50" s="1324"/>
      <c r="G50" s="1324"/>
      <c r="H50" s="1324"/>
      <c r="I50" s="1324"/>
      <c r="J50" s="1324"/>
      <c r="K50" s="1324"/>
      <c r="L50" s="1324"/>
      <c r="M50" s="1324"/>
      <c r="N50" s="1324"/>
      <c r="O50" s="1324"/>
      <c r="P50" s="1324"/>
      <c r="Q50" s="1324"/>
      <c r="R50" s="1324"/>
      <c r="S50" s="1333"/>
      <c r="T50" s="1371"/>
      <c r="U50" s="1371"/>
      <c r="V50" s="1371"/>
      <c r="W50" s="1371"/>
      <c r="X50" s="1371"/>
      <c r="Y50" s="1371"/>
      <c r="Z50" s="1371"/>
      <c r="AA50" s="1371"/>
      <c r="AB50" s="1371"/>
      <c r="AC50" s="1371"/>
      <c r="AD50" s="1371"/>
      <c r="AE50" s="1371"/>
      <c r="AF50" s="1371"/>
      <c r="AG50" s="1371"/>
      <c r="AH50" s="1371"/>
      <c r="AI50" s="1371"/>
      <c r="AJ50" s="1371"/>
      <c r="AK50" s="1371"/>
      <c r="AL50" s="1372"/>
    </row>
    <row r="51" spans="2:38" s="229" customFormat="1" ht="111.75" customHeight="1">
      <c r="B51" s="1383" t="s">
        <v>330</v>
      </c>
      <c r="C51" s="1383"/>
      <c r="D51" s="1383"/>
      <c r="E51" s="1383"/>
      <c r="F51" s="1383"/>
      <c r="G51" s="1383"/>
      <c r="H51" s="1383"/>
      <c r="I51" s="1383"/>
      <c r="J51" s="1383"/>
      <c r="K51" s="1383"/>
      <c r="L51" s="1383"/>
      <c r="M51" s="1383"/>
      <c r="N51" s="1383"/>
      <c r="O51" s="1383"/>
      <c r="P51" s="1383"/>
      <c r="Q51" s="1383"/>
      <c r="R51" s="1383"/>
      <c r="S51" s="1383"/>
      <c r="T51" s="1383"/>
      <c r="U51" s="1383"/>
      <c r="V51" s="1383"/>
      <c r="W51" s="1383"/>
      <c r="X51" s="1383"/>
      <c r="Y51" s="1383"/>
      <c r="Z51" s="1383"/>
      <c r="AA51" s="1383"/>
      <c r="AB51" s="1383"/>
      <c r="AC51" s="1383"/>
      <c r="AD51" s="1383"/>
      <c r="AE51" s="1383"/>
      <c r="AF51" s="1383"/>
      <c r="AG51" s="1383"/>
      <c r="AH51" s="1383"/>
      <c r="AI51" s="1383"/>
      <c r="AJ51" s="1383"/>
      <c r="AK51" s="1383"/>
      <c r="AL51" s="1383"/>
    </row>
  </sheetData>
  <sheetProtection/>
  <mergeCells count="80">
    <mergeCell ref="AE31:AG31"/>
    <mergeCell ref="AH31:AJ31"/>
    <mergeCell ref="I39:L39"/>
    <mergeCell ref="M39:O39"/>
    <mergeCell ref="P39:R39"/>
    <mergeCell ref="S39:U39"/>
    <mergeCell ref="V39:X39"/>
    <mergeCell ref="Y39:AB39"/>
    <mergeCell ref="P37:R38"/>
    <mergeCell ref="S37:U38"/>
    <mergeCell ref="B51:AL51"/>
    <mergeCell ref="I31:L31"/>
    <mergeCell ref="M31:O31"/>
    <mergeCell ref="P31:R31"/>
    <mergeCell ref="S31:U31"/>
    <mergeCell ref="V31:X31"/>
    <mergeCell ref="Y31:AA31"/>
    <mergeCell ref="AB31:AD31"/>
    <mergeCell ref="AD39:AK41"/>
    <mergeCell ref="AD42:AI43"/>
    <mergeCell ref="AJ42:AK43"/>
    <mergeCell ref="B45:C50"/>
    <mergeCell ref="D45:S50"/>
    <mergeCell ref="T45:AL50"/>
    <mergeCell ref="P35:R36"/>
    <mergeCell ref="S35:U36"/>
    <mergeCell ref="V35:X36"/>
    <mergeCell ref="Y35:AB36"/>
    <mergeCell ref="AD36:AI37"/>
    <mergeCell ref="AJ36:AK37"/>
    <mergeCell ref="V37:X38"/>
    <mergeCell ref="Y37:AB38"/>
    <mergeCell ref="AH29:AJ30"/>
    <mergeCell ref="I33:L34"/>
    <mergeCell ref="M33:O34"/>
    <mergeCell ref="P33:R34"/>
    <mergeCell ref="S33:U34"/>
    <mergeCell ref="V33:X34"/>
    <mergeCell ref="Y33:AB34"/>
    <mergeCell ref="AD33:AK35"/>
    <mergeCell ref="I35:L36"/>
    <mergeCell ref="M35:O36"/>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4"/>
    <mergeCell ref="D17:G23"/>
    <mergeCell ref="D24:G44"/>
    <mergeCell ref="I25:L26"/>
    <mergeCell ref="M25:O26"/>
    <mergeCell ref="I29:L30"/>
    <mergeCell ref="M29:O30"/>
    <mergeCell ref="I37:L38"/>
    <mergeCell ref="M37:O38"/>
    <mergeCell ref="A3:AL4"/>
    <mergeCell ref="B6:G7"/>
    <mergeCell ref="J6:AL7"/>
    <mergeCell ref="B8:G11"/>
    <mergeCell ref="J8:AL9"/>
    <mergeCell ref="J10:AL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0"/>
  <sheetViews>
    <sheetView zoomScalePageLayoutView="0" workbookViewId="0" topLeftCell="A1">
      <selection activeCell="C4" sqref="C4:G4"/>
    </sheetView>
  </sheetViews>
  <sheetFormatPr defaultColWidth="9.00390625" defaultRowHeight="13.5"/>
  <cols>
    <col min="1" max="1" width="3.75390625" style="208" customWidth="1"/>
    <col min="2" max="2" width="24.25390625" style="208" customWidth="1"/>
    <col min="3" max="3" width="4.00390625" style="208" customWidth="1"/>
    <col min="4" max="6" width="20.125" style="208" customWidth="1"/>
    <col min="7" max="7" width="3.125" style="208" customWidth="1"/>
    <col min="8" max="8" width="3.75390625" style="208" customWidth="1"/>
    <col min="9" max="9" width="2.50390625" style="208" customWidth="1"/>
    <col min="10" max="16384" width="9.00390625" style="208" customWidth="1"/>
  </cols>
  <sheetData>
    <row r="1" spans="1:2" ht="27.75" customHeight="1">
      <c r="A1" s="214"/>
      <c r="B1" s="208" t="s">
        <v>266</v>
      </c>
    </row>
    <row r="2" spans="1:7" ht="36" customHeight="1">
      <c r="A2" s="1397" t="s">
        <v>265</v>
      </c>
      <c r="B2" s="1397"/>
      <c r="C2" s="1397"/>
      <c r="D2" s="1397"/>
      <c r="E2" s="1397"/>
      <c r="F2" s="1397"/>
      <c r="G2" s="1397"/>
    </row>
    <row r="3" spans="1:7" ht="36" customHeight="1">
      <c r="A3" s="213"/>
      <c r="B3" s="213"/>
      <c r="C3" s="213"/>
      <c r="D3" s="213"/>
      <c r="E3" s="213"/>
      <c r="F3" s="213"/>
      <c r="G3" s="213"/>
    </row>
    <row r="4" spans="2:7" ht="99" customHeight="1">
      <c r="B4" s="212" t="s">
        <v>264</v>
      </c>
      <c r="C4" s="1398"/>
      <c r="D4" s="1399"/>
      <c r="E4" s="1399"/>
      <c r="F4" s="1399"/>
      <c r="G4" s="1400"/>
    </row>
    <row r="7" spans="2:9" ht="17.25" customHeight="1">
      <c r="B7" s="211"/>
      <c r="C7" s="210"/>
      <c r="D7" s="210"/>
      <c r="E7" s="210"/>
      <c r="F7" s="210"/>
      <c r="G7" s="210"/>
      <c r="H7" s="210"/>
      <c r="I7" s="210"/>
    </row>
    <row r="8" spans="2:9" ht="17.25" customHeight="1">
      <c r="B8" s="211" t="s">
        <v>263</v>
      </c>
      <c r="C8" s="210"/>
      <c r="D8" s="210"/>
      <c r="E8" s="210"/>
      <c r="F8" s="210"/>
      <c r="G8" s="210"/>
      <c r="H8" s="210"/>
      <c r="I8" s="210"/>
    </row>
    <row r="9" ht="13.5">
      <c r="B9" s="209" t="s">
        <v>262</v>
      </c>
    </row>
    <row r="10" ht="13.5">
      <c r="B10" s="209" t="s">
        <v>261</v>
      </c>
    </row>
  </sheetData>
  <sheetProtection/>
  <mergeCells count="2">
    <mergeCell ref="A2:G2"/>
    <mergeCell ref="C4:G4"/>
  </mergeCells>
  <printOptions horizontalCentered="1" verticalCentered="1"/>
  <pageMargins left="0.7" right="0.7" top="0.75" bottom="0.75" header="0.3" footer="0.3"/>
  <pageSetup blackAndWhite="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BH140"/>
  <sheetViews>
    <sheetView showGridLines="0" view="pageBreakPreview" zoomScale="90" zoomScaleNormal="85" zoomScaleSheetLayoutView="90" zoomScalePageLayoutView="0" workbookViewId="0" topLeftCell="A1">
      <selection activeCell="A1" sqref="A1:K1"/>
    </sheetView>
  </sheetViews>
  <sheetFormatPr defaultColWidth="9.00390625" defaultRowHeight="21" customHeight="1"/>
  <cols>
    <col min="1" max="1" width="1.00390625" style="1" customWidth="1"/>
    <col min="2" max="2" width="1.25" style="1" customWidth="1"/>
    <col min="3" max="5" width="3.875" style="1" customWidth="1"/>
    <col min="6" max="23" width="2.625" style="1" customWidth="1"/>
    <col min="24" max="24" width="4.00390625" style="1" customWidth="1"/>
    <col min="25" max="29" width="2.625" style="1" customWidth="1"/>
    <col min="30" max="30" width="2.875" style="1" customWidth="1"/>
    <col min="31" max="31" width="3.375" style="1" customWidth="1"/>
    <col min="32" max="32" width="3.00390625" style="1" customWidth="1"/>
    <col min="33" max="40" width="2.625" style="1" customWidth="1"/>
    <col min="41" max="41" width="3.625" style="1" customWidth="1"/>
    <col min="42" max="42" width="9.125" style="1" customWidth="1"/>
    <col min="43" max="43" width="3.625" style="1" customWidth="1"/>
    <col min="44" max="44" width="7.00390625" style="1" hidden="1" customWidth="1"/>
    <col min="45" max="56" width="7.00390625" style="1" customWidth="1"/>
    <col min="57" max="62" width="5.00390625" style="1" customWidth="1"/>
    <col min="63" max="16384" width="9.00390625" style="1" customWidth="1"/>
  </cols>
  <sheetData>
    <row r="1" spans="1:60" ht="21" customHeight="1">
      <c r="A1" s="335" t="s">
        <v>288</v>
      </c>
      <c r="B1" s="335"/>
      <c r="C1" s="335"/>
      <c r="D1" s="335"/>
      <c r="E1" s="335"/>
      <c r="F1" s="335"/>
      <c r="G1" s="335"/>
      <c r="H1" s="335"/>
      <c r="I1" s="336"/>
      <c r="J1" s="336"/>
      <c r="K1" s="336"/>
      <c r="AS1" s="169"/>
      <c r="AT1" s="169"/>
      <c r="AU1" s="169"/>
      <c r="AV1" s="170"/>
      <c r="AW1" s="170"/>
      <c r="AX1" s="170"/>
      <c r="AY1" s="170"/>
      <c r="AZ1" s="171"/>
      <c r="BA1" s="171"/>
      <c r="BB1" s="171"/>
      <c r="BC1" s="4"/>
      <c r="BD1" s="2"/>
      <c r="BE1" s="2"/>
      <c r="BF1" s="2"/>
      <c r="BG1" s="2"/>
      <c r="BH1" s="2"/>
    </row>
    <row r="2" spans="1:60" s="2" customFormat="1" ht="21.75" customHeight="1">
      <c r="A2" s="337" t="s">
        <v>4</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BD2" s="1"/>
      <c r="BE2" s="1"/>
      <c r="BF2" s="1"/>
      <c r="BG2" s="1"/>
      <c r="BH2" s="1"/>
    </row>
    <row r="3" spans="2:9" s="2" customFormat="1" ht="12.75" customHeight="1" thickBot="1">
      <c r="B3" s="1"/>
      <c r="C3" s="1"/>
      <c r="D3" s="1"/>
      <c r="E3" s="1"/>
      <c r="F3" s="1"/>
      <c r="G3" s="1"/>
      <c r="H3" s="1"/>
      <c r="I3" s="1"/>
    </row>
    <row r="4" spans="1:36" s="2" customFormat="1" ht="24" customHeight="1" thickBot="1">
      <c r="A4" s="1"/>
      <c r="B4" s="350" t="s">
        <v>5</v>
      </c>
      <c r="C4" s="351"/>
      <c r="D4" s="351"/>
      <c r="E4" s="351"/>
      <c r="F4" s="351"/>
      <c r="G4" s="351"/>
      <c r="H4" s="351"/>
      <c r="I4" s="351"/>
      <c r="J4" s="351"/>
      <c r="K4" s="352"/>
      <c r="L4" s="352"/>
      <c r="M4" s="352"/>
      <c r="N4" s="352"/>
      <c r="O4" s="352"/>
      <c r="P4" s="352"/>
      <c r="Q4" s="352"/>
      <c r="R4" s="353"/>
      <c r="S4" s="354" t="s">
        <v>185</v>
      </c>
      <c r="T4" s="354"/>
      <c r="U4" s="354"/>
      <c r="V4" s="354"/>
      <c r="W4" s="354"/>
      <c r="X4" s="354"/>
      <c r="Y4" s="354"/>
      <c r="Z4" s="354"/>
      <c r="AA4" s="354"/>
      <c r="AB4" s="354"/>
      <c r="AC4" s="354"/>
      <c r="AD4" s="354"/>
      <c r="AE4" s="354"/>
      <c r="AF4" s="354"/>
      <c r="AG4" s="354"/>
      <c r="AH4" s="354"/>
      <c r="AI4" s="354"/>
      <c r="AJ4" s="355"/>
    </row>
    <row r="5" spans="1:41" s="2" customFormat="1" ht="24" customHeight="1" thickBot="1">
      <c r="A5" s="1"/>
      <c r="B5" s="350" t="s">
        <v>6</v>
      </c>
      <c r="C5" s="352"/>
      <c r="D5" s="352"/>
      <c r="E5" s="352"/>
      <c r="F5" s="356"/>
      <c r="G5" s="357" t="s">
        <v>287</v>
      </c>
      <c r="H5" s="358"/>
      <c r="I5" s="358"/>
      <c r="J5" s="358"/>
      <c r="K5" s="359"/>
      <c r="L5" s="359"/>
      <c r="M5" s="359"/>
      <c r="N5" s="359"/>
      <c r="O5" s="357" t="s">
        <v>186</v>
      </c>
      <c r="P5" s="358"/>
      <c r="Q5" s="358"/>
      <c r="R5" s="360"/>
      <c r="S5" s="350" t="s">
        <v>7</v>
      </c>
      <c r="T5" s="352"/>
      <c r="U5" s="352"/>
      <c r="V5" s="352"/>
      <c r="W5" s="352"/>
      <c r="X5" s="361"/>
      <c r="Y5" s="359"/>
      <c r="Z5" s="359"/>
      <c r="AA5" s="359"/>
      <c r="AB5" s="359"/>
      <c r="AC5" s="359"/>
      <c r="AD5" s="359"/>
      <c r="AE5" s="359"/>
      <c r="AF5" s="359"/>
      <c r="AG5" s="359"/>
      <c r="AH5" s="359"/>
      <c r="AI5" s="359"/>
      <c r="AJ5" s="362"/>
      <c r="AK5" s="172"/>
      <c r="AL5" s="173"/>
      <c r="AM5" s="173"/>
      <c r="AN5" s="173"/>
      <c r="AO5" s="173"/>
    </row>
    <row r="6" spans="1:36" s="2" customFormat="1" ht="24" customHeight="1" thickBot="1">
      <c r="A6" s="1"/>
      <c r="B6" s="350" t="s">
        <v>8</v>
      </c>
      <c r="C6" s="352"/>
      <c r="D6" s="352"/>
      <c r="E6" s="352"/>
      <c r="F6" s="352"/>
      <c r="G6" s="352"/>
      <c r="H6" s="352"/>
      <c r="I6" s="352"/>
      <c r="J6" s="352"/>
      <c r="K6" s="352"/>
      <c r="L6" s="352"/>
      <c r="M6" s="352"/>
      <c r="N6" s="352"/>
      <c r="O6" s="352"/>
      <c r="P6" s="352"/>
      <c r="Q6" s="352"/>
      <c r="R6" s="353"/>
      <c r="S6" s="363"/>
      <c r="T6" s="364"/>
      <c r="U6" s="364"/>
      <c r="V6" s="364"/>
      <c r="W6" s="364"/>
      <c r="X6" s="364"/>
      <c r="Y6" s="364"/>
      <c r="Z6" s="364"/>
      <c r="AA6" s="364"/>
      <c r="AB6" s="364"/>
      <c r="AC6" s="364"/>
      <c r="AD6" s="364"/>
      <c r="AE6" s="364"/>
      <c r="AF6" s="364"/>
      <c r="AG6" s="364"/>
      <c r="AH6" s="364"/>
      <c r="AI6" s="364"/>
      <c r="AJ6" s="365"/>
    </row>
    <row r="7" spans="1:36" s="176" customFormat="1" ht="8.25" customHeight="1">
      <c r="A7" s="4"/>
      <c r="B7" s="21"/>
      <c r="C7" s="22"/>
      <c r="D7" s="22"/>
      <c r="E7" s="22"/>
      <c r="F7" s="22"/>
      <c r="G7" s="22"/>
      <c r="H7" s="22"/>
      <c r="I7" s="22"/>
      <c r="J7" s="22"/>
      <c r="K7" s="174"/>
      <c r="L7" s="174"/>
      <c r="M7" s="174"/>
      <c r="N7" s="174"/>
      <c r="O7" s="174"/>
      <c r="P7" s="174"/>
      <c r="Q7" s="174"/>
      <c r="R7" s="174"/>
      <c r="S7" s="174"/>
      <c r="T7" s="174"/>
      <c r="U7" s="175"/>
      <c r="V7" s="175"/>
      <c r="W7" s="175"/>
      <c r="X7" s="175"/>
      <c r="Y7" s="175"/>
      <c r="Z7" s="174"/>
      <c r="AA7" s="174"/>
      <c r="AB7" s="174"/>
      <c r="AC7" s="174"/>
      <c r="AD7" s="174"/>
      <c r="AE7" s="174"/>
      <c r="AF7" s="174"/>
      <c r="AG7" s="174"/>
      <c r="AH7" s="174"/>
      <c r="AI7" s="174"/>
      <c r="AJ7" s="174"/>
    </row>
    <row r="8" spans="2:30" ht="29.25" customHeight="1" thickBot="1">
      <c r="B8" s="177" t="s">
        <v>9</v>
      </c>
      <c r="C8" s="178"/>
      <c r="D8" s="178"/>
      <c r="E8" s="178"/>
      <c r="F8" s="178"/>
      <c r="G8" s="178"/>
      <c r="H8" s="178"/>
      <c r="I8" s="178"/>
      <c r="J8" s="178"/>
      <c r="U8" s="366"/>
      <c r="V8" s="366"/>
      <c r="W8" s="367"/>
      <c r="X8" s="367"/>
      <c r="Y8" s="367"/>
      <c r="Z8" s="179"/>
      <c r="AA8" s="179"/>
      <c r="AB8" s="179"/>
      <c r="AC8" s="179"/>
      <c r="AD8" s="179"/>
    </row>
    <row r="9" spans="2:36" ht="18" customHeight="1">
      <c r="B9" s="368" t="s">
        <v>10</v>
      </c>
      <c r="C9" s="369"/>
      <c r="D9" s="369"/>
      <c r="E9" s="369"/>
      <c r="F9" s="369"/>
      <c r="G9" s="369"/>
      <c r="H9" s="369"/>
      <c r="I9" s="369"/>
      <c r="J9" s="369"/>
      <c r="K9" s="369"/>
      <c r="L9" s="369"/>
      <c r="M9" s="369"/>
      <c r="N9" s="369"/>
      <c r="O9" s="369"/>
      <c r="P9" s="369"/>
      <c r="Q9" s="369"/>
      <c r="R9" s="369"/>
      <c r="S9" s="369"/>
      <c r="T9" s="369"/>
      <c r="U9" s="370"/>
      <c r="V9" s="370"/>
      <c r="W9" s="370"/>
      <c r="X9" s="370"/>
      <c r="Y9" s="371"/>
      <c r="Z9" s="372">
        <f>IF(AE45="","",IF(OR(AND(AH45&gt;20,AH45&lt;=40,Z30&gt;=2),AND(AH45&gt;40,AH45&lt;=60,Z30&gt;=3),AND(AH45&gt;60,Z30&gt;=3+ROUNDUP((AH45-60)/40,0))),"有り",""))</f>
      </c>
      <c r="AA9" s="373"/>
      <c r="AB9" s="373"/>
      <c r="AC9" s="373"/>
      <c r="AD9" s="373"/>
      <c r="AE9" s="373"/>
      <c r="AF9" s="373"/>
      <c r="AG9" s="373"/>
      <c r="AH9" s="374"/>
      <c r="AI9" s="178"/>
      <c r="AJ9" s="178"/>
    </row>
    <row r="10" spans="2:34" ht="66.75" customHeight="1" thickBot="1">
      <c r="B10" s="180"/>
      <c r="C10" s="378" t="s">
        <v>11</v>
      </c>
      <c r="D10" s="379"/>
      <c r="E10" s="379"/>
      <c r="F10" s="379"/>
      <c r="G10" s="379"/>
      <c r="H10" s="379"/>
      <c r="I10" s="379"/>
      <c r="J10" s="379"/>
      <c r="K10" s="379"/>
      <c r="L10" s="379"/>
      <c r="M10" s="379"/>
      <c r="N10" s="379"/>
      <c r="O10" s="379"/>
      <c r="P10" s="379"/>
      <c r="Q10" s="379"/>
      <c r="R10" s="379"/>
      <c r="S10" s="379"/>
      <c r="T10" s="379"/>
      <c r="U10" s="201"/>
      <c r="V10" s="201"/>
      <c r="W10" s="201"/>
      <c r="X10" s="201"/>
      <c r="Y10" s="181"/>
      <c r="Z10" s="375"/>
      <c r="AA10" s="376"/>
      <c r="AB10" s="376"/>
      <c r="AC10" s="376"/>
      <c r="AD10" s="376"/>
      <c r="AE10" s="376"/>
      <c r="AF10" s="376"/>
      <c r="AG10" s="376"/>
      <c r="AH10" s="377"/>
    </row>
    <row r="11" spans="2:34" s="4" customFormat="1" ht="12.75" customHeight="1">
      <c r="B11" s="182"/>
      <c r="C11" s="182"/>
      <c r="D11" s="183"/>
      <c r="E11" s="183"/>
      <c r="F11" s="183"/>
      <c r="G11" s="183"/>
      <c r="H11" s="183"/>
      <c r="I11" s="183"/>
      <c r="J11" s="183"/>
      <c r="K11" s="183"/>
      <c r="L11" s="183"/>
      <c r="M11" s="183"/>
      <c r="N11" s="183"/>
      <c r="O11" s="183"/>
      <c r="P11" s="183"/>
      <c r="Q11" s="183"/>
      <c r="R11" s="183"/>
      <c r="S11" s="183"/>
      <c r="T11" s="183"/>
      <c r="U11" s="183"/>
      <c r="V11" s="183"/>
      <c r="W11" s="183"/>
      <c r="X11" s="183"/>
      <c r="Y11" s="183"/>
      <c r="Z11" s="29"/>
      <c r="AA11" s="29"/>
      <c r="AB11" s="29"/>
      <c r="AC11" s="29"/>
      <c r="AD11" s="29"/>
      <c r="AE11" s="29"/>
      <c r="AF11" s="29"/>
      <c r="AG11" s="29"/>
      <c r="AH11" s="29"/>
    </row>
    <row r="12" ht="27.75" customHeight="1" thickBot="1">
      <c r="B12" s="177" t="s">
        <v>12</v>
      </c>
    </row>
    <row r="13" spans="2:32" ht="57.75" customHeight="1" thickBot="1">
      <c r="B13" s="380" t="s">
        <v>187</v>
      </c>
      <c r="C13" s="360"/>
      <c r="D13" s="381" t="s">
        <v>188</v>
      </c>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3"/>
      <c r="AD13" s="384">
        <f>IF(AE42="","",IF(AD14="○","",IF(AND(M49&gt;=P48,AE26-Z28&gt;=1,Z27+Z29&lt;=Z26),"○","")))</f>
      </c>
      <c r="AE13" s="385"/>
      <c r="AF13" s="184"/>
    </row>
    <row r="14" spans="2:32" ht="45" customHeight="1" thickBot="1">
      <c r="B14" s="380" t="s">
        <v>189</v>
      </c>
      <c r="C14" s="360"/>
      <c r="D14" s="381" t="s">
        <v>13</v>
      </c>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3"/>
      <c r="AD14" s="384">
        <f>IF(AE42="","",IF(AND(M49&gt;=P48,AE26-Z28&gt;=1,Z29+Z27&lt;=Z26,COUNTIF(AF55:AF84,"○")&gt;=2),"○",""))</f>
      </c>
      <c r="AE14" s="385"/>
      <c r="AF14" s="184"/>
    </row>
    <row r="15" spans="2:32" ht="25.5" customHeight="1">
      <c r="B15" s="386" t="s">
        <v>190</v>
      </c>
      <c r="C15" s="374"/>
      <c r="D15" s="388" t="s">
        <v>14</v>
      </c>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90"/>
      <c r="AD15" s="394">
        <f>IF(AE35="","",IF(AND(W49&gt;=1,AE35&gt;=1),"○",""))</f>
      </c>
      <c r="AE15" s="395"/>
      <c r="AF15" s="185"/>
    </row>
    <row r="16" spans="2:36" ht="25.5" customHeight="1" thickBot="1">
      <c r="B16" s="387"/>
      <c r="C16" s="377"/>
      <c r="D16" s="391"/>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3"/>
      <c r="AD16" s="396"/>
      <c r="AE16" s="397"/>
      <c r="AF16" s="259"/>
      <c r="AG16" s="179"/>
      <c r="AH16" s="179"/>
      <c r="AI16" s="179"/>
      <c r="AJ16" s="179"/>
    </row>
    <row r="17" spans="2:36" s="4" customFormat="1" ht="14.25" customHeight="1">
      <c r="B17" s="398" t="s">
        <v>191</v>
      </c>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400"/>
      <c r="AG17" s="400"/>
      <c r="AH17" s="400"/>
      <c r="AI17" s="400"/>
      <c r="AJ17" s="400"/>
    </row>
    <row r="18" ht="27.75" customHeight="1" thickBot="1">
      <c r="B18" s="177" t="s">
        <v>15</v>
      </c>
    </row>
    <row r="19" spans="2:42" ht="57" customHeight="1" thickBot="1">
      <c r="B19" s="380" t="s">
        <v>187</v>
      </c>
      <c r="C19" s="360"/>
      <c r="D19" s="381" t="s">
        <v>289</v>
      </c>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3"/>
      <c r="AD19" s="384">
        <f>IF(AND(Z9="有り",AE33&gt;=1,AE30&gt;=1,AE30&gt;=AE33),"○","")</f>
      </c>
      <c r="AE19" s="385"/>
      <c r="AF19" s="401"/>
      <c r="AG19" s="402"/>
      <c r="AH19" s="402"/>
      <c r="AI19" s="402"/>
      <c r="AJ19" s="402"/>
      <c r="AK19" s="186"/>
      <c r="AP19" s="1">
        <f>IF(AE54="","",IF(OR(AD19="○",AD24="○"),"",IF(OR(AND(OR(S14="人員配置体制加算(Ⅰ)",S14="人員配置体制加算(Ⅱ),",S14="人員配置体制加算(Ⅲ)"),AE47&gt;=0.5*W57,AE40&gt;=0.5*W57,W57&gt;0),AND(S14="無し",AE47&gt;=1*W57,AE40&gt;=1*W57,W57&gt;0)),"○","")))</f>
      </c>
    </row>
    <row r="20" spans="2:37" s="4" customFormat="1" ht="17.25" customHeight="1">
      <c r="B20" s="26"/>
      <c r="C20" s="27"/>
      <c r="D20" s="28"/>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187"/>
      <c r="AE20" s="188"/>
      <c r="AF20" s="30"/>
      <c r="AG20" s="30"/>
      <c r="AH20" s="30"/>
      <c r="AI20" s="30"/>
      <c r="AJ20" s="30"/>
      <c r="AK20" s="189"/>
    </row>
    <row r="21" ht="27.75" customHeight="1" thickBot="1">
      <c r="B21" s="177" t="s">
        <v>286</v>
      </c>
    </row>
    <row r="22" spans="2:42" ht="45.75" customHeight="1" thickBot="1">
      <c r="B22" s="380" t="s">
        <v>187</v>
      </c>
      <c r="C22" s="360"/>
      <c r="D22" s="381" t="s">
        <v>285</v>
      </c>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3"/>
      <c r="AD22" s="632"/>
      <c r="AE22" s="633"/>
      <c r="AF22" s="401"/>
      <c r="AG22" s="402"/>
      <c r="AH22" s="402"/>
      <c r="AI22" s="402"/>
      <c r="AJ22" s="402"/>
      <c r="AK22" s="186"/>
      <c r="AP22" s="1">
        <f>IF(AE57="","",IF(OR(AD22="○",AD27="○"),"",IF(OR(AND(OR(S17="人員配置体制加算(Ⅰ)",S17="人員配置体制加算(Ⅱ),",S17="人員配置体制加算(Ⅲ)"),AE50&gt;=0.5*W60,AE43&gt;=0.5*W60,W60&gt;0),AND(S17="無し",AE50&gt;=1*W60,AE43&gt;=1*W60,W60&gt;0)),"○","")))</f>
      </c>
    </row>
    <row r="23" spans="2:37" s="4" customFormat="1" ht="17.25" customHeight="1">
      <c r="B23" s="26"/>
      <c r="C23" s="27"/>
      <c r="D23" s="28"/>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187"/>
      <c r="AE23" s="188"/>
      <c r="AF23" s="30"/>
      <c r="AG23" s="30"/>
      <c r="AH23" s="30"/>
      <c r="AI23" s="30"/>
      <c r="AJ23" s="30"/>
      <c r="AK23" s="189"/>
    </row>
    <row r="24" spans="2:36" ht="21" customHeight="1" thickBot="1">
      <c r="B24" s="403" t="s">
        <v>16</v>
      </c>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row>
    <row r="25" spans="2:41" ht="21" customHeight="1" thickBot="1">
      <c r="B25" s="404"/>
      <c r="C25" s="405"/>
      <c r="D25" s="405"/>
      <c r="E25" s="405"/>
      <c r="F25" s="405"/>
      <c r="G25" s="405"/>
      <c r="H25" s="405"/>
      <c r="I25" s="405"/>
      <c r="J25" s="405"/>
      <c r="K25" s="405"/>
      <c r="L25" s="405"/>
      <c r="M25" s="405"/>
      <c r="N25" s="405"/>
      <c r="O25" s="405"/>
      <c r="P25" s="405"/>
      <c r="Q25" s="405"/>
      <c r="R25" s="405"/>
      <c r="S25" s="405"/>
      <c r="T25" s="406"/>
      <c r="U25" s="407" t="s">
        <v>17</v>
      </c>
      <c r="V25" s="407"/>
      <c r="W25" s="408"/>
      <c r="X25" s="408"/>
      <c r="Y25" s="408"/>
      <c r="Z25" s="386" t="s">
        <v>18</v>
      </c>
      <c r="AA25" s="409"/>
      <c r="AB25" s="409"/>
      <c r="AC25" s="410"/>
      <c r="AD25" s="411"/>
      <c r="AE25" s="412" t="s">
        <v>19</v>
      </c>
      <c r="AF25" s="412"/>
      <c r="AG25" s="412"/>
      <c r="AH25" s="190"/>
      <c r="AI25" s="190"/>
      <c r="AJ25" s="190"/>
      <c r="AK25" s="6"/>
      <c r="AL25" s="6"/>
      <c r="AM25" s="6"/>
      <c r="AN25" s="6"/>
      <c r="AO25" s="6"/>
    </row>
    <row r="26" spans="2:36" ht="25.5" customHeight="1">
      <c r="B26" s="413" t="s">
        <v>192</v>
      </c>
      <c r="C26" s="414"/>
      <c r="D26" s="414"/>
      <c r="E26" s="414"/>
      <c r="F26" s="414"/>
      <c r="G26" s="414"/>
      <c r="H26" s="414"/>
      <c r="I26" s="414"/>
      <c r="J26" s="414"/>
      <c r="K26" s="414"/>
      <c r="L26" s="414"/>
      <c r="M26" s="414"/>
      <c r="N26" s="414"/>
      <c r="O26" s="414"/>
      <c r="P26" s="414"/>
      <c r="Q26" s="414"/>
      <c r="R26" s="414"/>
      <c r="S26" s="414"/>
      <c r="T26" s="415"/>
      <c r="U26" s="416">
        <f>IF(AE42="","",IF(AH43&lt;4,ROUNDDOWN(AH42/6+X42/AE42/10,1),IF(AH43&gt;=5,ROUNDDOWN(AH42/3+X42/AE42/10,1),ROUNDDOWN(AH42/5+X42/AE42/10,1))))</f>
      </c>
      <c r="V26" s="417"/>
      <c r="W26" s="418"/>
      <c r="X26" s="418"/>
      <c r="Y26" s="419"/>
      <c r="Z26" s="420"/>
      <c r="AA26" s="421"/>
      <c r="AB26" s="421"/>
      <c r="AC26" s="422"/>
      <c r="AD26" s="422"/>
      <c r="AE26" s="423">
        <f>IF(Z26="","",Z26-U26)</f>
      </c>
      <c r="AF26" s="424"/>
      <c r="AG26" s="425"/>
      <c r="AH26" s="191"/>
      <c r="AI26" s="191"/>
      <c r="AJ26" s="191"/>
    </row>
    <row r="27" spans="2:36" ht="25.5" customHeight="1">
      <c r="B27" s="33"/>
      <c r="C27" s="34"/>
      <c r="D27" s="426" t="s">
        <v>193</v>
      </c>
      <c r="E27" s="427"/>
      <c r="F27" s="427"/>
      <c r="G27" s="427"/>
      <c r="H27" s="427"/>
      <c r="I27" s="427"/>
      <c r="J27" s="427"/>
      <c r="K27" s="427"/>
      <c r="L27" s="427"/>
      <c r="M27" s="427"/>
      <c r="N27" s="427"/>
      <c r="O27" s="427"/>
      <c r="P27" s="427"/>
      <c r="Q27" s="427"/>
      <c r="R27" s="427"/>
      <c r="S27" s="427"/>
      <c r="T27" s="428"/>
      <c r="U27" s="429">
        <v>0.1</v>
      </c>
      <c r="V27" s="430"/>
      <c r="W27" s="431"/>
      <c r="X27" s="430" t="s">
        <v>20</v>
      </c>
      <c r="Y27" s="432"/>
      <c r="Z27" s="433"/>
      <c r="AA27" s="434"/>
      <c r="AB27" s="434"/>
      <c r="AC27" s="435"/>
      <c r="AD27" s="435"/>
      <c r="AE27" s="436"/>
      <c r="AF27" s="437"/>
      <c r="AG27" s="438"/>
      <c r="AH27" s="191"/>
      <c r="AI27" s="191"/>
      <c r="AJ27" s="191"/>
    </row>
    <row r="28" spans="2:36" ht="25.5" customHeight="1">
      <c r="B28" s="33"/>
      <c r="C28" s="34"/>
      <c r="D28" s="426" t="s">
        <v>194</v>
      </c>
      <c r="E28" s="427"/>
      <c r="F28" s="427"/>
      <c r="G28" s="427"/>
      <c r="H28" s="427"/>
      <c r="I28" s="427"/>
      <c r="J28" s="427"/>
      <c r="K28" s="427"/>
      <c r="L28" s="427"/>
      <c r="M28" s="427"/>
      <c r="N28" s="427"/>
      <c r="O28" s="427"/>
      <c r="P28" s="427"/>
      <c r="Q28" s="427"/>
      <c r="R28" s="427"/>
      <c r="S28" s="427"/>
      <c r="T28" s="428"/>
      <c r="U28" s="439"/>
      <c r="V28" s="440"/>
      <c r="W28" s="440"/>
      <c r="X28" s="440"/>
      <c r="Y28" s="441"/>
      <c r="Z28" s="433"/>
      <c r="AA28" s="434"/>
      <c r="AB28" s="434"/>
      <c r="AC28" s="435"/>
      <c r="AD28" s="435"/>
      <c r="AE28" s="35"/>
      <c r="AF28" s="36"/>
      <c r="AG28" s="37"/>
      <c r="AH28" s="191"/>
      <c r="AI28" s="191"/>
      <c r="AJ28" s="191"/>
    </row>
    <row r="29" spans="1:36" ht="25.5" customHeight="1" thickBot="1">
      <c r="A29" s="192"/>
      <c r="B29" s="442" t="s">
        <v>195</v>
      </c>
      <c r="C29" s="443"/>
      <c r="D29" s="444" t="s">
        <v>196</v>
      </c>
      <c r="E29" s="445"/>
      <c r="F29" s="445"/>
      <c r="G29" s="445"/>
      <c r="H29" s="445"/>
      <c r="I29" s="445"/>
      <c r="J29" s="445"/>
      <c r="K29" s="445"/>
      <c r="L29" s="445"/>
      <c r="M29" s="445"/>
      <c r="N29" s="445"/>
      <c r="O29" s="445"/>
      <c r="P29" s="445"/>
      <c r="Q29" s="445"/>
      <c r="R29" s="445"/>
      <c r="S29" s="445"/>
      <c r="T29" s="446"/>
      <c r="U29" s="447">
        <f>IF(Z26="","",U26-Z27-Z28)</f>
      </c>
      <c r="V29" s="448"/>
      <c r="W29" s="449"/>
      <c r="X29" s="38" t="s">
        <v>197</v>
      </c>
      <c r="Y29" s="38"/>
      <c r="Z29" s="450"/>
      <c r="AA29" s="451"/>
      <c r="AB29" s="451"/>
      <c r="AC29" s="452"/>
      <c r="AD29" s="453"/>
      <c r="AE29" s="454">
        <f>IF(Z29="","",Z29-U29)</f>
      </c>
      <c r="AF29" s="455"/>
      <c r="AG29" s="456"/>
      <c r="AH29" s="193"/>
      <c r="AI29" s="193"/>
      <c r="AJ29" s="193"/>
    </row>
    <row r="30" spans="2:36" ht="56.25" customHeight="1">
      <c r="B30" s="457" t="s">
        <v>21</v>
      </c>
      <c r="C30" s="458"/>
      <c r="D30" s="458"/>
      <c r="E30" s="458"/>
      <c r="F30" s="458"/>
      <c r="G30" s="458"/>
      <c r="H30" s="458"/>
      <c r="I30" s="458"/>
      <c r="J30" s="458"/>
      <c r="K30" s="458"/>
      <c r="L30" s="458"/>
      <c r="M30" s="458"/>
      <c r="N30" s="458"/>
      <c r="O30" s="458"/>
      <c r="P30" s="458"/>
      <c r="Q30" s="458"/>
      <c r="R30" s="458"/>
      <c r="S30" s="458"/>
      <c r="T30" s="459"/>
      <c r="U30" s="460">
        <f>IF(AE45="","",IF((X45+AA45)/AE45&lt;=60,1,1+ROUNDUP(((X45+AA45)/AE45-60)/40,0)))</f>
      </c>
      <c r="V30" s="461"/>
      <c r="W30" s="461"/>
      <c r="X30" s="461"/>
      <c r="Y30" s="462"/>
      <c r="Z30" s="420"/>
      <c r="AA30" s="421"/>
      <c r="AB30" s="421"/>
      <c r="AC30" s="422"/>
      <c r="AD30" s="463"/>
      <c r="AE30" s="423">
        <f>IF(Z30="","",Z30-U30)</f>
      </c>
      <c r="AF30" s="424"/>
      <c r="AG30" s="464"/>
      <c r="AH30" s="193"/>
      <c r="AI30" s="193"/>
      <c r="AJ30" s="193"/>
    </row>
    <row r="31" spans="2:36" ht="32.25" customHeight="1" hidden="1">
      <c r="B31" s="40"/>
      <c r="C31" s="41"/>
      <c r="D31" s="465" t="s">
        <v>22</v>
      </c>
      <c r="E31" s="466"/>
      <c r="F31" s="466"/>
      <c r="G31" s="466"/>
      <c r="H31" s="466"/>
      <c r="I31" s="466"/>
      <c r="J31" s="466"/>
      <c r="K31" s="466"/>
      <c r="L31" s="466"/>
      <c r="M31" s="466"/>
      <c r="N31" s="466"/>
      <c r="O31" s="466"/>
      <c r="P31" s="466"/>
      <c r="Q31" s="466"/>
      <c r="R31" s="466"/>
      <c r="S31" s="466"/>
      <c r="T31" s="42" t="s">
        <v>198</v>
      </c>
      <c r="U31" s="429">
        <v>1</v>
      </c>
      <c r="V31" s="430"/>
      <c r="W31" s="431"/>
      <c r="X31" s="430" t="s">
        <v>20</v>
      </c>
      <c r="Y31" s="432"/>
      <c r="Z31" s="433"/>
      <c r="AA31" s="467"/>
      <c r="AB31" s="467"/>
      <c r="AC31" s="467"/>
      <c r="AD31" s="468"/>
      <c r="AE31" s="469">
        <f>IF(Z31="","",Z31)</f>
      </c>
      <c r="AF31" s="470"/>
      <c r="AG31" s="471"/>
      <c r="AH31" s="193"/>
      <c r="AI31" s="193"/>
      <c r="AJ31" s="193"/>
    </row>
    <row r="32" spans="2:36" ht="12" customHeight="1" hidden="1">
      <c r="B32" s="40"/>
      <c r="C32" s="41"/>
      <c r="D32" s="465" t="s">
        <v>23</v>
      </c>
      <c r="E32" s="466"/>
      <c r="F32" s="466"/>
      <c r="G32" s="466"/>
      <c r="H32" s="466"/>
      <c r="I32" s="466"/>
      <c r="J32" s="466"/>
      <c r="K32" s="466"/>
      <c r="L32" s="466"/>
      <c r="M32" s="466"/>
      <c r="N32" s="466"/>
      <c r="O32" s="466"/>
      <c r="P32" s="466"/>
      <c r="Q32" s="466"/>
      <c r="R32" s="466"/>
      <c r="S32" s="466"/>
      <c r="T32" s="42" t="s">
        <v>199</v>
      </c>
      <c r="U32" s="429">
        <v>1</v>
      </c>
      <c r="V32" s="430"/>
      <c r="W32" s="431"/>
      <c r="X32" s="430" t="s">
        <v>20</v>
      </c>
      <c r="Y32" s="432"/>
      <c r="Z32" s="433"/>
      <c r="AA32" s="467"/>
      <c r="AB32" s="467"/>
      <c r="AC32" s="467"/>
      <c r="AD32" s="468"/>
      <c r="AE32" s="469">
        <f>IF(Z32="","",Z32)</f>
      </c>
      <c r="AF32" s="470"/>
      <c r="AG32" s="471"/>
      <c r="AH32" s="193"/>
      <c r="AI32" s="193"/>
      <c r="AJ32" s="193"/>
    </row>
    <row r="33" spans="2:37" ht="39" customHeight="1" thickBot="1">
      <c r="B33" s="43"/>
      <c r="C33" s="44"/>
      <c r="D33" s="472" t="s">
        <v>24</v>
      </c>
      <c r="E33" s="445"/>
      <c r="F33" s="445"/>
      <c r="G33" s="445"/>
      <c r="H33" s="445"/>
      <c r="I33" s="445"/>
      <c r="J33" s="445"/>
      <c r="K33" s="445"/>
      <c r="L33" s="445"/>
      <c r="M33" s="445"/>
      <c r="N33" s="445"/>
      <c r="O33" s="445"/>
      <c r="P33" s="445"/>
      <c r="Q33" s="445"/>
      <c r="R33" s="445"/>
      <c r="S33" s="445"/>
      <c r="T33" s="45" t="s">
        <v>200</v>
      </c>
      <c r="U33" s="473">
        <v>1</v>
      </c>
      <c r="V33" s="474"/>
      <c r="W33" s="475"/>
      <c r="X33" s="474" t="s">
        <v>20</v>
      </c>
      <c r="Y33" s="476"/>
      <c r="Z33" s="450"/>
      <c r="AA33" s="477"/>
      <c r="AB33" s="477"/>
      <c r="AC33" s="477"/>
      <c r="AD33" s="478"/>
      <c r="AE33" s="454">
        <f>IF(Z33="","",Z33)</f>
      </c>
      <c r="AF33" s="479"/>
      <c r="AG33" s="480"/>
      <c r="AH33" s="193"/>
      <c r="AI33" s="193"/>
      <c r="AJ33" s="193"/>
      <c r="AK33" s="194"/>
    </row>
    <row r="34" spans="2:44" ht="25.5" customHeight="1">
      <c r="B34" s="481" t="s">
        <v>25</v>
      </c>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3"/>
      <c r="AE34" s="484" t="s">
        <v>18</v>
      </c>
      <c r="AF34" s="485"/>
      <c r="AG34" s="486"/>
      <c r="AH34" s="191"/>
      <c r="AI34" s="191"/>
      <c r="AJ34" s="191"/>
      <c r="AR34" s="1" t="s">
        <v>26</v>
      </c>
    </row>
    <row r="35" spans="2:44" ht="25.5" customHeight="1">
      <c r="B35" s="33"/>
      <c r="C35" s="34"/>
      <c r="D35" s="202" t="s">
        <v>27</v>
      </c>
      <c r="E35" s="46"/>
      <c r="F35" s="46"/>
      <c r="G35" s="46"/>
      <c r="H35" s="46"/>
      <c r="I35" s="46"/>
      <c r="J35" s="46"/>
      <c r="K35" s="46"/>
      <c r="L35" s="46"/>
      <c r="M35" s="487"/>
      <c r="N35" s="488"/>
      <c r="O35" s="488"/>
      <c r="P35" s="488"/>
      <c r="Q35" s="488"/>
      <c r="R35" s="488"/>
      <c r="S35" s="488"/>
      <c r="T35" s="488"/>
      <c r="U35" s="488"/>
      <c r="V35" s="488"/>
      <c r="W35" s="488"/>
      <c r="X35" s="488"/>
      <c r="Y35" s="488"/>
      <c r="Z35" s="488"/>
      <c r="AA35" s="488"/>
      <c r="AB35" s="488"/>
      <c r="AC35" s="488"/>
      <c r="AD35" s="489"/>
      <c r="AE35" s="490"/>
      <c r="AF35" s="491"/>
      <c r="AG35" s="492"/>
      <c r="AH35" s="191"/>
      <c r="AI35" s="191"/>
      <c r="AJ35" s="191"/>
      <c r="AR35" s="1" t="s">
        <v>28</v>
      </c>
    </row>
    <row r="36" spans="2:36" ht="25.5" customHeight="1" thickBot="1">
      <c r="B36" s="47"/>
      <c r="C36" s="48"/>
      <c r="D36" s="203" t="s">
        <v>29</v>
      </c>
      <c r="E36" s="49"/>
      <c r="F36" s="49"/>
      <c r="G36" s="49"/>
      <c r="H36" s="49"/>
      <c r="I36" s="49"/>
      <c r="J36" s="49"/>
      <c r="K36" s="49"/>
      <c r="L36" s="49"/>
      <c r="M36" s="493"/>
      <c r="N36" s="494"/>
      <c r="O36" s="494"/>
      <c r="P36" s="494"/>
      <c r="Q36" s="494"/>
      <c r="R36" s="494"/>
      <c r="S36" s="494"/>
      <c r="T36" s="494"/>
      <c r="U36" s="494"/>
      <c r="V36" s="494"/>
      <c r="W36" s="494"/>
      <c r="X36" s="494"/>
      <c r="Y36" s="494"/>
      <c r="Z36" s="494"/>
      <c r="AA36" s="494"/>
      <c r="AB36" s="494"/>
      <c r="AC36" s="494"/>
      <c r="AD36" s="495"/>
      <c r="AE36" s="496"/>
      <c r="AF36" s="497"/>
      <c r="AG36" s="498"/>
      <c r="AH36" s="191"/>
      <c r="AI36" s="191"/>
      <c r="AJ36" s="191"/>
    </row>
    <row r="37" spans="2:44" ht="26.25" customHeight="1">
      <c r="B37" s="195"/>
      <c r="C37" s="178"/>
      <c r="D37" s="178"/>
      <c r="E37" s="178"/>
      <c r="F37" s="178"/>
      <c r="G37" s="178"/>
      <c r="H37" s="178"/>
      <c r="I37" s="178"/>
      <c r="J37" s="178"/>
      <c r="AR37" s="1" t="s">
        <v>30</v>
      </c>
    </row>
    <row r="38" spans="2:44" ht="21" customHeight="1">
      <c r="B38" s="403" t="s">
        <v>31</v>
      </c>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R38" s="1" t="s">
        <v>32</v>
      </c>
    </row>
    <row r="39" ht="12" customHeight="1" thickBot="1"/>
    <row r="40" spans="1:36" ht="28.5" customHeight="1" thickBot="1">
      <c r="A40" s="499" t="s">
        <v>33</v>
      </c>
      <c r="B40" s="500"/>
      <c r="C40" s="352"/>
      <c r="D40" s="501" t="s">
        <v>34</v>
      </c>
      <c r="E40" s="502"/>
      <c r="F40" s="503" t="s">
        <v>35</v>
      </c>
      <c r="G40" s="504"/>
      <c r="H40" s="304"/>
      <c r="I40" s="503" t="s">
        <v>36</v>
      </c>
      <c r="J40" s="504"/>
      <c r="K40" s="304"/>
      <c r="L40" s="503" t="s">
        <v>37</v>
      </c>
      <c r="M40" s="504"/>
      <c r="N40" s="304"/>
      <c r="O40" s="503" t="s">
        <v>38</v>
      </c>
      <c r="P40" s="504"/>
      <c r="Q40" s="304"/>
      <c r="R40" s="503" t="s">
        <v>39</v>
      </c>
      <c r="S40" s="504"/>
      <c r="T40" s="304"/>
      <c r="U40" s="503" t="s">
        <v>40</v>
      </c>
      <c r="V40" s="504"/>
      <c r="W40" s="304"/>
      <c r="X40" s="505" t="s">
        <v>41</v>
      </c>
      <c r="Y40" s="276"/>
      <c r="Z40" s="277"/>
      <c r="AA40" s="506" t="s">
        <v>42</v>
      </c>
      <c r="AB40" s="507"/>
      <c r="AC40" s="507"/>
      <c r="AD40" s="508"/>
      <c r="AE40" s="509" t="s">
        <v>43</v>
      </c>
      <c r="AF40" s="276"/>
      <c r="AG40" s="510"/>
      <c r="AH40" s="511" t="s">
        <v>44</v>
      </c>
      <c r="AI40" s="507"/>
      <c r="AJ40" s="508"/>
    </row>
    <row r="41" spans="1:36" ht="17.25" customHeight="1">
      <c r="A41" s="512" t="s">
        <v>45</v>
      </c>
      <c r="B41" s="513"/>
      <c r="C41" s="513"/>
      <c r="D41" s="513"/>
      <c r="E41" s="513"/>
      <c r="F41" s="513"/>
      <c r="G41" s="513"/>
      <c r="H41" s="513"/>
      <c r="I41" s="513"/>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514"/>
    </row>
    <row r="42" spans="1:36" ht="21" customHeight="1" thickBot="1">
      <c r="A42" s="40"/>
      <c r="B42" s="196"/>
      <c r="C42" s="515" t="s">
        <v>46</v>
      </c>
      <c r="D42" s="516"/>
      <c r="E42" s="517"/>
      <c r="F42" s="518"/>
      <c r="G42" s="519"/>
      <c r="H42" s="197" t="s">
        <v>47</v>
      </c>
      <c r="I42" s="520"/>
      <c r="J42" s="521"/>
      <c r="K42" s="197" t="s">
        <v>47</v>
      </c>
      <c r="L42" s="522"/>
      <c r="M42" s="523"/>
      <c r="N42" s="197" t="s">
        <v>47</v>
      </c>
      <c r="O42" s="522"/>
      <c r="P42" s="523"/>
      <c r="Q42" s="197" t="s">
        <v>47</v>
      </c>
      <c r="R42" s="522"/>
      <c r="S42" s="523"/>
      <c r="T42" s="197" t="s">
        <v>47</v>
      </c>
      <c r="U42" s="522"/>
      <c r="V42" s="523"/>
      <c r="W42" s="197" t="s">
        <v>47</v>
      </c>
      <c r="X42" s="522"/>
      <c r="Y42" s="523"/>
      <c r="Z42" s="198" t="s">
        <v>47</v>
      </c>
      <c r="AA42" s="524">
        <f>F42+I42+L42+O42+R42+U42</f>
        <v>0</v>
      </c>
      <c r="AB42" s="525"/>
      <c r="AC42" s="525"/>
      <c r="AD42" s="199" t="s">
        <v>47</v>
      </c>
      <c r="AE42" s="526"/>
      <c r="AF42" s="527"/>
      <c r="AG42" s="530" t="s">
        <v>48</v>
      </c>
      <c r="AH42" s="532">
        <f>IF(AE42=0,"",ROUNDUP(AA42/AE42,1))</f>
      </c>
      <c r="AI42" s="533"/>
      <c r="AJ42" s="534"/>
    </row>
    <row r="43" spans="1:36" ht="21" customHeight="1" thickBot="1" thickTop="1">
      <c r="A43" s="43"/>
      <c r="B43" s="44"/>
      <c r="C43" s="535" t="s">
        <v>49</v>
      </c>
      <c r="D43" s="536"/>
      <c r="E43" s="537"/>
      <c r="F43" s="538">
        <f>+F42*1</f>
        <v>0</v>
      </c>
      <c r="G43" s="539"/>
      <c r="H43" s="540"/>
      <c r="I43" s="538">
        <f>+I42*2</f>
        <v>0</v>
      </c>
      <c r="J43" s="539"/>
      <c r="K43" s="540"/>
      <c r="L43" s="541">
        <f>+L42*3</f>
        <v>0</v>
      </c>
      <c r="M43" s="542"/>
      <c r="N43" s="543"/>
      <c r="O43" s="541">
        <f>+O42*4</f>
        <v>0</v>
      </c>
      <c r="P43" s="542"/>
      <c r="Q43" s="543"/>
      <c r="R43" s="541">
        <f>+R42*5</f>
        <v>0</v>
      </c>
      <c r="S43" s="542"/>
      <c r="T43" s="543"/>
      <c r="U43" s="541">
        <f>+U42*6</f>
        <v>0</v>
      </c>
      <c r="V43" s="542"/>
      <c r="W43" s="543"/>
      <c r="X43" s="545" t="s">
        <v>201</v>
      </c>
      <c r="Y43" s="546"/>
      <c r="Z43" s="547"/>
      <c r="AA43" s="548">
        <f>+F43+I43+L43+O43+R43+U43</f>
        <v>0</v>
      </c>
      <c r="AB43" s="549"/>
      <c r="AC43" s="549"/>
      <c r="AD43" s="550"/>
      <c r="AE43" s="528"/>
      <c r="AF43" s="529"/>
      <c r="AG43" s="531"/>
      <c r="AH43" s="551">
        <f>IF(AE42=0,"",ROUND(AA43/AA42,1))</f>
      </c>
      <c r="AI43" s="552"/>
      <c r="AJ43" s="553"/>
    </row>
    <row r="44" spans="1:36" ht="18.75" customHeight="1">
      <c r="A44" s="544" t="s">
        <v>50</v>
      </c>
      <c r="B44" s="513"/>
      <c r="C44" s="513"/>
      <c r="D44" s="513"/>
      <c r="E44" s="513"/>
      <c r="F44" s="513"/>
      <c r="G44" s="513"/>
      <c r="H44" s="513"/>
      <c r="I44" s="513"/>
      <c r="J44" s="31"/>
      <c r="K44" s="31"/>
      <c r="L44" s="31"/>
      <c r="M44" s="31"/>
      <c r="N44" s="31"/>
      <c r="O44" s="31"/>
      <c r="P44" s="31"/>
      <c r="Q44" s="31"/>
      <c r="R44" s="31"/>
      <c r="S44" s="31"/>
      <c r="T44" s="31"/>
      <c r="U44" s="31"/>
      <c r="V44" s="31"/>
      <c r="W44" s="31"/>
      <c r="X44" s="51"/>
      <c r="Y44" s="51"/>
      <c r="Z44" s="51"/>
      <c r="AA44" s="52"/>
      <c r="AB44" s="52"/>
      <c r="AC44" s="52"/>
      <c r="AD44" s="52"/>
      <c r="AE44" s="53"/>
      <c r="AF44" s="51"/>
      <c r="AG44" s="51"/>
      <c r="AH44" s="52"/>
      <c r="AI44" s="52"/>
      <c r="AJ44" s="54"/>
    </row>
    <row r="45" spans="1:36" ht="21" customHeight="1" thickBot="1">
      <c r="A45" s="40"/>
      <c r="B45" s="196"/>
      <c r="C45" s="515" t="s">
        <v>46</v>
      </c>
      <c r="D45" s="516"/>
      <c r="E45" s="517"/>
      <c r="F45" s="518"/>
      <c r="G45" s="519"/>
      <c r="H45" s="197" t="s">
        <v>47</v>
      </c>
      <c r="I45" s="518"/>
      <c r="J45" s="519"/>
      <c r="K45" s="197" t="s">
        <v>47</v>
      </c>
      <c r="L45" s="522">
        <v>0</v>
      </c>
      <c r="M45" s="523"/>
      <c r="N45" s="197" t="s">
        <v>47</v>
      </c>
      <c r="O45" s="522"/>
      <c r="P45" s="523"/>
      <c r="Q45" s="197" t="s">
        <v>47</v>
      </c>
      <c r="R45" s="522"/>
      <c r="S45" s="523"/>
      <c r="T45" s="197" t="s">
        <v>47</v>
      </c>
      <c r="U45" s="522"/>
      <c r="V45" s="523"/>
      <c r="W45" s="197" t="s">
        <v>47</v>
      </c>
      <c r="X45" s="522">
        <v>0</v>
      </c>
      <c r="Y45" s="523"/>
      <c r="Z45" s="198" t="s">
        <v>47</v>
      </c>
      <c r="AA45" s="524">
        <f>F45+I45+L45+O45+R45+U45</f>
        <v>0</v>
      </c>
      <c r="AB45" s="525"/>
      <c r="AC45" s="525"/>
      <c r="AD45" s="199" t="s">
        <v>47</v>
      </c>
      <c r="AE45" s="526"/>
      <c r="AF45" s="527"/>
      <c r="AG45" s="530" t="s">
        <v>48</v>
      </c>
      <c r="AH45" s="532">
        <f>IF(AE45=0,"",ROUNDUP(AA45/AE45,1))</f>
      </c>
      <c r="AI45" s="533"/>
      <c r="AJ45" s="534"/>
    </row>
    <row r="46" spans="1:36" ht="21" customHeight="1" thickBot="1" thickTop="1">
      <c r="A46" s="43"/>
      <c r="B46" s="44"/>
      <c r="C46" s="535" t="s">
        <v>49</v>
      </c>
      <c r="D46" s="536"/>
      <c r="E46" s="537"/>
      <c r="F46" s="538">
        <f>+F45*1</f>
        <v>0</v>
      </c>
      <c r="G46" s="539"/>
      <c r="H46" s="540"/>
      <c r="I46" s="538">
        <f>+I45*2</f>
        <v>0</v>
      </c>
      <c r="J46" s="539"/>
      <c r="K46" s="540"/>
      <c r="L46" s="541">
        <f>+L45*3</f>
        <v>0</v>
      </c>
      <c r="M46" s="542"/>
      <c r="N46" s="543"/>
      <c r="O46" s="541">
        <f>+O45*4</f>
        <v>0</v>
      </c>
      <c r="P46" s="542"/>
      <c r="Q46" s="543"/>
      <c r="R46" s="541">
        <f>+R45*5</f>
        <v>0</v>
      </c>
      <c r="S46" s="542"/>
      <c r="T46" s="543"/>
      <c r="U46" s="541">
        <f>+U45*6</f>
        <v>0</v>
      </c>
      <c r="V46" s="542"/>
      <c r="W46" s="543"/>
      <c r="X46" s="545" t="s">
        <v>201</v>
      </c>
      <c r="Y46" s="546"/>
      <c r="Z46" s="547"/>
      <c r="AA46" s="548">
        <f>+F46+I46+L46+O46+R46+U46</f>
        <v>0</v>
      </c>
      <c r="AB46" s="549"/>
      <c r="AC46" s="549"/>
      <c r="AD46" s="550"/>
      <c r="AE46" s="528"/>
      <c r="AF46" s="529"/>
      <c r="AG46" s="531"/>
      <c r="AH46" s="551">
        <f>IF(AE45=0,"",ROUND(AA46/AA45,1))</f>
      </c>
      <c r="AI46" s="552"/>
      <c r="AJ46" s="553"/>
    </row>
    <row r="47" spans="1:36" ht="21" customHeight="1">
      <c r="A47" s="568" t="s">
        <v>51</v>
      </c>
      <c r="B47" s="569"/>
      <c r="C47" s="569"/>
      <c r="D47" s="569"/>
      <c r="E47" s="569"/>
      <c r="F47" s="569"/>
      <c r="G47" s="569"/>
      <c r="H47" s="569"/>
      <c r="I47" s="569"/>
      <c r="J47" s="569"/>
      <c r="K47" s="569"/>
      <c r="L47" s="569"/>
      <c r="M47" s="569"/>
      <c r="N47" s="569"/>
      <c r="O47" s="570"/>
      <c r="P47" s="571">
        <f>+AH42</f>
      </c>
      <c r="Q47" s="572"/>
      <c r="R47" s="572"/>
      <c r="S47" s="572"/>
      <c r="T47" s="572"/>
      <c r="U47" s="572"/>
      <c r="V47" s="572"/>
      <c r="W47" s="572"/>
      <c r="X47" s="572"/>
      <c r="Y47" s="572"/>
      <c r="Z47" s="572"/>
      <c r="AA47" s="572"/>
      <c r="AB47" s="572"/>
      <c r="AC47" s="573" t="s">
        <v>47</v>
      </c>
      <c r="AD47" s="573"/>
      <c r="AE47" s="573"/>
      <c r="AF47" s="573"/>
      <c r="AG47" s="573"/>
      <c r="AH47" s="573"/>
      <c r="AI47" s="573"/>
      <c r="AJ47" s="574"/>
    </row>
    <row r="48" spans="1:36" ht="21" customHeight="1" thickBot="1">
      <c r="A48" s="55"/>
      <c r="B48" s="575" t="s">
        <v>202</v>
      </c>
      <c r="C48" s="576"/>
      <c r="D48" s="576"/>
      <c r="E48" s="576"/>
      <c r="F48" s="576"/>
      <c r="G48" s="576"/>
      <c r="H48" s="576"/>
      <c r="I48" s="576"/>
      <c r="J48" s="576"/>
      <c r="K48" s="576"/>
      <c r="L48" s="576"/>
      <c r="M48" s="576"/>
      <c r="N48" s="576"/>
      <c r="O48" s="577"/>
      <c r="P48" s="554">
        <f>IF(AA42=0,"",ROUND(P47*0.2,0))</f>
      </c>
      <c r="Q48" s="555"/>
      <c r="R48" s="555"/>
      <c r="S48" s="555"/>
      <c r="T48" s="555"/>
      <c r="U48" s="555"/>
      <c r="V48" s="555"/>
      <c r="W48" s="555"/>
      <c r="X48" s="555"/>
      <c r="Y48" s="555"/>
      <c r="Z48" s="555"/>
      <c r="AA48" s="555"/>
      <c r="AB48" s="555"/>
      <c r="AC48" s="556" t="s">
        <v>47</v>
      </c>
      <c r="AD48" s="556"/>
      <c r="AE48" s="556"/>
      <c r="AF48" s="556"/>
      <c r="AG48" s="556"/>
      <c r="AH48" s="556"/>
      <c r="AI48" s="556"/>
      <c r="AJ48" s="557"/>
    </row>
    <row r="49" spans="1:36" ht="37.5" customHeight="1" thickBot="1" thickTop="1">
      <c r="A49" s="600" t="s">
        <v>52</v>
      </c>
      <c r="B49" s="578"/>
      <c r="C49" s="578"/>
      <c r="D49" s="578"/>
      <c r="E49" s="578"/>
      <c r="F49" s="578"/>
      <c r="G49" s="558" t="s">
        <v>203</v>
      </c>
      <c r="H49" s="559"/>
      <c r="I49" s="559"/>
      <c r="J49" s="559"/>
      <c r="K49" s="559"/>
      <c r="L49" s="559"/>
      <c r="M49" s="560">
        <f>IF(AE42=0,"",ROUNDUP(SUMIF(AD55:AD84,"○",AH55:AH84)/AE42,1))</f>
      </c>
      <c r="N49" s="561"/>
      <c r="O49" s="561"/>
      <c r="P49" s="56" t="s">
        <v>47</v>
      </c>
      <c r="Q49" s="562" t="s">
        <v>53</v>
      </c>
      <c r="R49" s="559"/>
      <c r="S49" s="559"/>
      <c r="T49" s="559"/>
      <c r="U49" s="559"/>
      <c r="V49" s="563"/>
      <c r="W49" s="564">
        <f>IF(AE42=0,"",ROUNDUP(SUMIF(K55:K84,"○",AH55:AH84)/AE42,1))</f>
      </c>
      <c r="X49" s="561"/>
      <c r="Y49" s="561"/>
      <c r="Z49" s="56" t="s">
        <v>47</v>
      </c>
      <c r="AA49" s="565" t="s">
        <v>54</v>
      </c>
      <c r="AB49" s="566"/>
      <c r="AC49" s="566"/>
      <c r="AD49" s="566"/>
      <c r="AE49" s="566"/>
      <c r="AF49" s="567"/>
      <c r="AG49" s="564">
        <f>IF(AE42=0,"",ROUNDUP(SUMIF(X55:X84,"○",AH55:AH84)/AE42,1))</f>
      </c>
      <c r="AH49" s="578"/>
      <c r="AI49" s="578"/>
      <c r="AJ49" s="57" t="s">
        <v>204</v>
      </c>
    </row>
    <row r="50" spans="1:36" ht="18.75" customHeight="1">
      <c r="A50" s="458"/>
      <c r="B50" s="458"/>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row>
    <row r="51" spans="1:36" ht="28.5" customHeight="1">
      <c r="A51" s="8"/>
      <c r="B51" s="9"/>
      <c r="C51" s="9"/>
      <c r="D51" s="9"/>
      <c r="E51" s="9"/>
      <c r="F51" s="9"/>
      <c r="G51" s="9"/>
      <c r="H51" s="10"/>
      <c r="I51" s="10"/>
      <c r="J51" s="10"/>
      <c r="K51" s="10"/>
      <c r="L51" s="10"/>
      <c r="M51" s="10"/>
      <c r="N51" s="10"/>
      <c r="O51" s="10"/>
      <c r="P51" s="10"/>
      <c r="Q51" s="11"/>
      <c r="R51" s="11"/>
      <c r="S51" s="11"/>
      <c r="T51" s="11"/>
      <c r="U51" s="11"/>
      <c r="V51" s="12"/>
      <c r="W51" s="13"/>
      <c r="X51" s="14"/>
      <c r="Y51" s="14"/>
      <c r="Z51" s="14"/>
      <c r="AA51" s="14"/>
      <c r="AB51" s="14"/>
      <c r="AC51" s="14"/>
      <c r="AD51" s="11"/>
      <c r="AE51" s="11"/>
      <c r="AF51" s="11"/>
      <c r="AG51" s="11"/>
      <c r="AH51" s="11"/>
      <c r="AI51" s="12"/>
      <c r="AJ51" s="12"/>
    </row>
    <row r="52" spans="1:36" ht="21" customHeight="1" thickBot="1">
      <c r="A52" s="8"/>
      <c r="B52" s="200" t="s">
        <v>55</v>
      </c>
      <c r="C52" s="9"/>
      <c r="D52" s="9"/>
      <c r="E52" s="9"/>
      <c r="F52" s="9"/>
      <c r="G52" s="9"/>
      <c r="H52" s="10"/>
      <c r="I52" s="10"/>
      <c r="J52" s="10"/>
      <c r="K52" s="10"/>
      <c r="L52" s="10"/>
      <c r="M52" s="10"/>
      <c r="N52" s="10"/>
      <c r="O52" s="10"/>
      <c r="P52" s="10"/>
      <c r="Q52" s="11"/>
      <c r="R52" s="11"/>
      <c r="S52" s="11"/>
      <c r="T52" s="11"/>
      <c r="U52" s="11"/>
      <c r="V52" s="12"/>
      <c r="W52" s="13"/>
      <c r="X52" s="14"/>
      <c r="Y52" s="14"/>
      <c r="Z52" s="14"/>
      <c r="AA52" s="14"/>
      <c r="AB52" s="14"/>
      <c r="AC52" s="14"/>
      <c r="AD52" s="11"/>
      <c r="AE52" s="11"/>
      <c r="AF52" s="11"/>
      <c r="AG52" s="11"/>
      <c r="AH52" s="11"/>
      <c r="AI52" s="12"/>
      <c r="AJ52" s="12"/>
    </row>
    <row r="53" spans="1:38" ht="56.25" customHeight="1">
      <c r="A53" s="579" t="s">
        <v>56</v>
      </c>
      <c r="B53" s="373"/>
      <c r="C53" s="373"/>
      <c r="D53" s="373"/>
      <c r="E53" s="373"/>
      <c r="F53" s="373"/>
      <c r="G53" s="373"/>
      <c r="H53" s="580" t="s">
        <v>57</v>
      </c>
      <c r="I53" s="373"/>
      <c r="J53" s="581"/>
      <c r="K53" s="580" t="s">
        <v>58</v>
      </c>
      <c r="L53" s="373"/>
      <c r="M53" s="373"/>
      <c r="N53" s="373"/>
      <c r="O53" s="373"/>
      <c r="P53" s="373"/>
      <c r="Q53" s="373"/>
      <c r="R53" s="373"/>
      <c r="S53" s="373"/>
      <c r="T53" s="373"/>
      <c r="U53" s="373"/>
      <c r="V53" s="373"/>
      <c r="W53" s="583"/>
      <c r="X53" s="585" t="s">
        <v>59</v>
      </c>
      <c r="Y53" s="458"/>
      <c r="Z53" s="458"/>
      <c r="AA53" s="458"/>
      <c r="AB53" s="458"/>
      <c r="AC53" s="583"/>
      <c r="AD53" s="588" t="s">
        <v>60</v>
      </c>
      <c r="AE53" s="588"/>
      <c r="AF53" s="590" t="s">
        <v>61</v>
      </c>
      <c r="AG53" s="591"/>
      <c r="AH53" s="594" t="s">
        <v>62</v>
      </c>
      <c r="AI53" s="595"/>
      <c r="AJ53" s="596"/>
      <c r="AK53" s="4"/>
      <c r="AL53" s="4"/>
    </row>
    <row r="54" spans="1:38" ht="44.25" customHeight="1" thickBot="1">
      <c r="A54" s="387"/>
      <c r="B54" s="376"/>
      <c r="C54" s="376"/>
      <c r="D54" s="376"/>
      <c r="E54" s="376"/>
      <c r="F54" s="376"/>
      <c r="G54" s="376"/>
      <c r="H54" s="375"/>
      <c r="I54" s="376"/>
      <c r="J54" s="582"/>
      <c r="K54" s="375"/>
      <c r="L54" s="376"/>
      <c r="M54" s="376"/>
      <c r="N54" s="376"/>
      <c r="O54" s="376"/>
      <c r="P54" s="376"/>
      <c r="Q54" s="376"/>
      <c r="R54" s="376"/>
      <c r="S54" s="376"/>
      <c r="T54" s="376"/>
      <c r="U54" s="376"/>
      <c r="V54" s="376"/>
      <c r="W54" s="584"/>
      <c r="X54" s="586"/>
      <c r="Y54" s="587"/>
      <c r="Z54" s="587"/>
      <c r="AA54" s="587"/>
      <c r="AB54" s="587"/>
      <c r="AC54" s="584"/>
      <c r="AD54" s="589"/>
      <c r="AE54" s="589"/>
      <c r="AF54" s="592"/>
      <c r="AG54" s="593"/>
      <c r="AH54" s="597"/>
      <c r="AI54" s="598"/>
      <c r="AJ54" s="599"/>
      <c r="AK54" s="4"/>
      <c r="AL54" s="4"/>
    </row>
    <row r="55" spans="1:38" ht="21.75" customHeight="1">
      <c r="A55" s="601">
        <v>1</v>
      </c>
      <c r="B55" s="602"/>
      <c r="C55" s="603"/>
      <c r="D55" s="604"/>
      <c r="E55" s="604"/>
      <c r="F55" s="604"/>
      <c r="G55" s="605"/>
      <c r="H55" s="603"/>
      <c r="I55" s="604"/>
      <c r="J55" s="605"/>
      <c r="K55" s="603"/>
      <c r="L55" s="604"/>
      <c r="M55" s="604"/>
      <c r="N55" s="604"/>
      <c r="O55" s="604"/>
      <c r="P55" s="604"/>
      <c r="Q55" s="604"/>
      <c r="R55" s="604"/>
      <c r="S55" s="604"/>
      <c r="T55" s="604"/>
      <c r="U55" s="604"/>
      <c r="V55" s="604"/>
      <c r="W55" s="606"/>
      <c r="X55" s="603"/>
      <c r="Y55" s="607"/>
      <c r="Z55" s="607"/>
      <c r="AA55" s="607"/>
      <c r="AB55" s="607"/>
      <c r="AC55" s="606"/>
      <c r="AD55" s="608">
        <f aca="true" t="shared" si="0" ref="AD55:AD84">IF(AND(OR(H55="区分５",H55="区分６"),(COUNTA(K55)-COUNTIF(K55,"○")-COUNTIF(K55,"　"))=1),"○","")</f>
      </c>
      <c r="AE55" s="609"/>
      <c r="AF55" s="608">
        <f aca="true" t="shared" si="1" ref="AF55:AF84">IF(AND(H55="区分６",X55="○"),"○","")</f>
      </c>
      <c r="AG55" s="610"/>
      <c r="AH55" s="611"/>
      <c r="AI55" s="607"/>
      <c r="AJ55" s="612"/>
      <c r="AK55" s="4"/>
      <c r="AL55" s="4"/>
    </row>
    <row r="56" spans="1:38" ht="21.75" customHeight="1">
      <c r="A56" s="613">
        <v>2</v>
      </c>
      <c r="B56" s="614"/>
      <c r="C56" s="615"/>
      <c r="D56" s="488"/>
      <c r="E56" s="488"/>
      <c r="F56" s="488"/>
      <c r="G56" s="616"/>
      <c r="H56" s="615"/>
      <c r="I56" s="488"/>
      <c r="J56" s="616"/>
      <c r="K56" s="615"/>
      <c r="L56" s="488"/>
      <c r="M56" s="488"/>
      <c r="N56" s="488"/>
      <c r="O56" s="488"/>
      <c r="P56" s="488"/>
      <c r="Q56" s="488"/>
      <c r="R56" s="488"/>
      <c r="S56" s="488"/>
      <c r="T56" s="488"/>
      <c r="U56" s="488"/>
      <c r="V56" s="488"/>
      <c r="W56" s="617"/>
      <c r="X56" s="618"/>
      <c r="Y56" s="619"/>
      <c r="Z56" s="619"/>
      <c r="AA56" s="620"/>
      <c r="AB56" s="620"/>
      <c r="AC56" s="620"/>
      <c r="AD56" s="621">
        <f t="shared" si="0"/>
      </c>
      <c r="AE56" s="621"/>
      <c r="AF56" s="621">
        <f t="shared" si="1"/>
      </c>
      <c r="AG56" s="622"/>
      <c r="AH56" s="623"/>
      <c r="AI56" s="619"/>
      <c r="AJ56" s="624"/>
      <c r="AK56" s="4"/>
      <c r="AL56" s="4"/>
    </row>
    <row r="57" spans="1:36" ht="21.75" customHeight="1">
      <c r="A57" s="613">
        <v>3</v>
      </c>
      <c r="B57" s="614"/>
      <c r="C57" s="615"/>
      <c r="D57" s="488"/>
      <c r="E57" s="488"/>
      <c r="F57" s="488"/>
      <c r="G57" s="616"/>
      <c r="H57" s="615"/>
      <c r="I57" s="616"/>
      <c r="J57" s="625"/>
      <c r="K57" s="615"/>
      <c r="L57" s="488"/>
      <c r="M57" s="488"/>
      <c r="N57" s="488"/>
      <c r="O57" s="487"/>
      <c r="P57" s="488"/>
      <c r="Q57" s="488"/>
      <c r="R57" s="488"/>
      <c r="S57" s="488"/>
      <c r="T57" s="488"/>
      <c r="U57" s="488"/>
      <c r="V57" s="616"/>
      <c r="W57" s="617"/>
      <c r="X57" s="618"/>
      <c r="Y57" s="619"/>
      <c r="Z57" s="619"/>
      <c r="AA57" s="620"/>
      <c r="AB57" s="620"/>
      <c r="AC57" s="620"/>
      <c r="AD57" s="621">
        <f t="shared" si="0"/>
      </c>
      <c r="AE57" s="621"/>
      <c r="AF57" s="621">
        <f t="shared" si="1"/>
      </c>
      <c r="AG57" s="622"/>
      <c r="AH57" s="626"/>
      <c r="AI57" s="620"/>
      <c r="AJ57" s="627"/>
    </row>
    <row r="58" spans="1:36" ht="21.75" customHeight="1">
      <c r="A58" s="613">
        <v>4</v>
      </c>
      <c r="B58" s="614"/>
      <c r="C58" s="615"/>
      <c r="D58" s="488"/>
      <c r="E58" s="488"/>
      <c r="F58" s="488"/>
      <c r="G58" s="616"/>
      <c r="H58" s="615"/>
      <c r="I58" s="616"/>
      <c r="J58" s="625"/>
      <c r="K58" s="615"/>
      <c r="L58" s="488"/>
      <c r="M58" s="488"/>
      <c r="N58" s="488"/>
      <c r="O58" s="487"/>
      <c r="P58" s="488"/>
      <c r="Q58" s="488"/>
      <c r="R58" s="488"/>
      <c r="S58" s="488"/>
      <c r="T58" s="488"/>
      <c r="U58" s="488"/>
      <c r="V58" s="616"/>
      <c r="W58" s="617"/>
      <c r="X58" s="618"/>
      <c r="Y58" s="619"/>
      <c r="Z58" s="619"/>
      <c r="AA58" s="620"/>
      <c r="AB58" s="620"/>
      <c r="AC58" s="620"/>
      <c r="AD58" s="621">
        <f t="shared" si="0"/>
      </c>
      <c r="AE58" s="621"/>
      <c r="AF58" s="621">
        <f t="shared" si="1"/>
      </c>
      <c r="AG58" s="622"/>
      <c r="AH58" s="626"/>
      <c r="AI58" s="620"/>
      <c r="AJ58" s="627"/>
    </row>
    <row r="59" spans="1:36" ht="21.75" customHeight="1">
      <c r="A59" s="613">
        <v>5</v>
      </c>
      <c r="B59" s="614"/>
      <c r="C59" s="615"/>
      <c r="D59" s="488"/>
      <c r="E59" s="488"/>
      <c r="F59" s="488"/>
      <c r="G59" s="616"/>
      <c r="H59" s="615"/>
      <c r="I59" s="616"/>
      <c r="J59" s="625"/>
      <c r="K59" s="615"/>
      <c r="L59" s="488"/>
      <c r="M59" s="488"/>
      <c r="N59" s="488"/>
      <c r="O59" s="487"/>
      <c r="P59" s="488"/>
      <c r="Q59" s="488"/>
      <c r="R59" s="488"/>
      <c r="S59" s="488"/>
      <c r="T59" s="488"/>
      <c r="U59" s="488"/>
      <c r="V59" s="616"/>
      <c r="W59" s="617"/>
      <c r="X59" s="618"/>
      <c r="Y59" s="619"/>
      <c r="Z59" s="619"/>
      <c r="AA59" s="620"/>
      <c r="AB59" s="620"/>
      <c r="AC59" s="620"/>
      <c r="AD59" s="621">
        <f t="shared" si="0"/>
      </c>
      <c r="AE59" s="621"/>
      <c r="AF59" s="621">
        <f t="shared" si="1"/>
      </c>
      <c r="AG59" s="622"/>
      <c r="AH59" s="626"/>
      <c r="AI59" s="620"/>
      <c r="AJ59" s="627"/>
    </row>
    <row r="60" spans="1:36" ht="21.75" customHeight="1">
      <c r="A60" s="613">
        <v>6</v>
      </c>
      <c r="B60" s="614"/>
      <c r="C60" s="615"/>
      <c r="D60" s="488"/>
      <c r="E60" s="488"/>
      <c r="F60" s="488"/>
      <c r="G60" s="616"/>
      <c r="H60" s="615"/>
      <c r="I60" s="616"/>
      <c r="J60" s="625"/>
      <c r="K60" s="615"/>
      <c r="L60" s="488"/>
      <c r="M60" s="488"/>
      <c r="N60" s="488"/>
      <c r="O60" s="487"/>
      <c r="P60" s="488"/>
      <c r="Q60" s="488"/>
      <c r="R60" s="488"/>
      <c r="S60" s="488"/>
      <c r="T60" s="488"/>
      <c r="U60" s="488"/>
      <c r="V60" s="616"/>
      <c r="W60" s="617"/>
      <c r="X60" s="618"/>
      <c r="Y60" s="619"/>
      <c r="Z60" s="619"/>
      <c r="AA60" s="620"/>
      <c r="AB60" s="620"/>
      <c r="AC60" s="620"/>
      <c r="AD60" s="621">
        <f t="shared" si="0"/>
      </c>
      <c r="AE60" s="621"/>
      <c r="AF60" s="621">
        <f t="shared" si="1"/>
      </c>
      <c r="AG60" s="622"/>
      <c r="AH60" s="626"/>
      <c r="AI60" s="620"/>
      <c r="AJ60" s="627"/>
    </row>
    <row r="61" spans="1:36" ht="21.75" customHeight="1">
      <c r="A61" s="613">
        <v>7</v>
      </c>
      <c r="B61" s="614"/>
      <c r="C61" s="615"/>
      <c r="D61" s="488"/>
      <c r="E61" s="488"/>
      <c r="F61" s="488"/>
      <c r="G61" s="616"/>
      <c r="H61" s="615"/>
      <c r="I61" s="616"/>
      <c r="J61" s="625"/>
      <c r="K61" s="615"/>
      <c r="L61" s="488"/>
      <c r="M61" s="488"/>
      <c r="N61" s="488"/>
      <c r="O61" s="487"/>
      <c r="P61" s="488"/>
      <c r="Q61" s="488"/>
      <c r="R61" s="488"/>
      <c r="S61" s="488"/>
      <c r="T61" s="488"/>
      <c r="U61" s="488"/>
      <c r="V61" s="616"/>
      <c r="W61" s="617"/>
      <c r="X61" s="618"/>
      <c r="Y61" s="619"/>
      <c r="Z61" s="619"/>
      <c r="AA61" s="620"/>
      <c r="AB61" s="620"/>
      <c r="AC61" s="620"/>
      <c r="AD61" s="621">
        <f t="shared" si="0"/>
      </c>
      <c r="AE61" s="621"/>
      <c r="AF61" s="621">
        <f t="shared" si="1"/>
      </c>
      <c r="AG61" s="622"/>
      <c r="AH61" s="626"/>
      <c r="AI61" s="620"/>
      <c r="AJ61" s="627"/>
    </row>
    <row r="62" spans="1:36" ht="21.75" customHeight="1">
      <c r="A62" s="613">
        <v>8</v>
      </c>
      <c r="B62" s="614"/>
      <c r="C62" s="615"/>
      <c r="D62" s="488"/>
      <c r="E62" s="488"/>
      <c r="F62" s="488"/>
      <c r="G62" s="616"/>
      <c r="H62" s="615"/>
      <c r="I62" s="488"/>
      <c r="J62" s="616"/>
      <c r="K62" s="615"/>
      <c r="L62" s="488"/>
      <c r="M62" s="488"/>
      <c r="N62" s="488"/>
      <c r="O62" s="488"/>
      <c r="P62" s="488"/>
      <c r="Q62" s="488"/>
      <c r="R62" s="488"/>
      <c r="S62" s="488"/>
      <c r="T62" s="488"/>
      <c r="U62" s="488"/>
      <c r="V62" s="488"/>
      <c r="W62" s="617"/>
      <c r="X62" s="615"/>
      <c r="Y62" s="619"/>
      <c r="Z62" s="619"/>
      <c r="AA62" s="619"/>
      <c r="AB62" s="619"/>
      <c r="AC62" s="617"/>
      <c r="AD62" s="621">
        <f t="shared" si="0"/>
      </c>
      <c r="AE62" s="621"/>
      <c r="AF62" s="621">
        <f t="shared" si="1"/>
      </c>
      <c r="AG62" s="622"/>
      <c r="AH62" s="626"/>
      <c r="AI62" s="620"/>
      <c r="AJ62" s="627"/>
    </row>
    <row r="63" spans="1:36" ht="21.75" customHeight="1">
      <c r="A63" s="613">
        <v>9</v>
      </c>
      <c r="B63" s="614"/>
      <c r="C63" s="615"/>
      <c r="D63" s="488"/>
      <c r="E63" s="488"/>
      <c r="F63" s="488"/>
      <c r="G63" s="616"/>
      <c r="H63" s="615"/>
      <c r="I63" s="488"/>
      <c r="J63" s="616"/>
      <c r="K63" s="615"/>
      <c r="L63" s="488"/>
      <c r="M63" s="488"/>
      <c r="N63" s="488"/>
      <c r="O63" s="488"/>
      <c r="P63" s="488"/>
      <c r="Q63" s="488"/>
      <c r="R63" s="488"/>
      <c r="S63" s="488"/>
      <c r="T63" s="488"/>
      <c r="U63" s="488"/>
      <c r="V63" s="488"/>
      <c r="W63" s="617"/>
      <c r="X63" s="615"/>
      <c r="Y63" s="619"/>
      <c r="Z63" s="619"/>
      <c r="AA63" s="619"/>
      <c r="AB63" s="619"/>
      <c r="AC63" s="617"/>
      <c r="AD63" s="621">
        <f t="shared" si="0"/>
      </c>
      <c r="AE63" s="621"/>
      <c r="AF63" s="621">
        <f t="shared" si="1"/>
      </c>
      <c r="AG63" s="622"/>
      <c r="AH63" s="626"/>
      <c r="AI63" s="620"/>
      <c r="AJ63" s="627"/>
    </row>
    <row r="64" spans="1:36" ht="21.75" customHeight="1">
      <c r="A64" s="613">
        <v>10</v>
      </c>
      <c r="B64" s="614"/>
      <c r="C64" s="615"/>
      <c r="D64" s="488"/>
      <c r="E64" s="488"/>
      <c r="F64" s="488"/>
      <c r="G64" s="616"/>
      <c r="H64" s="615"/>
      <c r="I64" s="488"/>
      <c r="J64" s="616"/>
      <c r="K64" s="615"/>
      <c r="L64" s="488"/>
      <c r="M64" s="488"/>
      <c r="N64" s="488"/>
      <c r="O64" s="488"/>
      <c r="P64" s="488"/>
      <c r="Q64" s="488"/>
      <c r="R64" s="488"/>
      <c r="S64" s="488"/>
      <c r="T64" s="488"/>
      <c r="U64" s="488"/>
      <c r="V64" s="488"/>
      <c r="W64" s="617"/>
      <c r="X64" s="615"/>
      <c r="Y64" s="619"/>
      <c r="Z64" s="619"/>
      <c r="AA64" s="619"/>
      <c r="AB64" s="619"/>
      <c r="AC64" s="617"/>
      <c r="AD64" s="621">
        <f t="shared" si="0"/>
      </c>
      <c r="AE64" s="621"/>
      <c r="AF64" s="621">
        <f t="shared" si="1"/>
      </c>
      <c r="AG64" s="622"/>
      <c r="AH64" s="626"/>
      <c r="AI64" s="620"/>
      <c r="AJ64" s="627"/>
    </row>
    <row r="65" spans="1:36" ht="21.75" customHeight="1">
      <c r="A65" s="613">
        <v>11</v>
      </c>
      <c r="B65" s="614"/>
      <c r="C65" s="615"/>
      <c r="D65" s="488"/>
      <c r="E65" s="488"/>
      <c r="F65" s="488"/>
      <c r="G65" s="616"/>
      <c r="H65" s="615"/>
      <c r="I65" s="488"/>
      <c r="J65" s="616"/>
      <c r="K65" s="615"/>
      <c r="L65" s="488"/>
      <c r="M65" s="488"/>
      <c r="N65" s="488"/>
      <c r="O65" s="488"/>
      <c r="P65" s="488"/>
      <c r="Q65" s="488"/>
      <c r="R65" s="488"/>
      <c r="S65" s="488"/>
      <c r="T65" s="488"/>
      <c r="U65" s="488"/>
      <c r="V65" s="488"/>
      <c r="W65" s="617"/>
      <c r="X65" s="615"/>
      <c r="Y65" s="619"/>
      <c r="Z65" s="619"/>
      <c r="AA65" s="619"/>
      <c r="AB65" s="619"/>
      <c r="AC65" s="617"/>
      <c r="AD65" s="621">
        <f t="shared" si="0"/>
      </c>
      <c r="AE65" s="621"/>
      <c r="AF65" s="621">
        <f t="shared" si="1"/>
      </c>
      <c r="AG65" s="622"/>
      <c r="AH65" s="626"/>
      <c r="AI65" s="620"/>
      <c r="AJ65" s="627"/>
    </row>
    <row r="66" spans="1:36" ht="21.75" customHeight="1">
      <c r="A66" s="613">
        <v>12</v>
      </c>
      <c r="B66" s="614"/>
      <c r="C66" s="615"/>
      <c r="D66" s="488"/>
      <c r="E66" s="488"/>
      <c r="F66" s="488"/>
      <c r="G66" s="616"/>
      <c r="H66" s="615"/>
      <c r="I66" s="488"/>
      <c r="J66" s="616"/>
      <c r="K66" s="615"/>
      <c r="L66" s="488"/>
      <c r="M66" s="488"/>
      <c r="N66" s="488"/>
      <c r="O66" s="488"/>
      <c r="P66" s="488"/>
      <c r="Q66" s="488"/>
      <c r="R66" s="488"/>
      <c r="S66" s="488"/>
      <c r="T66" s="488"/>
      <c r="U66" s="488"/>
      <c r="V66" s="488"/>
      <c r="W66" s="617"/>
      <c r="X66" s="615"/>
      <c r="Y66" s="619"/>
      <c r="Z66" s="619"/>
      <c r="AA66" s="619"/>
      <c r="AB66" s="619"/>
      <c r="AC66" s="617"/>
      <c r="AD66" s="621">
        <f t="shared" si="0"/>
      </c>
      <c r="AE66" s="621"/>
      <c r="AF66" s="621">
        <f t="shared" si="1"/>
      </c>
      <c r="AG66" s="622"/>
      <c r="AH66" s="626"/>
      <c r="AI66" s="620"/>
      <c r="AJ66" s="627"/>
    </row>
    <row r="67" spans="1:36" ht="21.75" customHeight="1">
      <c r="A67" s="613">
        <v>13</v>
      </c>
      <c r="B67" s="614"/>
      <c r="C67" s="615"/>
      <c r="D67" s="488"/>
      <c r="E67" s="488"/>
      <c r="F67" s="488"/>
      <c r="G67" s="616"/>
      <c r="H67" s="615"/>
      <c r="I67" s="488"/>
      <c r="J67" s="616"/>
      <c r="K67" s="615"/>
      <c r="L67" s="488"/>
      <c r="M67" s="488"/>
      <c r="N67" s="488"/>
      <c r="O67" s="488"/>
      <c r="P67" s="488"/>
      <c r="Q67" s="488"/>
      <c r="R67" s="488"/>
      <c r="S67" s="488"/>
      <c r="T67" s="488"/>
      <c r="U67" s="488"/>
      <c r="V67" s="488"/>
      <c r="W67" s="617"/>
      <c r="X67" s="615"/>
      <c r="Y67" s="619"/>
      <c r="Z67" s="619"/>
      <c r="AA67" s="619"/>
      <c r="AB67" s="619"/>
      <c r="AC67" s="617"/>
      <c r="AD67" s="621">
        <f t="shared" si="0"/>
      </c>
      <c r="AE67" s="621"/>
      <c r="AF67" s="621">
        <f t="shared" si="1"/>
      </c>
      <c r="AG67" s="622"/>
      <c r="AH67" s="626"/>
      <c r="AI67" s="620"/>
      <c r="AJ67" s="627"/>
    </row>
    <row r="68" spans="1:36" ht="21.75" customHeight="1">
      <c r="A68" s="613">
        <v>14</v>
      </c>
      <c r="B68" s="614"/>
      <c r="C68" s="615"/>
      <c r="D68" s="488"/>
      <c r="E68" s="488"/>
      <c r="F68" s="488"/>
      <c r="G68" s="616"/>
      <c r="H68" s="615"/>
      <c r="I68" s="488"/>
      <c r="J68" s="616"/>
      <c r="K68" s="615"/>
      <c r="L68" s="488"/>
      <c r="M68" s="488"/>
      <c r="N68" s="488"/>
      <c r="O68" s="488"/>
      <c r="P68" s="488"/>
      <c r="Q68" s="488"/>
      <c r="R68" s="488"/>
      <c r="S68" s="488"/>
      <c r="T68" s="488"/>
      <c r="U68" s="488"/>
      <c r="V68" s="488"/>
      <c r="W68" s="617"/>
      <c r="X68" s="615"/>
      <c r="Y68" s="619"/>
      <c r="Z68" s="619"/>
      <c r="AA68" s="619"/>
      <c r="AB68" s="619"/>
      <c r="AC68" s="617"/>
      <c r="AD68" s="621">
        <f t="shared" si="0"/>
      </c>
      <c r="AE68" s="621"/>
      <c r="AF68" s="621">
        <f t="shared" si="1"/>
      </c>
      <c r="AG68" s="622"/>
      <c r="AH68" s="626"/>
      <c r="AI68" s="620"/>
      <c r="AJ68" s="627"/>
    </row>
    <row r="69" spans="1:36" ht="21.75" customHeight="1">
      <c r="A69" s="613">
        <v>15</v>
      </c>
      <c r="B69" s="614"/>
      <c r="C69" s="615"/>
      <c r="D69" s="488"/>
      <c r="E69" s="488"/>
      <c r="F69" s="488"/>
      <c r="G69" s="616"/>
      <c r="H69" s="615"/>
      <c r="I69" s="616"/>
      <c r="J69" s="625"/>
      <c r="K69" s="615"/>
      <c r="L69" s="488"/>
      <c r="M69" s="488"/>
      <c r="N69" s="488"/>
      <c r="O69" s="487"/>
      <c r="P69" s="488"/>
      <c r="Q69" s="488"/>
      <c r="R69" s="488"/>
      <c r="S69" s="488"/>
      <c r="T69" s="488"/>
      <c r="U69" s="488"/>
      <c r="V69" s="616"/>
      <c r="W69" s="617"/>
      <c r="X69" s="618"/>
      <c r="Y69" s="619"/>
      <c r="Z69" s="619"/>
      <c r="AA69" s="620"/>
      <c r="AB69" s="620"/>
      <c r="AC69" s="620"/>
      <c r="AD69" s="621">
        <f t="shared" si="0"/>
      </c>
      <c r="AE69" s="621"/>
      <c r="AF69" s="621">
        <f t="shared" si="1"/>
      </c>
      <c r="AG69" s="622"/>
      <c r="AH69" s="626"/>
      <c r="AI69" s="620"/>
      <c r="AJ69" s="627"/>
    </row>
    <row r="70" spans="1:36" ht="21.75" customHeight="1">
      <c r="A70" s="613">
        <v>16</v>
      </c>
      <c r="B70" s="614"/>
      <c r="C70" s="615"/>
      <c r="D70" s="488"/>
      <c r="E70" s="488"/>
      <c r="F70" s="488"/>
      <c r="G70" s="616"/>
      <c r="H70" s="615"/>
      <c r="I70" s="616"/>
      <c r="J70" s="625"/>
      <c r="K70" s="615"/>
      <c r="L70" s="488"/>
      <c r="M70" s="488"/>
      <c r="N70" s="488"/>
      <c r="O70" s="487"/>
      <c r="P70" s="488"/>
      <c r="Q70" s="488"/>
      <c r="R70" s="488"/>
      <c r="S70" s="488"/>
      <c r="T70" s="488"/>
      <c r="U70" s="488"/>
      <c r="V70" s="616"/>
      <c r="W70" s="617"/>
      <c r="X70" s="618"/>
      <c r="Y70" s="619"/>
      <c r="Z70" s="619"/>
      <c r="AA70" s="620"/>
      <c r="AB70" s="620"/>
      <c r="AC70" s="620"/>
      <c r="AD70" s="621">
        <f t="shared" si="0"/>
      </c>
      <c r="AE70" s="621"/>
      <c r="AF70" s="621">
        <f t="shared" si="1"/>
      </c>
      <c r="AG70" s="622"/>
      <c r="AH70" s="626"/>
      <c r="AI70" s="620"/>
      <c r="AJ70" s="627"/>
    </row>
    <row r="71" spans="1:36" ht="21.75" customHeight="1">
      <c r="A71" s="613">
        <v>17</v>
      </c>
      <c r="B71" s="614"/>
      <c r="C71" s="615"/>
      <c r="D71" s="488"/>
      <c r="E71" s="488"/>
      <c r="F71" s="488"/>
      <c r="G71" s="616"/>
      <c r="H71" s="615"/>
      <c r="I71" s="616"/>
      <c r="J71" s="625"/>
      <c r="K71" s="615"/>
      <c r="L71" s="488"/>
      <c r="M71" s="488"/>
      <c r="N71" s="488"/>
      <c r="O71" s="487"/>
      <c r="P71" s="488"/>
      <c r="Q71" s="488"/>
      <c r="R71" s="488"/>
      <c r="S71" s="488"/>
      <c r="T71" s="488"/>
      <c r="U71" s="488"/>
      <c r="V71" s="616"/>
      <c r="W71" s="617"/>
      <c r="X71" s="618"/>
      <c r="Y71" s="619"/>
      <c r="Z71" s="619"/>
      <c r="AA71" s="620"/>
      <c r="AB71" s="620"/>
      <c r="AC71" s="620"/>
      <c r="AD71" s="621">
        <f t="shared" si="0"/>
      </c>
      <c r="AE71" s="621"/>
      <c r="AF71" s="621">
        <f t="shared" si="1"/>
      </c>
      <c r="AG71" s="622"/>
      <c r="AH71" s="626"/>
      <c r="AI71" s="620"/>
      <c r="AJ71" s="627"/>
    </row>
    <row r="72" spans="1:36" ht="21.75" customHeight="1">
      <c r="A72" s="613">
        <v>18</v>
      </c>
      <c r="B72" s="614"/>
      <c r="C72" s="615"/>
      <c r="D72" s="488"/>
      <c r="E72" s="488"/>
      <c r="F72" s="488"/>
      <c r="G72" s="616"/>
      <c r="H72" s="615"/>
      <c r="I72" s="616"/>
      <c r="J72" s="625"/>
      <c r="K72" s="615"/>
      <c r="L72" s="488"/>
      <c r="M72" s="488"/>
      <c r="N72" s="488"/>
      <c r="O72" s="487"/>
      <c r="P72" s="488"/>
      <c r="Q72" s="488"/>
      <c r="R72" s="488"/>
      <c r="S72" s="488"/>
      <c r="T72" s="488"/>
      <c r="U72" s="488"/>
      <c r="V72" s="616"/>
      <c r="W72" s="617"/>
      <c r="X72" s="618"/>
      <c r="Y72" s="619"/>
      <c r="Z72" s="619"/>
      <c r="AA72" s="620"/>
      <c r="AB72" s="620"/>
      <c r="AC72" s="620"/>
      <c r="AD72" s="621">
        <f t="shared" si="0"/>
      </c>
      <c r="AE72" s="621"/>
      <c r="AF72" s="621">
        <f t="shared" si="1"/>
      </c>
      <c r="AG72" s="622"/>
      <c r="AH72" s="626"/>
      <c r="AI72" s="620"/>
      <c r="AJ72" s="627"/>
    </row>
    <row r="73" spans="1:36" ht="21.75" customHeight="1">
      <c r="A73" s="613">
        <v>19</v>
      </c>
      <c r="B73" s="614"/>
      <c r="C73" s="615"/>
      <c r="D73" s="488"/>
      <c r="E73" s="488"/>
      <c r="F73" s="488"/>
      <c r="G73" s="616"/>
      <c r="H73" s="615"/>
      <c r="I73" s="616"/>
      <c r="J73" s="625"/>
      <c r="K73" s="615"/>
      <c r="L73" s="488"/>
      <c r="M73" s="488"/>
      <c r="N73" s="488"/>
      <c r="O73" s="487"/>
      <c r="P73" s="488"/>
      <c r="Q73" s="488"/>
      <c r="R73" s="488"/>
      <c r="S73" s="488"/>
      <c r="T73" s="488"/>
      <c r="U73" s="488"/>
      <c r="V73" s="616"/>
      <c r="W73" s="617"/>
      <c r="X73" s="618"/>
      <c r="Y73" s="619"/>
      <c r="Z73" s="619"/>
      <c r="AA73" s="620"/>
      <c r="AB73" s="620"/>
      <c r="AC73" s="620"/>
      <c r="AD73" s="621">
        <f t="shared" si="0"/>
      </c>
      <c r="AE73" s="621"/>
      <c r="AF73" s="621">
        <f t="shared" si="1"/>
      </c>
      <c r="AG73" s="622"/>
      <c r="AH73" s="626"/>
      <c r="AI73" s="620"/>
      <c r="AJ73" s="627"/>
    </row>
    <row r="74" spans="1:36" ht="21.75" customHeight="1">
      <c r="A74" s="613">
        <v>20</v>
      </c>
      <c r="B74" s="614"/>
      <c r="C74" s="615"/>
      <c r="D74" s="488"/>
      <c r="E74" s="488"/>
      <c r="F74" s="488"/>
      <c r="G74" s="616"/>
      <c r="H74" s="615"/>
      <c r="I74" s="616"/>
      <c r="J74" s="625"/>
      <c r="K74" s="615"/>
      <c r="L74" s="488"/>
      <c r="M74" s="488"/>
      <c r="N74" s="488"/>
      <c r="O74" s="487"/>
      <c r="P74" s="488"/>
      <c r="Q74" s="488"/>
      <c r="R74" s="488"/>
      <c r="S74" s="488"/>
      <c r="T74" s="488"/>
      <c r="U74" s="488"/>
      <c r="V74" s="616"/>
      <c r="W74" s="617"/>
      <c r="X74" s="618"/>
      <c r="Y74" s="619"/>
      <c r="Z74" s="619"/>
      <c r="AA74" s="620"/>
      <c r="AB74" s="620"/>
      <c r="AC74" s="620"/>
      <c r="AD74" s="621">
        <f t="shared" si="0"/>
      </c>
      <c r="AE74" s="621"/>
      <c r="AF74" s="621">
        <f t="shared" si="1"/>
      </c>
      <c r="AG74" s="622"/>
      <c r="AH74" s="626"/>
      <c r="AI74" s="620"/>
      <c r="AJ74" s="627"/>
    </row>
    <row r="75" spans="1:36" ht="21.75" customHeight="1">
      <c r="A75" s="613">
        <v>21</v>
      </c>
      <c r="B75" s="614"/>
      <c r="C75" s="615"/>
      <c r="D75" s="488"/>
      <c r="E75" s="488"/>
      <c r="F75" s="488"/>
      <c r="G75" s="616"/>
      <c r="H75" s="615"/>
      <c r="I75" s="616"/>
      <c r="J75" s="625"/>
      <c r="K75" s="615"/>
      <c r="L75" s="488"/>
      <c r="M75" s="488"/>
      <c r="N75" s="488"/>
      <c r="O75" s="487"/>
      <c r="P75" s="488"/>
      <c r="Q75" s="488"/>
      <c r="R75" s="488"/>
      <c r="S75" s="488"/>
      <c r="T75" s="488"/>
      <c r="U75" s="488"/>
      <c r="V75" s="616"/>
      <c r="W75" s="617"/>
      <c r="X75" s="618"/>
      <c r="Y75" s="619"/>
      <c r="Z75" s="619"/>
      <c r="AA75" s="620"/>
      <c r="AB75" s="620"/>
      <c r="AC75" s="620"/>
      <c r="AD75" s="621">
        <f t="shared" si="0"/>
      </c>
      <c r="AE75" s="621"/>
      <c r="AF75" s="621">
        <f t="shared" si="1"/>
      </c>
      <c r="AG75" s="622"/>
      <c r="AH75" s="626"/>
      <c r="AI75" s="620"/>
      <c r="AJ75" s="627"/>
    </row>
    <row r="76" spans="1:36" ht="21.75" customHeight="1">
      <c r="A76" s="613">
        <v>22</v>
      </c>
      <c r="B76" s="614"/>
      <c r="C76" s="615"/>
      <c r="D76" s="488"/>
      <c r="E76" s="488"/>
      <c r="F76" s="488"/>
      <c r="G76" s="616"/>
      <c r="H76" s="615"/>
      <c r="I76" s="616"/>
      <c r="J76" s="625"/>
      <c r="K76" s="615"/>
      <c r="L76" s="488"/>
      <c r="M76" s="488"/>
      <c r="N76" s="488"/>
      <c r="O76" s="487"/>
      <c r="P76" s="488"/>
      <c r="Q76" s="488"/>
      <c r="R76" s="488"/>
      <c r="S76" s="488"/>
      <c r="T76" s="488"/>
      <c r="U76" s="488"/>
      <c r="V76" s="616"/>
      <c r="W76" s="617"/>
      <c r="X76" s="618"/>
      <c r="Y76" s="619"/>
      <c r="Z76" s="619"/>
      <c r="AA76" s="620"/>
      <c r="AB76" s="620"/>
      <c r="AC76" s="620"/>
      <c r="AD76" s="621">
        <f t="shared" si="0"/>
      </c>
      <c r="AE76" s="621"/>
      <c r="AF76" s="621">
        <f t="shared" si="1"/>
      </c>
      <c r="AG76" s="622"/>
      <c r="AH76" s="626"/>
      <c r="AI76" s="620"/>
      <c r="AJ76" s="627"/>
    </row>
    <row r="77" spans="1:36" ht="21.75" customHeight="1">
      <c r="A77" s="613">
        <v>23</v>
      </c>
      <c r="B77" s="614"/>
      <c r="C77" s="615"/>
      <c r="D77" s="488"/>
      <c r="E77" s="488"/>
      <c r="F77" s="488"/>
      <c r="G77" s="616"/>
      <c r="H77" s="615"/>
      <c r="I77" s="616"/>
      <c r="J77" s="625"/>
      <c r="K77" s="615"/>
      <c r="L77" s="488"/>
      <c r="M77" s="488"/>
      <c r="N77" s="488"/>
      <c r="O77" s="487"/>
      <c r="P77" s="488"/>
      <c r="Q77" s="488"/>
      <c r="R77" s="488"/>
      <c r="S77" s="488"/>
      <c r="T77" s="488"/>
      <c r="U77" s="488"/>
      <c r="V77" s="616"/>
      <c r="W77" s="617"/>
      <c r="X77" s="618"/>
      <c r="Y77" s="619"/>
      <c r="Z77" s="619"/>
      <c r="AA77" s="620"/>
      <c r="AB77" s="620"/>
      <c r="AC77" s="620"/>
      <c r="AD77" s="621">
        <f t="shared" si="0"/>
      </c>
      <c r="AE77" s="621"/>
      <c r="AF77" s="621">
        <f t="shared" si="1"/>
      </c>
      <c r="AG77" s="622"/>
      <c r="AH77" s="626"/>
      <c r="AI77" s="620"/>
      <c r="AJ77" s="627"/>
    </row>
    <row r="78" spans="1:36" ht="21.75" customHeight="1">
      <c r="A78" s="613">
        <v>24</v>
      </c>
      <c r="B78" s="614"/>
      <c r="C78" s="615"/>
      <c r="D78" s="488"/>
      <c r="E78" s="488"/>
      <c r="F78" s="488"/>
      <c r="G78" s="616"/>
      <c r="H78" s="615"/>
      <c r="I78" s="616"/>
      <c r="J78" s="625"/>
      <c r="K78" s="615"/>
      <c r="L78" s="488"/>
      <c r="M78" s="488"/>
      <c r="N78" s="488"/>
      <c r="O78" s="487"/>
      <c r="P78" s="488"/>
      <c r="Q78" s="488"/>
      <c r="R78" s="488"/>
      <c r="S78" s="488"/>
      <c r="T78" s="488"/>
      <c r="U78" s="488"/>
      <c r="V78" s="616"/>
      <c r="W78" s="617"/>
      <c r="X78" s="618"/>
      <c r="Y78" s="619"/>
      <c r="Z78" s="619"/>
      <c r="AA78" s="620"/>
      <c r="AB78" s="620"/>
      <c r="AC78" s="620"/>
      <c r="AD78" s="621">
        <f t="shared" si="0"/>
      </c>
      <c r="AE78" s="621"/>
      <c r="AF78" s="621">
        <f t="shared" si="1"/>
      </c>
      <c r="AG78" s="622"/>
      <c r="AH78" s="626"/>
      <c r="AI78" s="620"/>
      <c r="AJ78" s="627"/>
    </row>
    <row r="79" spans="1:36" ht="21.75" customHeight="1">
      <c r="A79" s="613">
        <v>25</v>
      </c>
      <c r="B79" s="614"/>
      <c r="C79" s="615"/>
      <c r="D79" s="488"/>
      <c r="E79" s="488"/>
      <c r="F79" s="488"/>
      <c r="G79" s="616"/>
      <c r="H79" s="615"/>
      <c r="I79" s="616"/>
      <c r="J79" s="625"/>
      <c r="K79" s="615"/>
      <c r="L79" s="488"/>
      <c r="M79" s="488"/>
      <c r="N79" s="488"/>
      <c r="O79" s="487"/>
      <c r="P79" s="488"/>
      <c r="Q79" s="488"/>
      <c r="R79" s="488"/>
      <c r="S79" s="488"/>
      <c r="T79" s="488"/>
      <c r="U79" s="488"/>
      <c r="V79" s="616"/>
      <c r="W79" s="617"/>
      <c r="X79" s="618"/>
      <c r="Y79" s="619"/>
      <c r="Z79" s="619"/>
      <c r="AA79" s="620"/>
      <c r="AB79" s="620"/>
      <c r="AC79" s="620"/>
      <c r="AD79" s="621">
        <f t="shared" si="0"/>
      </c>
      <c r="AE79" s="621"/>
      <c r="AF79" s="621">
        <f t="shared" si="1"/>
      </c>
      <c r="AG79" s="622"/>
      <c r="AH79" s="626"/>
      <c r="AI79" s="620"/>
      <c r="AJ79" s="627"/>
    </row>
    <row r="80" spans="1:36" ht="21.75" customHeight="1">
      <c r="A80" s="613">
        <v>26</v>
      </c>
      <c r="B80" s="614"/>
      <c r="C80" s="615"/>
      <c r="D80" s="488"/>
      <c r="E80" s="488"/>
      <c r="F80" s="488"/>
      <c r="G80" s="616"/>
      <c r="H80" s="615"/>
      <c r="I80" s="616"/>
      <c r="J80" s="625"/>
      <c r="K80" s="615"/>
      <c r="L80" s="488"/>
      <c r="M80" s="488"/>
      <c r="N80" s="488"/>
      <c r="O80" s="487"/>
      <c r="P80" s="488"/>
      <c r="Q80" s="488"/>
      <c r="R80" s="488"/>
      <c r="S80" s="488"/>
      <c r="T80" s="488"/>
      <c r="U80" s="488"/>
      <c r="V80" s="616"/>
      <c r="W80" s="617"/>
      <c r="X80" s="618"/>
      <c r="Y80" s="619"/>
      <c r="Z80" s="619"/>
      <c r="AA80" s="620"/>
      <c r="AB80" s="620"/>
      <c r="AC80" s="620"/>
      <c r="AD80" s="621">
        <f t="shared" si="0"/>
      </c>
      <c r="AE80" s="621"/>
      <c r="AF80" s="621">
        <f t="shared" si="1"/>
      </c>
      <c r="AG80" s="622"/>
      <c r="AH80" s="626"/>
      <c r="AI80" s="620"/>
      <c r="AJ80" s="627"/>
    </row>
    <row r="81" spans="1:36" ht="21.75" customHeight="1">
      <c r="A81" s="613">
        <v>27</v>
      </c>
      <c r="B81" s="614"/>
      <c r="C81" s="615"/>
      <c r="D81" s="488"/>
      <c r="E81" s="488"/>
      <c r="F81" s="488"/>
      <c r="G81" s="616"/>
      <c r="H81" s="615"/>
      <c r="I81" s="616"/>
      <c r="J81" s="625"/>
      <c r="K81" s="615"/>
      <c r="L81" s="488"/>
      <c r="M81" s="488"/>
      <c r="N81" s="488"/>
      <c r="O81" s="487"/>
      <c r="P81" s="488"/>
      <c r="Q81" s="488"/>
      <c r="R81" s="488"/>
      <c r="S81" s="488"/>
      <c r="T81" s="488"/>
      <c r="U81" s="488"/>
      <c r="V81" s="616"/>
      <c r="W81" s="617"/>
      <c r="X81" s="618"/>
      <c r="Y81" s="619"/>
      <c r="Z81" s="619"/>
      <c r="AA81" s="620"/>
      <c r="AB81" s="620"/>
      <c r="AC81" s="620"/>
      <c r="AD81" s="621">
        <f t="shared" si="0"/>
      </c>
      <c r="AE81" s="621"/>
      <c r="AF81" s="621">
        <f t="shared" si="1"/>
      </c>
      <c r="AG81" s="622"/>
      <c r="AH81" s="626"/>
      <c r="AI81" s="620"/>
      <c r="AJ81" s="627"/>
    </row>
    <row r="82" spans="1:36" ht="21.75" customHeight="1">
      <c r="A82" s="613">
        <v>28</v>
      </c>
      <c r="B82" s="614"/>
      <c r="C82" s="615"/>
      <c r="D82" s="488"/>
      <c r="E82" s="488"/>
      <c r="F82" s="488"/>
      <c r="G82" s="616"/>
      <c r="H82" s="615"/>
      <c r="I82" s="616"/>
      <c r="J82" s="625"/>
      <c r="K82" s="615"/>
      <c r="L82" s="488"/>
      <c r="M82" s="488"/>
      <c r="N82" s="488"/>
      <c r="O82" s="487"/>
      <c r="P82" s="488"/>
      <c r="Q82" s="488"/>
      <c r="R82" s="488"/>
      <c r="S82" s="488"/>
      <c r="T82" s="488"/>
      <c r="U82" s="488"/>
      <c r="V82" s="616"/>
      <c r="W82" s="617"/>
      <c r="X82" s="618"/>
      <c r="Y82" s="619"/>
      <c r="Z82" s="619"/>
      <c r="AA82" s="620"/>
      <c r="AB82" s="620"/>
      <c r="AC82" s="620"/>
      <c r="AD82" s="621">
        <f t="shared" si="0"/>
      </c>
      <c r="AE82" s="621"/>
      <c r="AF82" s="621">
        <f t="shared" si="1"/>
      </c>
      <c r="AG82" s="622"/>
      <c r="AH82" s="626"/>
      <c r="AI82" s="620"/>
      <c r="AJ82" s="627"/>
    </row>
    <row r="83" spans="1:36" ht="21.75" customHeight="1">
      <c r="A83" s="613">
        <v>29</v>
      </c>
      <c r="B83" s="614"/>
      <c r="C83" s="615"/>
      <c r="D83" s="488"/>
      <c r="E83" s="488"/>
      <c r="F83" s="488"/>
      <c r="G83" s="616"/>
      <c r="H83" s="615"/>
      <c r="I83" s="616"/>
      <c r="J83" s="625"/>
      <c r="K83" s="615"/>
      <c r="L83" s="488"/>
      <c r="M83" s="488"/>
      <c r="N83" s="488"/>
      <c r="O83" s="487"/>
      <c r="P83" s="488"/>
      <c r="Q83" s="488"/>
      <c r="R83" s="488"/>
      <c r="S83" s="488"/>
      <c r="T83" s="488"/>
      <c r="U83" s="488"/>
      <c r="V83" s="616"/>
      <c r="W83" s="617"/>
      <c r="X83" s="618"/>
      <c r="Y83" s="619"/>
      <c r="Z83" s="619"/>
      <c r="AA83" s="620"/>
      <c r="AB83" s="620"/>
      <c r="AC83" s="620"/>
      <c r="AD83" s="621">
        <f t="shared" si="0"/>
      </c>
      <c r="AE83" s="621"/>
      <c r="AF83" s="621">
        <f t="shared" si="1"/>
      </c>
      <c r="AG83" s="622"/>
      <c r="AH83" s="626"/>
      <c r="AI83" s="620"/>
      <c r="AJ83" s="627"/>
    </row>
    <row r="84" spans="1:36" ht="21.75" customHeight="1" thickBot="1">
      <c r="A84" s="640">
        <v>30</v>
      </c>
      <c r="B84" s="641"/>
      <c r="C84" s="628"/>
      <c r="D84" s="494"/>
      <c r="E84" s="494"/>
      <c r="F84" s="494"/>
      <c r="G84" s="629"/>
      <c r="H84" s="628"/>
      <c r="I84" s="629"/>
      <c r="J84" s="630"/>
      <c r="K84" s="628"/>
      <c r="L84" s="494"/>
      <c r="M84" s="494"/>
      <c r="N84" s="494"/>
      <c r="O84" s="493"/>
      <c r="P84" s="494"/>
      <c r="Q84" s="494"/>
      <c r="R84" s="494"/>
      <c r="S84" s="494"/>
      <c r="T84" s="494"/>
      <c r="U84" s="494"/>
      <c r="V84" s="629"/>
      <c r="W84" s="631"/>
      <c r="X84" s="642"/>
      <c r="Y84" s="643"/>
      <c r="Z84" s="643"/>
      <c r="AA84" s="635"/>
      <c r="AB84" s="635"/>
      <c r="AC84" s="635"/>
      <c r="AD84" s="644">
        <f t="shared" si="0"/>
      </c>
      <c r="AE84" s="644"/>
      <c r="AF84" s="644">
        <f t="shared" si="1"/>
      </c>
      <c r="AG84" s="645"/>
      <c r="AH84" s="634"/>
      <c r="AI84" s="635"/>
      <c r="AJ84" s="636"/>
    </row>
    <row r="85" spans="1:36" ht="15.75" customHeight="1">
      <c r="A85" s="637" t="s">
        <v>284</v>
      </c>
      <c r="B85" s="637"/>
      <c r="C85" s="637"/>
      <c r="D85" s="637"/>
      <c r="E85" s="637"/>
      <c r="F85" s="637"/>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7"/>
      <c r="AF85" s="637"/>
      <c r="AG85" s="637"/>
      <c r="AH85" s="637"/>
      <c r="AI85" s="637"/>
      <c r="AJ85" s="637"/>
    </row>
    <row r="86" spans="1:36" ht="24.75" customHeight="1">
      <c r="A86" s="637"/>
      <c r="B86" s="637"/>
      <c r="C86" s="637"/>
      <c r="D86" s="637"/>
      <c r="E86" s="637"/>
      <c r="F86" s="637"/>
      <c r="G86" s="637"/>
      <c r="H86" s="637"/>
      <c r="I86" s="637"/>
      <c r="J86" s="637"/>
      <c r="K86" s="637"/>
      <c r="L86" s="637"/>
      <c r="M86" s="637"/>
      <c r="N86" s="637"/>
      <c r="O86" s="637"/>
      <c r="P86" s="637"/>
      <c r="Q86" s="637"/>
      <c r="R86" s="637"/>
      <c r="S86" s="637"/>
      <c r="T86" s="637"/>
      <c r="U86" s="637"/>
      <c r="V86" s="637"/>
      <c r="W86" s="637"/>
      <c r="X86" s="637"/>
      <c r="Y86" s="637"/>
      <c r="Z86" s="637"/>
      <c r="AA86" s="637"/>
      <c r="AB86" s="637"/>
      <c r="AC86" s="637"/>
      <c r="AD86" s="637"/>
      <c r="AE86" s="637"/>
      <c r="AF86" s="637"/>
      <c r="AG86" s="637"/>
      <c r="AH86" s="637"/>
      <c r="AI86" s="637"/>
      <c r="AJ86" s="637"/>
    </row>
    <row r="87" spans="1:36" ht="42" customHeight="1">
      <c r="A87" s="637"/>
      <c r="B87" s="637"/>
      <c r="C87" s="637"/>
      <c r="D87" s="637"/>
      <c r="E87" s="637"/>
      <c r="F87" s="637"/>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7"/>
      <c r="AG87" s="637"/>
      <c r="AH87" s="637"/>
      <c r="AI87" s="637"/>
      <c r="AJ87" s="637"/>
    </row>
    <row r="88" ht="12.75" customHeight="1"/>
    <row r="89" spans="1:36" s="16" customFormat="1" ht="30.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s="2" customFormat="1" ht="30"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s="2" customFormat="1"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s="2" customFormat="1" ht="32.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s="2" customFormat="1" ht="19.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s="2" customFormat="1" ht="32.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s="2" customFormat="1" ht="19.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s="2" customFormat="1" ht="32.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s="2" customFormat="1" ht="19.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s="2" customFormat="1" ht="32.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s="2" customFormat="1" ht="32.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s="2" customFormat="1" ht="1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s="2" customFormat="1" ht="32.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s="2" customFormat="1" ht="19.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s="2" customFormat="1" ht="32.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s="2" customFormat="1" ht="32.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s="2" customFormat="1" ht="19.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s="2" customFormat="1" ht="32.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s="2" customFormat="1" ht="19.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s="2" customFormat="1" ht="26.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s="2" customFormat="1" ht="32.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s="2" customFormat="1" ht="19.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s="2" customFormat="1" ht="32.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s="2" customFormat="1" ht="19.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s="2" customFormat="1" ht="32.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s="2" customFormat="1" ht="31.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21" customHeight="1">
      <c r="A115" s="8"/>
      <c r="B115" s="9"/>
      <c r="C115" s="9"/>
      <c r="D115" s="9"/>
      <c r="E115" s="9"/>
      <c r="F115" s="9"/>
      <c r="G115" s="9"/>
      <c r="H115" s="10"/>
      <c r="I115" s="10"/>
      <c r="J115" s="10"/>
      <c r="K115" s="10"/>
      <c r="L115" s="10"/>
      <c r="M115" s="10"/>
      <c r="N115" s="10"/>
      <c r="O115" s="10"/>
      <c r="P115" s="10"/>
      <c r="Q115" s="11"/>
      <c r="R115" s="11"/>
      <c r="S115" s="11"/>
      <c r="T115" s="11"/>
      <c r="U115" s="11"/>
      <c r="V115" s="12"/>
      <c r="W115" s="13"/>
      <c r="X115" s="14"/>
      <c r="Y115" s="14"/>
      <c r="Z115" s="14"/>
      <c r="AA115" s="14"/>
      <c r="AB115" s="14"/>
      <c r="AC115" s="14"/>
      <c r="AD115" s="11"/>
      <c r="AE115" s="11"/>
      <c r="AF115" s="11"/>
      <c r="AG115" s="11"/>
      <c r="AH115" s="11"/>
      <c r="AI115" s="12"/>
      <c r="AJ115" s="12"/>
    </row>
    <row r="139" ht="21" customHeight="1" thickBot="1"/>
    <row r="140" spans="19:34" ht="21" customHeight="1" thickBot="1">
      <c r="S140" s="262"/>
      <c r="T140" s="263"/>
      <c r="U140" s="263"/>
      <c r="V140" s="263"/>
      <c r="W140" s="263"/>
      <c r="X140" s="263"/>
      <c r="Y140" s="263"/>
      <c r="Z140" s="263"/>
      <c r="AA140" s="263"/>
      <c r="AB140" s="263"/>
      <c r="AC140" s="263"/>
      <c r="AD140" s="263"/>
      <c r="AE140" s="263"/>
      <c r="AF140" s="263"/>
      <c r="AG140" s="638"/>
      <c r="AH140" s="639"/>
    </row>
  </sheetData>
  <sheetProtection/>
  <mergeCells count="404">
    <mergeCell ref="A85:AJ87"/>
    <mergeCell ref="S140:AF140"/>
    <mergeCell ref="AG140:AH140"/>
    <mergeCell ref="AF83:AG83"/>
    <mergeCell ref="AH83:AJ83"/>
    <mergeCell ref="A84:B84"/>
    <mergeCell ref="X84:AC84"/>
    <mergeCell ref="AD84:AE84"/>
    <mergeCell ref="AF84:AG84"/>
    <mergeCell ref="AD83:AE83"/>
    <mergeCell ref="B22:C22"/>
    <mergeCell ref="D22:AC22"/>
    <mergeCell ref="AD22:AE22"/>
    <mergeCell ref="AF22:AJ22"/>
    <mergeCell ref="AH84:AJ84"/>
    <mergeCell ref="A83:B83"/>
    <mergeCell ref="C83:G83"/>
    <mergeCell ref="H83:J83"/>
    <mergeCell ref="K83:W83"/>
    <mergeCell ref="X83:AC83"/>
    <mergeCell ref="C84:G84"/>
    <mergeCell ref="H84:J84"/>
    <mergeCell ref="K84:W84"/>
    <mergeCell ref="AF81:AG81"/>
    <mergeCell ref="AH81:AJ81"/>
    <mergeCell ref="A82:B82"/>
    <mergeCell ref="C82:G82"/>
    <mergeCell ref="H82:J82"/>
    <mergeCell ref="K82:W82"/>
    <mergeCell ref="X82:AC82"/>
    <mergeCell ref="AD82:AE82"/>
    <mergeCell ref="AF82:AG82"/>
    <mergeCell ref="AH82:AJ82"/>
    <mergeCell ref="A81:B81"/>
    <mergeCell ref="C81:G81"/>
    <mergeCell ref="H81:J81"/>
    <mergeCell ref="K81:W81"/>
    <mergeCell ref="X81:AC81"/>
    <mergeCell ref="AD81:AE81"/>
    <mergeCell ref="AF79:AG79"/>
    <mergeCell ref="AH79:AJ79"/>
    <mergeCell ref="A80:B80"/>
    <mergeCell ref="C80:G80"/>
    <mergeCell ref="H80:J80"/>
    <mergeCell ref="K80:W80"/>
    <mergeCell ref="X80:AC80"/>
    <mergeCell ref="AD80:AE80"/>
    <mergeCell ref="AF80:AG80"/>
    <mergeCell ref="AH80:AJ80"/>
    <mergeCell ref="A79:B79"/>
    <mergeCell ref="C79:G79"/>
    <mergeCell ref="H79:J79"/>
    <mergeCell ref="K79:W79"/>
    <mergeCell ref="X79:AC79"/>
    <mergeCell ref="AD79:AE79"/>
    <mergeCell ref="AF77:AG77"/>
    <mergeCell ref="AH77:AJ77"/>
    <mergeCell ref="A78:B78"/>
    <mergeCell ref="C78:G78"/>
    <mergeCell ref="H78:J78"/>
    <mergeCell ref="K78:W78"/>
    <mergeCell ref="X78:AC78"/>
    <mergeCell ref="AD78:AE78"/>
    <mergeCell ref="AF78:AG78"/>
    <mergeCell ref="AH78:AJ78"/>
    <mergeCell ref="A77:B77"/>
    <mergeCell ref="C77:G77"/>
    <mergeCell ref="H77:J77"/>
    <mergeCell ref="K77:W77"/>
    <mergeCell ref="X77:AC77"/>
    <mergeCell ref="AD77:AE77"/>
    <mergeCell ref="AF75:AG75"/>
    <mergeCell ref="AH75:AJ75"/>
    <mergeCell ref="A76:B76"/>
    <mergeCell ref="C76:G76"/>
    <mergeCell ref="H76:J76"/>
    <mergeCell ref="K76:W76"/>
    <mergeCell ref="X76:AC76"/>
    <mergeCell ref="AD76:AE76"/>
    <mergeCell ref="AF76:AG76"/>
    <mergeCell ref="AH76:AJ76"/>
    <mergeCell ref="A75:B75"/>
    <mergeCell ref="C75:G75"/>
    <mergeCell ref="H75:J75"/>
    <mergeCell ref="K75:W75"/>
    <mergeCell ref="X75:AC75"/>
    <mergeCell ref="AD75:AE75"/>
    <mergeCell ref="AF73:AG73"/>
    <mergeCell ref="AH73:AJ73"/>
    <mergeCell ref="A74:B74"/>
    <mergeCell ref="C74:G74"/>
    <mergeCell ref="H74:J74"/>
    <mergeCell ref="K74:W74"/>
    <mergeCell ref="X74:AC74"/>
    <mergeCell ref="AD74:AE74"/>
    <mergeCell ref="AF74:AG74"/>
    <mergeCell ref="AH74:AJ74"/>
    <mergeCell ref="A73:B73"/>
    <mergeCell ref="C73:G73"/>
    <mergeCell ref="H73:J73"/>
    <mergeCell ref="K73:W73"/>
    <mergeCell ref="X73:AC73"/>
    <mergeCell ref="AD73:AE73"/>
    <mergeCell ref="AF71:AG71"/>
    <mergeCell ref="AH71:AJ71"/>
    <mergeCell ref="A72:B72"/>
    <mergeCell ref="C72:G72"/>
    <mergeCell ref="H72:J72"/>
    <mergeCell ref="K72:W72"/>
    <mergeCell ref="X72:AC72"/>
    <mergeCell ref="AD72:AE72"/>
    <mergeCell ref="AF72:AG72"/>
    <mergeCell ref="AH72:AJ72"/>
    <mergeCell ref="A71:B71"/>
    <mergeCell ref="C71:G71"/>
    <mergeCell ref="H71:J71"/>
    <mergeCell ref="K71:W71"/>
    <mergeCell ref="X71:AC71"/>
    <mergeCell ref="AD71:AE71"/>
    <mergeCell ref="AF69:AG69"/>
    <mergeCell ref="AH69:AJ69"/>
    <mergeCell ref="A70:B70"/>
    <mergeCell ref="C70:G70"/>
    <mergeCell ref="H70:J70"/>
    <mergeCell ref="K70:W70"/>
    <mergeCell ref="X70:AC70"/>
    <mergeCell ref="AD70:AE70"/>
    <mergeCell ref="AF70:AG70"/>
    <mergeCell ref="AH70:AJ70"/>
    <mergeCell ref="A69:B69"/>
    <mergeCell ref="C69:G69"/>
    <mergeCell ref="H69:J69"/>
    <mergeCell ref="K69:W69"/>
    <mergeCell ref="X69:AC69"/>
    <mergeCell ref="AD69:AE69"/>
    <mergeCell ref="AF67:AG67"/>
    <mergeCell ref="AH67:AJ67"/>
    <mergeCell ref="A68:B68"/>
    <mergeCell ref="C68:G68"/>
    <mergeCell ref="H68:J68"/>
    <mergeCell ref="K68:W68"/>
    <mergeCell ref="X68:AC68"/>
    <mergeCell ref="AD68:AE68"/>
    <mergeCell ref="AF68:AG68"/>
    <mergeCell ref="AH68:AJ68"/>
    <mergeCell ref="A67:B67"/>
    <mergeCell ref="C67:G67"/>
    <mergeCell ref="H67:J67"/>
    <mergeCell ref="K67:W67"/>
    <mergeCell ref="X67:AC67"/>
    <mergeCell ref="AD67:AE67"/>
    <mergeCell ref="AF65:AG65"/>
    <mergeCell ref="AH65:AJ65"/>
    <mergeCell ref="A66:B66"/>
    <mergeCell ref="C66:G66"/>
    <mergeCell ref="H66:J66"/>
    <mergeCell ref="K66:W66"/>
    <mergeCell ref="X66:AC66"/>
    <mergeCell ref="AD66:AE66"/>
    <mergeCell ref="AF66:AG66"/>
    <mergeCell ref="AH66:AJ66"/>
    <mergeCell ref="A65:B65"/>
    <mergeCell ref="C65:G65"/>
    <mergeCell ref="H65:J65"/>
    <mergeCell ref="K65:W65"/>
    <mergeCell ref="X65:AC65"/>
    <mergeCell ref="AD65:AE65"/>
    <mergeCell ref="AF63:AG63"/>
    <mergeCell ref="AH63:AJ63"/>
    <mergeCell ref="A64:B64"/>
    <mergeCell ref="C64:G64"/>
    <mergeCell ref="H64:J64"/>
    <mergeCell ref="K64:W64"/>
    <mergeCell ref="X64:AC64"/>
    <mergeCell ref="AD64:AE64"/>
    <mergeCell ref="AF64:AG64"/>
    <mergeCell ref="AH64:AJ64"/>
    <mergeCell ref="A63:B63"/>
    <mergeCell ref="C63:G63"/>
    <mergeCell ref="H63:J63"/>
    <mergeCell ref="K63:W63"/>
    <mergeCell ref="X63:AC63"/>
    <mergeCell ref="AD63:AE63"/>
    <mergeCell ref="AF61:AG61"/>
    <mergeCell ref="AH61:AJ61"/>
    <mergeCell ref="A62:B62"/>
    <mergeCell ref="C62:G62"/>
    <mergeCell ref="H62:J62"/>
    <mergeCell ref="K62:W62"/>
    <mergeCell ref="X62:AC62"/>
    <mergeCell ref="AD62:AE62"/>
    <mergeCell ref="AF62:AG62"/>
    <mergeCell ref="AH62:AJ62"/>
    <mergeCell ref="A61:B61"/>
    <mergeCell ref="C61:G61"/>
    <mergeCell ref="H61:J61"/>
    <mergeCell ref="K61:W61"/>
    <mergeCell ref="X61:AC61"/>
    <mergeCell ref="AD61:AE61"/>
    <mergeCell ref="AF59:AG59"/>
    <mergeCell ref="AH59:AJ59"/>
    <mergeCell ref="A60:B60"/>
    <mergeCell ref="C60:G60"/>
    <mergeCell ref="H60:J60"/>
    <mergeCell ref="K60:W60"/>
    <mergeCell ref="X60:AC60"/>
    <mergeCell ref="AD60:AE60"/>
    <mergeCell ref="AF60:AG60"/>
    <mergeCell ref="AH60:AJ60"/>
    <mergeCell ref="A59:B59"/>
    <mergeCell ref="C59:G59"/>
    <mergeCell ref="H59:J59"/>
    <mergeCell ref="K59:W59"/>
    <mergeCell ref="X59:AC59"/>
    <mergeCell ref="AD59:AE59"/>
    <mergeCell ref="AF57:AG57"/>
    <mergeCell ref="AH57:AJ57"/>
    <mergeCell ref="A58:B58"/>
    <mergeCell ref="C58:G58"/>
    <mergeCell ref="H58:J58"/>
    <mergeCell ref="K58:W58"/>
    <mergeCell ref="X58:AC58"/>
    <mergeCell ref="AD58:AE58"/>
    <mergeCell ref="AF58:AG58"/>
    <mergeCell ref="AH58:AJ58"/>
    <mergeCell ref="A57:B57"/>
    <mergeCell ref="C57:G57"/>
    <mergeCell ref="H57:J57"/>
    <mergeCell ref="K57:W57"/>
    <mergeCell ref="X57:AC57"/>
    <mergeCell ref="AD57:AE57"/>
    <mergeCell ref="AF55:AG55"/>
    <mergeCell ref="AH55:AJ55"/>
    <mergeCell ref="A56:B56"/>
    <mergeCell ref="C56:G56"/>
    <mergeCell ref="H56:J56"/>
    <mergeCell ref="K56:W56"/>
    <mergeCell ref="X56:AC56"/>
    <mergeCell ref="AD56:AE56"/>
    <mergeCell ref="AF56:AG56"/>
    <mergeCell ref="AH56:AJ56"/>
    <mergeCell ref="A55:B55"/>
    <mergeCell ref="C55:G55"/>
    <mergeCell ref="H55:J55"/>
    <mergeCell ref="K55:W55"/>
    <mergeCell ref="X55:AC55"/>
    <mergeCell ref="AD55:AE55"/>
    <mergeCell ref="AG49:AI49"/>
    <mergeCell ref="A50:AJ50"/>
    <mergeCell ref="A53:G54"/>
    <mergeCell ref="H53:J54"/>
    <mergeCell ref="K53:W54"/>
    <mergeCell ref="X53:AC54"/>
    <mergeCell ref="AD53:AE54"/>
    <mergeCell ref="AF53:AG54"/>
    <mergeCell ref="AH53:AJ54"/>
    <mergeCell ref="A49:F49"/>
    <mergeCell ref="G49:L49"/>
    <mergeCell ref="M49:O49"/>
    <mergeCell ref="Q49:V49"/>
    <mergeCell ref="W49:Y49"/>
    <mergeCell ref="AA49:AF49"/>
    <mergeCell ref="AH46:AJ46"/>
    <mergeCell ref="A47:O47"/>
    <mergeCell ref="P47:AB47"/>
    <mergeCell ref="AC47:AJ47"/>
    <mergeCell ref="B48:O48"/>
    <mergeCell ref="C46:E46"/>
    <mergeCell ref="F46:H46"/>
    <mergeCell ref="I46:K46"/>
    <mergeCell ref="L46:N46"/>
    <mergeCell ref="O46:Q46"/>
    <mergeCell ref="R46:T46"/>
    <mergeCell ref="R45:S45"/>
    <mergeCell ref="U45:V45"/>
    <mergeCell ref="X45:Y45"/>
    <mergeCell ref="AA45:AC45"/>
    <mergeCell ref="P48:AB48"/>
    <mergeCell ref="AC48:AJ48"/>
    <mergeCell ref="AH45:AJ45"/>
    <mergeCell ref="U46:W46"/>
    <mergeCell ref="AE45:AF46"/>
    <mergeCell ref="AG45:AG46"/>
    <mergeCell ref="U43:W43"/>
    <mergeCell ref="X43:Z43"/>
    <mergeCell ref="AA43:AD43"/>
    <mergeCell ref="AH43:AJ43"/>
    <mergeCell ref="X46:Z46"/>
    <mergeCell ref="AA46:AD46"/>
    <mergeCell ref="A44:I44"/>
    <mergeCell ref="C45:E45"/>
    <mergeCell ref="F45:G45"/>
    <mergeCell ref="I45:J45"/>
    <mergeCell ref="L45:M45"/>
    <mergeCell ref="O45:P45"/>
    <mergeCell ref="AA42:AC42"/>
    <mergeCell ref="AE42:AF43"/>
    <mergeCell ref="AG42:AG43"/>
    <mergeCell ref="AH42:AJ42"/>
    <mergeCell ref="C43:E43"/>
    <mergeCell ref="F43:H43"/>
    <mergeCell ref="I43:K43"/>
    <mergeCell ref="L43:N43"/>
    <mergeCell ref="O43:Q43"/>
    <mergeCell ref="R43:T43"/>
    <mergeCell ref="AH40:AJ40"/>
    <mergeCell ref="A41:AJ41"/>
    <mergeCell ref="C42:E42"/>
    <mergeCell ref="F42:G42"/>
    <mergeCell ref="I42:J42"/>
    <mergeCell ref="L42:M42"/>
    <mergeCell ref="O42:P42"/>
    <mergeCell ref="R42:S42"/>
    <mergeCell ref="U42:V42"/>
    <mergeCell ref="X42:Y42"/>
    <mergeCell ref="O40:Q40"/>
    <mergeCell ref="R40:T40"/>
    <mergeCell ref="U40:W40"/>
    <mergeCell ref="X40:Z40"/>
    <mergeCell ref="AA40:AD40"/>
    <mergeCell ref="AE40:AG40"/>
    <mergeCell ref="M35:AD35"/>
    <mergeCell ref="AE35:AG35"/>
    <mergeCell ref="M36:AD36"/>
    <mergeCell ref="AE36:AG36"/>
    <mergeCell ref="B38:AJ38"/>
    <mergeCell ref="A40:C40"/>
    <mergeCell ref="D40:E40"/>
    <mergeCell ref="F40:H40"/>
    <mergeCell ref="I40:K40"/>
    <mergeCell ref="L40:N40"/>
    <mergeCell ref="D33:S33"/>
    <mergeCell ref="U33:W33"/>
    <mergeCell ref="X33:Y33"/>
    <mergeCell ref="Z33:AD33"/>
    <mergeCell ref="AE33:AG33"/>
    <mergeCell ref="B34:AD34"/>
    <mergeCell ref="AE34:AG34"/>
    <mergeCell ref="D31:S31"/>
    <mergeCell ref="U31:W31"/>
    <mergeCell ref="X31:Y31"/>
    <mergeCell ref="Z31:AD31"/>
    <mergeCell ref="AE31:AG31"/>
    <mergeCell ref="D32:S32"/>
    <mergeCell ref="U32:W32"/>
    <mergeCell ref="X32:Y32"/>
    <mergeCell ref="Z32:AD32"/>
    <mergeCell ref="AE32:AG32"/>
    <mergeCell ref="B29:C29"/>
    <mergeCell ref="D29:T29"/>
    <mergeCell ref="U29:W29"/>
    <mergeCell ref="Z29:AD29"/>
    <mergeCell ref="AE29:AG29"/>
    <mergeCell ref="B30:T30"/>
    <mergeCell ref="U30:Y30"/>
    <mergeCell ref="Z30:AD30"/>
    <mergeCell ref="AE30:AG30"/>
    <mergeCell ref="D27:T27"/>
    <mergeCell ref="U27:W27"/>
    <mergeCell ref="X27:Y27"/>
    <mergeCell ref="Z27:AD27"/>
    <mergeCell ref="AE27:AG27"/>
    <mergeCell ref="D28:T28"/>
    <mergeCell ref="U28:Y28"/>
    <mergeCell ref="Z28:AD28"/>
    <mergeCell ref="B24:AJ24"/>
    <mergeCell ref="B25:T25"/>
    <mergeCell ref="U25:Y25"/>
    <mergeCell ref="Z25:AD25"/>
    <mergeCell ref="AE25:AG25"/>
    <mergeCell ref="B26:T26"/>
    <mergeCell ref="U26:Y26"/>
    <mergeCell ref="Z26:AD26"/>
    <mergeCell ref="AE26:AG26"/>
    <mergeCell ref="B15:C16"/>
    <mergeCell ref="D15:AC16"/>
    <mergeCell ref="AD15:AE16"/>
    <mergeCell ref="B17:AJ17"/>
    <mergeCell ref="B19:C19"/>
    <mergeCell ref="D19:AC19"/>
    <mergeCell ref="AD19:AE19"/>
    <mergeCell ref="AF19:AJ19"/>
    <mergeCell ref="B13:C13"/>
    <mergeCell ref="D13:AC13"/>
    <mergeCell ref="AD13:AE13"/>
    <mergeCell ref="B14:C14"/>
    <mergeCell ref="D14:AC14"/>
    <mergeCell ref="AD14:AE14"/>
    <mergeCell ref="B6:R6"/>
    <mergeCell ref="S6:AJ6"/>
    <mergeCell ref="U8:Y8"/>
    <mergeCell ref="B9:Y9"/>
    <mergeCell ref="Z9:AH10"/>
    <mergeCell ref="C10:T10"/>
    <mergeCell ref="A1:K1"/>
    <mergeCell ref="A2:AJ2"/>
    <mergeCell ref="B4:R4"/>
    <mergeCell ref="S4:AJ4"/>
    <mergeCell ref="B5:F5"/>
    <mergeCell ref="G5:J5"/>
    <mergeCell ref="K5:N5"/>
    <mergeCell ref="O5:R5"/>
    <mergeCell ref="S5:W5"/>
    <mergeCell ref="X5:AJ5"/>
  </mergeCells>
  <conditionalFormatting sqref="AD115 Q115 W49 Q51:Q52 H53 P47:P48 M49 AD51:AD52 I45:I46 L45:L46 O45:O46 U45:U46 X45:X46 AA45:AC46 R45:R46 AH45:AH46 AH42:AH43 R43 AA42:AC43 X43 U43 O43 L43 I43 F43 F45:F46">
    <cfRule type="cellIs" priority="1" dxfId="10" operator="equal" stopIfTrue="1">
      <formula>0</formula>
    </cfRule>
  </conditionalFormatting>
  <dataValidations count="6">
    <dataValidation type="list" allowBlank="1" showInputMessage="1" showErrorMessage="1" sqref="M36:AD36">
      <formula1>$AR$36:$AR$38</formula1>
    </dataValidation>
    <dataValidation type="list" allowBlank="1" showInputMessage="1" showErrorMessage="1" sqref="M35:AD35">
      <formula1>$AR$33:$AR$35</formula1>
    </dataValidation>
    <dataValidation type="list" allowBlank="1" showInputMessage="1" showErrorMessage="1" prompt="次の中から該当するものを選択&#10;「無し」&#10;「人員配置体制加算(Ⅰ)」&#10;「人員配置体制加算(Ⅱ)」&#10;「人員配置体制加算(Ⅲ)」&#10;" sqref="S6:AJ6">
      <formula1>"　,無し,人員配置体制加算(Ⅰ),人員配置体制加算(Ⅱ),人員配置体制加算(Ⅲ)"</formula1>
    </dataValidation>
    <dataValidation errorStyle="information" type="list" allowBlank="1" showInputMessage="1" showErrorMessage="1" error="医師の意見書に記載されている特別な医療の内容については具体的にその内容を記入してください。&#10;また、「強度行動障害」に該当する場合は、直接「○」を入力するか、プルダウンメニューから「○」を選択してください。" sqref="K55:K84">
      <formula1>"　,○"</formula1>
    </dataValidation>
    <dataValidation type="list" allowBlank="1" showInputMessage="1" showErrorMessage="1" error="「重度障害者支援体制」の対象は、障害程度区分５又は区分６のみです。プルダウンメニューから選択してください。" sqref="H55:H84">
      <formula1>"　,区分５,区分６"</formula1>
    </dataValidation>
    <dataValidation type="list" allowBlank="1" showInputMessage="1" showErrorMessage="1" error="該当する場合は、「○」を直接記入するか、プルダウンメニューから選択してください。" sqref="X55:X84">
      <formula1>"　,○"</formula1>
    </dataValidation>
  </dataValidations>
  <printOptions horizontalCentered="1"/>
  <pageMargins left="0.3937007874015748" right="0.3937007874015748" top="0.5905511811023623" bottom="0.5511811023622047" header="0.31496062992125984" footer="0.2755905511811024"/>
  <pageSetup horizontalDpi="600" verticalDpi="600" orientation="portrait" paperSize="9" scale="95" r:id="rId3"/>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dimension ref="A1:U39"/>
  <sheetViews>
    <sheetView showGridLines="0" view="pageBreakPreview" zoomScale="85" zoomScaleNormal="85" zoomScaleSheetLayoutView="85" zoomScalePageLayoutView="0" workbookViewId="0" topLeftCell="A1">
      <selection activeCell="A2" sqref="A2"/>
    </sheetView>
  </sheetViews>
  <sheetFormatPr defaultColWidth="9.00390625" defaultRowHeight="13.5"/>
  <cols>
    <col min="1" max="12" width="4.625" style="65" customWidth="1"/>
    <col min="13" max="14" width="3.625" style="65" customWidth="1"/>
    <col min="15" max="17" width="4.625" style="65" customWidth="1"/>
    <col min="18" max="19" width="6.25390625" style="65" customWidth="1"/>
    <col min="20" max="20" width="3.50390625" style="65" customWidth="1"/>
    <col min="21" max="16384" width="9.00390625" style="65" customWidth="1"/>
  </cols>
  <sheetData>
    <row r="1" spans="1:3" ht="18.75" customHeight="1">
      <c r="A1" s="17" t="s">
        <v>63</v>
      </c>
      <c r="B1" s="17"/>
      <c r="C1" s="17"/>
    </row>
    <row r="2" spans="1:3" ht="12" customHeight="1">
      <c r="A2" s="17"/>
      <c r="B2" s="17"/>
      <c r="C2" s="17"/>
    </row>
    <row r="3" spans="1:19" ht="17.25">
      <c r="A3" s="679" t="s">
        <v>64</v>
      </c>
      <c r="B3" s="679"/>
      <c r="C3" s="679"/>
      <c r="D3" s="679"/>
      <c r="E3" s="679"/>
      <c r="F3" s="679"/>
      <c r="G3" s="679"/>
      <c r="H3" s="679"/>
      <c r="I3" s="679"/>
      <c r="J3" s="679"/>
      <c r="K3" s="679"/>
      <c r="L3" s="679"/>
      <c r="M3" s="679"/>
      <c r="N3" s="679"/>
      <c r="O3" s="679"/>
      <c r="P3" s="679"/>
      <c r="Q3" s="680"/>
      <c r="R3" s="680"/>
      <c r="S3" s="680"/>
    </row>
    <row r="5" ht="14.25" thickBot="1"/>
    <row r="6" spans="1:19" ht="18" customHeight="1" thickBot="1">
      <c r="A6" s="681" t="s">
        <v>5</v>
      </c>
      <c r="B6" s="682"/>
      <c r="C6" s="682"/>
      <c r="D6" s="682"/>
      <c r="E6" s="683"/>
      <c r="F6" s="684"/>
      <c r="G6" s="685"/>
      <c r="H6" s="685"/>
      <c r="I6" s="685"/>
      <c r="J6" s="685"/>
      <c r="K6" s="685"/>
      <c r="L6" s="685"/>
      <c r="M6" s="685"/>
      <c r="N6" s="685"/>
      <c r="O6" s="685"/>
      <c r="P6" s="685"/>
      <c r="Q6" s="685"/>
      <c r="R6" s="685"/>
      <c r="S6" s="686"/>
    </row>
    <row r="7" spans="1:19" ht="30.75" customHeight="1" thickBot="1">
      <c r="A7" s="681" t="s">
        <v>7</v>
      </c>
      <c r="B7" s="687"/>
      <c r="C7" s="687"/>
      <c r="D7" s="687"/>
      <c r="E7" s="688"/>
      <c r="F7" s="689" t="s">
        <v>65</v>
      </c>
      <c r="G7" s="358"/>
      <c r="H7" s="358"/>
      <c r="I7" s="690"/>
      <c r="J7" s="691"/>
      <c r="K7" s="359"/>
      <c r="L7" s="362"/>
      <c r="M7" s="689" t="s">
        <v>66</v>
      </c>
      <c r="N7" s="358"/>
      <c r="O7" s="358"/>
      <c r="P7" s="692"/>
      <c r="Q7" s="693"/>
      <c r="R7" s="359"/>
      <c r="S7" s="362"/>
    </row>
    <row r="8" spans="1:3" ht="13.5">
      <c r="A8" s="66"/>
      <c r="B8" s="66"/>
      <c r="C8" s="66"/>
    </row>
    <row r="9" spans="1:3" ht="13.5">
      <c r="A9" s="66"/>
      <c r="B9" s="66"/>
      <c r="C9" s="66"/>
    </row>
    <row r="10" spans="1:14" ht="24" customHeight="1" thickBot="1">
      <c r="A10" s="67" t="s">
        <v>183</v>
      </c>
      <c r="B10" s="67"/>
      <c r="C10" s="67"/>
      <c r="M10" s="68"/>
      <c r="N10" s="68"/>
    </row>
    <row r="11" spans="1:19" ht="36.75" customHeight="1" thickBot="1">
      <c r="A11" s="660" t="s">
        <v>67</v>
      </c>
      <c r="B11" s="661"/>
      <c r="C11" s="661"/>
      <c r="D11" s="661"/>
      <c r="E11" s="661"/>
      <c r="F11" s="661"/>
      <c r="G11" s="661"/>
      <c r="H11" s="661"/>
      <c r="I11" s="661"/>
      <c r="J11" s="661"/>
      <c r="K11" s="661"/>
      <c r="L11" s="662"/>
      <c r="M11" s="663" t="s">
        <v>243</v>
      </c>
      <c r="N11" s="664"/>
      <c r="O11" s="675" t="s">
        <v>68</v>
      </c>
      <c r="P11" s="676"/>
      <c r="Q11" s="674"/>
      <c r="R11" s="673" t="s">
        <v>184</v>
      </c>
      <c r="S11" s="677"/>
    </row>
    <row r="12" spans="1:21" ht="42" customHeight="1" thickBot="1">
      <c r="A12" s="646" t="s">
        <v>69</v>
      </c>
      <c r="B12" s="647"/>
      <c r="C12" s="647"/>
      <c r="D12" s="648"/>
      <c r="E12" s="648"/>
      <c r="F12" s="648"/>
      <c r="G12" s="648"/>
      <c r="H12" s="648"/>
      <c r="I12" s="648"/>
      <c r="J12" s="648"/>
      <c r="K12" s="648"/>
      <c r="L12" s="648"/>
      <c r="M12" s="649"/>
      <c r="N12" s="362"/>
      <c r="O12" s="670" t="s">
        <v>70</v>
      </c>
      <c r="P12" s="671"/>
      <c r="Q12" s="672"/>
      <c r="R12" s="673" t="s">
        <v>71</v>
      </c>
      <c r="S12" s="674"/>
      <c r="T12" s="68"/>
      <c r="U12" s="68"/>
    </row>
    <row r="13" spans="1:21" ht="42" customHeight="1" thickBot="1">
      <c r="A13" s="646" t="s">
        <v>72</v>
      </c>
      <c r="B13" s="647"/>
      <c r="C13" s="647"/>
      <c r="D13" s="648"/>
      <c r="E13" s="648"/>
      <c r="F13" s="648"/>
      <c r="G13" s="648"/>
      <c r="H13" s="648"/>
      <c r="I13" s="648"/>
      <c r="J13" s="648"/>
      <c r="K13" s="648"/>
      <c r="L13" s="648"/>
      <c r="M13" s="649"/>
      <c r="N13" s="362"/>
      <c r="O13" s="670" t="s">
        <v>73</v>
      </c>
      <c r="P13" s="671"/>
      <c r="Q13" s="672"/>
      <c r="R13" s="678"/>
      <c r="S13" s="674"/>
      <c r="T13" s="68"/>
      <c r="U13" s="68"/>
    </row>
    <row r="14" spans="1:21" ht="45" customHeight="1" thickBot="1">
      <c r="A14" s="646" t="s">
        <v>74</v>
      </c>
      <c r="B14" s="647"/>
      <c r="C14" s="647"/>
      <c r="D14" s="648"/>
      <c r="E14" s="648"/>
      <c r="F14" s="648"/>
      <c r="G14" s="648"/>
      <c r="H14" s="648"/>
      <c r="I14" s="648"/>
      <c r="J14" s="648"/>
      <c r="K14" s="648"/>
      <c r="L14" s="648"/>
      <c r="M14" s="649"/>
      <c r="N14" s="362"/>
      <c r="O14" s="670" t="s">
        <v>75</v>
      </c>
      <c r="P14" s="671"/>
      <c r="Q14" s="672"/>
      <c r="R14" s="673" t="s">
        <v>244</v>
      </c>
      <c r="S14" s="674"/>
      <c r="T14" s="68"/>
      <c r="U14" s="68"/>
    </row>
    <row r="15" spans="1:8" ht="13.5">
      <c r="A15" s="68"/>
      <c r="B15" s="68"/>
      <c r="C15" s="68"/>
      <c r="G15" s="68"/>
      <c r="H15" s="68"/>
    </row>
    <row r="16" spans="1:8" ht="13.5">
      <c r="A16" s="68"/>
      <c r="B16" s="68"/>
      <c r="C16" s="68"/>
      <c r="G16" s="68"/>
      <c r="H16" s="68"/>
    </row>
    <row r="17" spans="1:14" ht="24" customHeight="1" thickBot="1">
      <c r="A17" s="67" t="s">
        <v>76</v>
      </c>
      <c r="B17" s="67"/>
      <c r="C17" s="67"/>
      <c r="M17" s="68"/>
      <c r="N17" s="68"/>
    </row>
    <row r="18" spans="1:14" ht="36.75" customHeight="1" thickBot="1">
      <c r="A18" s="660" t="s">
        <v>67</v>
      </c>
      <c r="B18" s="661"/>
      <c r="C18" s="661"/>
      <c r="D18" s="661"/>
      <c r="E18" s="661"/>
      <c r="F18" s="661"/>
      <c r="G18" s="661"/>
      <c r="H18" s="661"/>
      <c r="I18" s="661"/>
      <c r="J18" s="661"/>
      <c r="K18" s="661"/>
      <c r="L18" s="662"/>
      <c r="M18" s="663" t="s">
        <v>243</v>
      </c>
      <c r="N18" s="664"/>
    </row>
    <row r="19" spans="1:16" ht="42" customHeight="1" thickBot="1">
      <c r="A19" s="646" t="s">
        <v>77</v>
      </c>
      <c r="B19" s="647"/>
      <c r="C19" s="647"/>
      <c r="D19" s="648"/>
      <c r="E19" s="648"/>
      <c r="F19" s="648"/>
      <c r="G19" s="648"/>
      <c r="H19" s="648"/>
      <c r="I19" s="648"/>
      <c r="J19" s="648"/>
      <c r="K19" s="648"/>
      <c r="L19" s="648"/>
      <c r="M19" s="649"/>
      <c r="N19" s="650"/>
      <c r="O19" s="68"/>
      <c r="P19" s="68"/>
    </row>
    <row r="20" spans="1:16" ht="42" customHeight="1" thickBot="1">
      <c r="A20" s="665" t="s">
        <v>78</v>
      </c>
      <c r="B20" s="666"/>
      <c r="C20" s="666"/>
      <c r="D20" s="667"/>
      <c r="E20" s="667"/>
      <c r="F20" s="667"/>
      <c r="G20" s="667"/>
      <c r="H20" s="667"/>
      <c r="I20" s="667"/>
      <c r="J20" s="667"/>
      <c r="K20" s="667"/>
      <c r="L20" s="667"/>
      <c r="M20" s="668"/>
      <c r="N20" s="669"/>
      <c r="O20" s="68"/>
      <c r="P20" s="68"/>
    </row>
    <row r="21" spans="1:16" ht="33.75" customHeight="1" thickBot="1">
      <c r="A21" s="646" t="s">
        <v>79</v>
      </c>
      <c r="B21" s="647"/>
      <c r="C21" s="647"/>
      <c r="D21" s="648"/>
      <c r="E21" s="648"/>
      <c r="F21" s="648"/>
      <c r="G21" s="648"/>
      <c r="H21" s="648"/>
      <c r="I21" s="648"/>
      <c r="J21" s="648"/>
      <c r="K21" s="648"/>
      <c r="L21" s="648"/>
      <c r="M21" s="649"/>
      <c r="N21" s="650"/>
      <c r="O21" s="68"/>
      <c r="P21" s="68"/>
    </row>
    <row r="22" spans="1:16" ht="33.75" customHeight="1" thickBot="1">
      <c r="A22" s="655" t="s">
        <v>80</v>
      </c>
      <c r="B22" s="656"/>
      <c r="C22" s="656"/>
      <c r="D22" s="657"/>
      <c r="E22" s="657"/>
      <c r="F22" s="657"/>
      <c r="G22" s="657"/>
      <c r="H22" s="657"/>
      <c r="I22" s="657"/>
      <c r="J22" s="657"/>
      <c r="K22" s="657"/>
      <c r="L22" s="657"/>
      <c r="M22" s="658"/>
      <c r="N22" s="659"/>
      <c r="O22" s="68"/>
      <c r="P22" s="68"/>
    </row>
    <row r="23" spans="1:14" ht="33.75" customHeight="1" thickBot="1">
      <c r="A23" s="651" t="s">
        <v>81</v>
      </c>
      <c r="B23" s="652"/>
      <c r="C23" s="652"/>
      <c r="D23" s="652"/>
      <c r="E23" s="652"/>
      <c r="F23" s="652"/>
      <c r="G23" s="652"/>
      <c r="H23" s="652"/>
      <c r="I23" s="652"/>
      <c r="J23" s="652"/>
      <c r="K23" s="652"/>
      <c r="L23" s="652"/>
      <c r="M23" s="653">
        <f>IF(J7="","",IF(AND(M19="○",M20="○",M21="○",M22="○"),"有り","なし"))</f>
      </c>
      <c r="N23" s="654"/>
    </row>
    <row r="26" spans="1:14" ht="24" customHeight="1" thickBot="1">
      <c r="A26" s="67" t="s">
        <v>82</v>
      </c>
      <c r="B26" s="67"/>
      <c r="C26" s="67"/>
      <c r="M26" s="68"/>
      <c r="N26" s="68"/>
    </row>
    <row r="27" spans="1:14" ht="36.75" customHeight="1" thickBot="1">
      <c r="A27" s="660" t="s">
        <v>67</v>
      </c>
      <c r="B27" s="661"/>
      <c r="C27" s="661"/>
      <c r="D27" s="661"/>
      <c r="E27" s="661"/>
      <c r="F27" s="661"/>
      <c r="G27" s="661"/>
      <c r="H27" s="661"/>
      <c r="I27" s="661"/>
      <c r="J27" s="661"/>
      <c r="K27" s="661"/>
      <c r="L27" s="662"/>
      <c r="M27" s="663" t="s">
        <v>243</v>
      </c>
      <c r="N27" s="664"/>
    </row>
    <row r="28" spans="1:16" ht="56.25" customHeight="1" thickBot="1">
      <c r="A28" s="646" t="s">
        <v>83</v>
      </c>
      <c r="B28" s="647"/>
      <c r="C28" s="647"/>
      <c r="D28" s="648"/>
      <c r="E28" s="648"/>
      <c r="F28" s="648"/>
      <c r="G28" s="648"/>
      <c r="H28" s="648"/>
      <c r="I28" s="648"/>
      <c r="J28" s="648"/>
      <c r="K28" s="648"/>
      <c r="L28" s="648"/>
      <c r="M28" s="649"/>
      <c r="N28" s="650"/>
      <c r="O28" s="68"/>
      <c r="P28" s="68"/>
    </row>
    <row r="29" spans="1:14" ht="33.75" customHeight="1" thickBot="1">
      <c r="A29" s="651" t="s">
        <v>84</v>
      </c>
      <c r="B29" s="652"/>
      <c r="C29" s="652"/>
      <c r="D29" s="652"/>
      <c r="E29" s="652"/>
      <c r="F29" s="652"/>
      <c r="G29" s="652"/>
      <c r="H29" s="652"/>
      <c r="I29" s="652"/>
      <c r="J29" s="652"/>
      <c r="K29" s="652"/>
      <c r="L29" s="652"/>
      <c r="M29" s="653">
        <f>IF(J7=0,"",IF(AND(OR(M12="○",M13="○",M14="○"),AND(M28="○")),"有り","なし"))</f>
      </c>
      <c r="N29" s="654"/>
    </row>
    <row r="35" spans="10:11" ht="13.5">
      <c r="J35" s="69"/>
      <c r="K35" s="69"/>
    </row>
    <row r="39" ht="13.5">
      <c r="P39" s="70"/>
    </row>
  </sheetData>
  <sheetProtection/>
  <mergeCells count="41">
    <mergeCell ref="A3:S3"/>
    <mergeCell ref="A6:E6"/>
    <mergeCell ref="F6:S6"/>
    <mergeCell ref="A7:E7"/>
    <mergeCell ref="F7:I7"/>
    <mergeCell ref="J7:L7"/>
    <mergeCell ref="M7:P7"/>
    <mergeCell ref="Q7:S7"/>
    <mergeCell ref="A11:L11"/>
    <mergeCell ref="M11:N11"/>
    <mergeCell ref="O11:Q11"/>
    <mergeCell ref="R11:S11"/>
    <mergeCell ref="A12:L12"/>
    <mergeCell ref="M12:N12"/>
    <mergeCell ref="O12:Q12"/>
    <mergeCell ref="R12:S13"/>
    <mergeCell ref="A13:L13"/>
    <mergeCell ref="M13:N13"/>
    <mergeCell ref="O13:Q13"/>
    <mergeCell ref="A14:L14"/>
    <mergeCell ref="M14:N14"/>
    <mergeCell ref="O14:Q14"/>
    <mergeCell ref="R14:S14"/>
    <mergeCell ref="A18:L18"/>
    <mergeCell ref="M18:N18"/>
    <mergeCell ref="A19:L19"/>
    <mergeCell ref="M19:N19"/>
    <mergeCell ref="A20:L20"/>
    <mergeCell ref="M20:N20"/>
    <mergeCell ref="A21:L21"/>
    <mergeCell ref="M21:N21"/>
    <mergeCell ref="A28:L28"/>
    <mergeCell ref="M28:N28"/>
    <mergeCell ref="A29:L29"/>
    <mergeCell ref="M29:N29"/>
    <mergeCell ref="A22:L22"/>
    <mergeCell ref="M22:N22"/>
    <mergeCell ref="A23:L23"/>
    <mergeCell ref="M23:N23"/>
    <mergeCell ref="A27:L27"/>
    <mergeCell ref="M27:N27"/>
  </mergeCells>
  <dataValidations count="2">
    <dataValidation type="list" allowBlank="1" showInputMessage="1" showErrorMessage="1" sqref="F6">
      <formula1>"　,施設入所支援,短期入所,施設入所支援及び短期入所"</formula1>
    </dataValidation>
    <dataValidation type="list" allowBlank="1" showInputMessage="1" showErrorMessage="1" sqref="M28 M19:M22 M12:M14">
      <formula1>"　,○"</formula1>
    </dataValidation>
  </dataValidations>
  <printOptions horizontalCentered="1" verticalCentered="1"/>
  <pageMargins left="0.984251968503937" right="0.3937007874015748" top="0.7874015748031497" bottom="0.7874015748031497" header="0" footer="0"/>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R70"/>
  <sheetViews>
    <sheetView showGridLines="0" view="pageBreakPreview" zoomScale="80" zoomScaleNormal="85" zoomScaleSheetLayoutView="80" zoomScalePageLayoutView="0" workbookViewId="0" topLeftCell="A1">
      <selection activeCell="A1" sqref="A1"/>
    </sheetView>
  </sheetViews>
  <sheetFormatPr defaultColWidth="9.00390625" defaultRowHeight="21" customHeight="1"/>
  <cols>
    <col min="1" max="1" width="1.75390625" style="18" customWidth="1"/>
    <col min="2" max="23" width="2.625" style="18" customWidth="1"/>
    <col min="24" max="24" width="4.00390625" style="18" customWidth="1"/>
    <col min="25" max="30" width="2.625" style="18" customWidth="1"/>
    <col min="31" max="31" width="4.00390625" style="18" customWidth="1"/>
    <col min="32" max="40" width="2.625" style="18" customWidth="1"/>
    <col min="41" max="43" width="3.625" style="18" customWidth="1"/>
    <col min="44" max="46" width="5.00390625" style="18" customWidth="1"/>
    <col min="47" max="16384" width="9.00390625" style="18" customWidth="1"/>
  </cols>
  <sheetData>
    <row r="1" spans="1:44" ht="21" customHeight="1">
      <c r="A1" s="17" t="s">
        <v>85</v>
      </c>
      <c r="AR1" s="20"/>
    </row>
    <row r="2" spans="1:44" s="20" customFormat="1" ht="35.25" customHeight="1">
      <c r="A2" s="795" t="s">
        <v>86</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R2" s="18"/>
    </row>
    <row r="3" spans="2:9" s="20" customFormat="1" ht="63.75" customHeight="1">
      <c r="B3" s="18"/>
      <c r="C3" s="18"/>
      <c r="D3" s="18"/>
      <c r="E3" s="18"/>
      <c r="F3" s="18"/>
      <c r="G3" s="18"/>
      <c r="H3" s="18"/>
      <c r="I3" s="18"/>
    </row>
    <row r="4" spans="2:30" ht="21" customHeight="1" thickBot="1">
      <c r="B4" s="23" t="s">
        <v>87</v>
      </c>
      <c r="C4" s="24"/>
      <c r="D4" s="24"/>
      <c r="E4" s="24"/>
      <c r="F4" s="24"/>
      <c r="G4" s="24"/>
      <c r="H4" s="24"/>
      <c r="I4" s="24"/>
      <c r="J4" s="24"/>
      <c r="U4" s="797"/>
      <c r="V4" s="797"/>
      <c r="W4" s="798"/>
      <c r="X4" s="798"/>
      <c r="Y4" s="798"/>
      <c r="Z4" s="25"/>
      <c r="AA4" s="25"/>
      <c r="AB4" s="25"/>
      <c r="AC4" s="25"/>
      <c r="AD4" s="25"/>
    </row>
    <row r="5" spans="1:32" ht="40.5" customHeight="1" thickBot="1">
      <c r="A5" s="799" t="s">
        <v>88</v>
      </c>
      <c r="B5" s="800"/>
      <c r="C5" s="800"/>
      <c r="D5" s="800"/>
      <c r="E5" s="800"/>
      <c r="F5" s="800"/>
      <c r="G5" s="800"/>
      <c r="H5" s="800"/>
      <c r="I5" s="800"/>
      <c r="J5" s="800"/>
      <c r="K5" s="800"/>
      <c r="L5" s="800"/>
      <c r="M5" s="800"/>
      <c r="N5" s="800"/>
      <c r="O5" s="800"/>
      <c r="P5" s="800"/>
      <c r="Q5" s="800"/>
      <c r="R5" s="800"/>
      <c r="S5" s="800"/>
      <c r="T5" s="801"/>
      <c r="U5" s="802">
        <f>IF(AE15="","",IF(AND(AG9&gt;=1,AG10&gt;=1),"有り","無し"))</f>
      </c>
      <c r="V5" s="803"/>
      <c r="W5" s="803"/>
      <c r="X5" s="803"/>
      <c r="Y5" s="803"/>
      <c r="Z5" s="803"/>
      <c r="AA5" s="803"/>
      <c r="AB5" s="803"/>
      <c r="AC5" s="803"/>
      <c r="AD5" s="804"/>
      <c r="AE5" s="71"/>
      <c r="AF5" s="24"/>
    </row>
    <row r="6" spans="2:30" ht="57" customHeight="1">
      <c r="B6" s="50"/>
      <c r="C6" s="24"/>
      <c r="D6" s="24"/>
      <c r="E6" s="24"/>
      <c r="F6" s="24"/>
      <c r="G6" s="24"/>
      <c r="H6" s="24"/>
      <c r="I6" s="24"/>
      <c r="J6" s="24"/>
      <c r="U6" s="805"/>
      <c r="V6" s="805"/>
      <c r="W6" s="806"/>
      <c r="X6" s="806"/>
      <c r="Y6" s="806"/>
      <c r="Z6" s="25"/>
      <c r="AA6" s="25"/>
      <c r="AB6" s="25"/>
      <c r="AC6" s="25"/>
      <c r="AD6" s="25"/>
    </row>
    <row r="7" spans="2:36" ht="21" customHeight="1" thickBot="1">
      <c r="B7" s="745" t="s">
        <v>16</v>
      </c>
      <c r="C7" s="745"/>
      <c r="D7" s="745"/>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row>
    <row r="8" spans="1:40" ht="21" customHeight="1" thickBot="1">
      <c r="A8" s="772"/>
      <c r="B8" s="773"/>
      <c r="C8" s="773"/>
      <c r="D8" s="773"/>
      <c r="E8" s="773"/>
      <c r="F8" s="773"/>
      <c r="G8" s="773"/>
      <c r="H8" s="773"/>
      <c r="I8" s="773"/>
      <c r="J8" s="773"/>
      <c r="K8" s="773"/>
      <c r="L8" s="773"/>
      <c r="M8" s="773"/>
      <c r="N8" s="773"/>
      <c r="O8" s="773"/>
      <c r="P8" s="773"/>
      <c r="Q8" s="773"/>
      <c r="R8" s="773"/>
      <c r="S8" s="773"/>
      <c r="T8" s="773"/>
      <c r="U8" s="773"/>
      <c r="V8" s="773"/>
      <c r="W8" s="773"/>
      <c r="X8" s="774"/>
      <c r="Y8" s="775" t="s">
        <v>17</v>
      </c>
      <c r="Z8" s="775"/>
      <c r="AA8" s="776"/>
      <c r="AB8" s="776"/>
      <c r="AC8" s="776"/>
      <c r="AD8" s="777" t="s">
        <v>18</v>
      </c>
      <c r="AE8" s="778"/>
      <c r="AF8" s="779"/>
      <c r="AG8" s="780" t="s">
        <v>19</v>
      </c>
      <c r="AH8" s="781"/>
      <c r="AI8" s="781"/>
      <c r="AJ8" s="782"/>
      <c r="AK8" s="32"/>
      <c r="AL8" s="32"/>
      <c r="AM8" s="32"/>
      <c r="AN8" s="32"/>
    </row>
    <row r="9" spans="1:36" ht="28.5" customHeight="1">
      <c r="A9" s="783" t="s">
        <v>245</v>
      </c>
      <c r="B9" s="784"/>
      <c r="C9" s="784"/>
      <c r="D9" s="784"/>
      <c r="E9" s="784"/>
      <c r="F9" s="784"/>
      <c r="G9" s="784"/>
      <c r="H9" s="784"/>
      <c r="I9" s="784"/>
      <c r="J9" s="784"/>
      <c r="K9" s="784"/>
      <c r="L9" s="784"/>
      <c r="M9" s="784"/>
      <c r="N9" s="784"/>
      <c r="O9" s="784"/>
      <c r="P9" s="784"/>
      <c r="Q9" s="784"/>
      <c r="R9" s="784"/>
      <c r="S9" s="784"/>
      <c r="T9" s="784"/>
      <c r="U9" s="784"/>
      <c r="V9" s="784"/>
      <c r="W9" s="784"/>
      <c r="X9" s="785"/>
      <c r="Y9" s="786">
        <f>IF(AE15="","",ROUNDDOWN((AA15+X15)/AE15/6,1))</f>
      </c>
      <c r="Z9" s="787"/>
      <c r="AA9" s="787"/>
      <c r="AB9" s="787"/>
      <c r="AC9" s="788"/>
      <c r="AD9" s="789"/>
      <c r="AE9" s="790"/>
      <c r="AF9" s="791"/>
      <c r="AG9" s="792">
        <f>IF(AD9="","",AD9-Y9)</f>
      </c>
      <c r="AH9" s="793"/>
      <c r="AI9" s="793"/>
      <c r="AJ9" s="794"/>
    </row>
    <row r="10" spans="1:38" ht="30.75" customHeight="1" thickBot="1">
      <c r="A10" s="755"/>
      <c r="B10" s="756"/>
      <c r="C10" s="756"/>
      <c r="D10" s="756"/>
      <c r="E10" s="756"/>
      <c r="F10" s="757"/>
      <c r="G10" s="758" t="s">
        <v>246</v>
      </c>
      <c r="H10" s="759"/>
      <c r="I10" s="759"/>
      <c r="J10" s="759"/>
      <c r="K10" s="759"/>
      <c r="L10" s="759"/>
      <c r="M10" s="759"/>
      <c r="N10" s="759"/>
      <c r="O10" s="759"/>
      <c r="P10" s="759"/>
      <c r="Q10" s="759"/>
      <c r="R10" s="759"/>
      <c r="S10" s="759"/>
      <c r="T10" s="759"/>
      <c r="U10" s="759"/>
      <c r="V10" s="759"/>
      <c r="W10" s="759"/>
      <c r="X10" s="760"/>
      <c r="Y10" s="761">
        <v>1</v>
      </c>
      <c r="Z10" s="762"/>
      <c r="AA10" s="763"/>
      <c r="AB10" s="764" t="s">
        <v>197</v>
      </c>
      <c r="AC10" s="765"/>
      <c r="AD10" s="766"/>
      <c r="AE10" s="767"/>
      <c r="AF10" s="768"/>
      <c r="AG10" s="769">
        <f>IF(AD10="","",AD10-Y10)</f>
      </c>
      <c r="AH10" s="770"/>
      <c r="AI10" s="770"/>
      <c r="AJ10" s="771"/>
      <c r="AK10" s="39"/>
      <c r="AL10" s="39"/>
    </row>
    <row r="11" spans="2:10" ht="51.75" customHeight="1">
      <c r="B11" s="50"/>
      <c r="C11" s="24"/>
      <c r="D11" s="24"/>
      <c r="E11" s="24"/>
      <c r="F11" s="24"/>
      <c r="G11" s="24"/>
      <c r="H11" s="24"/>
      <c r="I11" s="24"/>
      <c r="J11" s="24"/>
    </row>
    <row r="12" spans="2:36" ht="27" customHeight="1">
      <c r="B12" s="745" t="s">
        <v>247</v>
      </c>
      <c r="C12" s="745"/>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row>
    <row r="13" ht="5.25" customHeight="1" thickBot="1"/>
    <row r="14" spans="1:36" ht="33.75" customHeight="1" thickBot="1">
      <c r="A14" s="746" t="s">
        <v>89</v>
      </c>
      <c r="B14" s="747"/>
      <c r="C14" s="72" t="s">
        <v>248</v>
      </c>
      <c r="D14" s="748" t="s">
        <v>34</v>
      </c>
      <c r="E14" s="749"/>
      <c r="F14" s="750" t="s">
        <v>35</v>
      </c>
      <c r="G14" s="751"/>
      <c r="H14" s="752"/>
      <c r="I14" s="750" t="s">
        <v>36</v>
      </c>
      <c r="J14" s="751"/>
      <c r="K14" s="752"/>
      <c r="L14" s="750" t="s">
        <v>37</v>
      </c>
      <c r="M14" s="751"/>
      <c r="N14" s="752"/>
      <c r="O14" s="750" t="s">
        <v>38</v>
      </c>
      <c r="P14" s="751"/>
      <c r="Q14" s="752"/>
      <c r="R14" s="750" t="s">
        <v>39</v>
      </c>
      <c r="S14" s="751"/>
      <c r="T14" s="752"/>
      <c r="U14" s="750" t="s">
        <v>40</v>
      </c>
      <c r="V14" s="751"/>
      <c r="W14" s="752"/>
      <c r="X14" s="753" t="s">
        <v>41</v>
      </c>
      <c r="Y14" s="737"/>
      <c r="Z14" s="754"/>
      <c r="AA14" s="733" t="s">
        <v>42</v>
      </c>
      <c r="AB14" s="734"/>
      <c r="AC14" s="734"/>
      <c r="AD14" s="735"/>
      <c r="AE14" s="736" t="s">
        <v>43</v>
      </c>
      <c r="AF14" s="737"/>
      <c r="AG14" s="738"/>
      <c r="AH14" s="739" t="s">
        <v>44</v>
      </c>
      <c r="AI14" s="734"/>
      <c r="AJ14" s="735"/>
    </row>
    <row r="15" spans="1:36" ht="33.75" customHeight="1" thickBot="1" thickTop="1">
      <c r="A15" s="740" t="s">
        <v>46</v>
      </c>
      <c r="B15" s="741"/>
      <c r="C15" s="741"/>
      <c r="D15" s="741"/>
      <c r="E15" s="742"/>
      <c r="F15" s="743"/>
      <c r="G15" s="744"/>
      <c r="H15" s="73" t="s">
        <v>47</v>
      </c>
      <c r="I15" s="719"/>
      <c r="J15" s="720"/>
      <c r="K15" s="73" t="s">
        <v>47</v>
      </c>
      <c r="L15" s="719"/>
      <c r="M15" s="720"/>
      <c r="N15" s="73" t="s">
        <v>47</v>
      </c>
      <c r="O15" s="719"/>
      <c r="P15" s="720"/>
      <c r="Q15" s="73" t="s">
        <v>47</v>
      </c>
      <c r="R15" s="719"/>
      <c r="S15" s="720"/>
      <c r="T15" s="73" t="s">
        <v>47</v>
      </c>
      <c r="U15" s="719"/>
      <c r="V15" s="720"/>
      <c r="W15" s="73" t="s">
        <v>47</v>
      </c>
      <c r="X15" s="719"/>
      <c r="Y15" s="720"/>
      <c r="Z15" s="74" t="s">
        <v>47</v>
      </c>
      <c r="AA15" s="721">
        <f>F15+I15+L15+O15+R15+U15</f>
        <v>0</v>
      </c>
      <c r="AB15" s="722"/>
      <c r="AC15" s="722"/>
      <c r="AD15" s="75" t="s">
        <v>47</v>
      </c>
      <c r="AE15" s="723"/>
      <c r="AF15" s="723"/>
      <c r="AG15" s="725" t="s">
        <v>48</v>
      </c>
      <c r="AH15" s="707">
        <f>IF(AE15=0,"",ROUNDUP(AA15/AE15,1))</f>
      </c>
      <c r="AI15" s="708"/>
      <c r="AJ15" s="709"/>
    </row>
    <row r="16" spans="1:36" ht="33.75" customHeight="1" thickBot="1" thickTop="1">
      <c r="A16" s="727" t="s">
        <v>49</v>
      </c>
      <c r="B16" s="728"/>
      <c r="C16" s="728"/>
      <c r="D16" s="728"/>
      <c r="E16" s="729"/>
      <c r="F16" s="730">
        <f>+F15*1</f>
        <v>0</v>
      </c>
      <c r="G16" s="731"/>
      <c r="H16" s="732"/>
      <c r="I16" s="698">
        <f>+I15*2</f>
        <v>0</v>
      </c>
      <c r="J16" s="699"/>
      <c r="K16" s="700"/>
      <c r="L16" s="698">
        <f>+L15*3</f>
        <v>0</v>
      </c>
      <c r="M16" s="699"/>
      <c r="N16" s="700"/>
      <c r="O16" s="698">
        <f>+O15*4</f>
        <v>0</v>
      </c>
      <c r="P16" s="699"/>
      <c r="Q16" s="700"/>
      <c r="R16" s="698">
        <f>+R15*5</f>
        <v>0</v>
      </c>
      <c r="S16" s="699"/>
      <c r="T16" s="700"/>
      <c r="U16" s="698">
        <f>+U15*6</f>
        <v>0</v>
      </c>
      <c r="V16" s="699"/>
      <c r="W16" s="700"/>
      <c r="X16" s="701" t="s">
        <v>201</v>
      </c>
      <c r="Y16" s="702"/>
      <c r="Z16" s="703"/>
      <c r="AA16" s="704">
        <f>+F16+I16+L16+O16+R16+U16</f>
        <v>0</v>
      </c>
      <c r="AB16" s="705"/>
      <c r="AC16" s="705"/>
      <c r="AD16" s="706"/>
      <c r="AE16" s="724"/>
      <c r="AF16" s="724"/>
      <c r="AG16" s="726"/>
      <c r="AH16" s="707">
        <f>IF(AE15=0,"",ROUND(AA16/AA15,1))</f>
      </c>
      <c r="AI16" s="708"/>
      <c r="AJ16" s="709"/>
    </row>
    <row r="17" spans="1:36" ht="33.75" customHeight="1" thickBot="1" thickTop="1">
      <c r="A17" s="710" t="s">
        <v>51</v>
      </c>
      <c r="B17" s="711"/>
      <c r="C17" s="711"/>
      <c r="D17" s="711"/>
      <c r="E17" s="711"/>
      <c r="F17" s="711"/>
      <c r="G17" s="712"/>
      <c r="H17" s="712"/>
      <c r="I17" s="712"/>
      <c r="J17" s="712"/>
      <c r="K17" s="712"/>
      <c r="L17" s="712"/>
      <c r="M17" s="712"/>
      <c r="N17" s="712"/>
      <c r="O17" s="712"/>
      <c r="P17" s="713"/>
      <c r="Q17" s="714">
        <f>+AH15</f>
      </c>
      <c r="R17" s="715"/>
      <c r="S17" s="715"/>
      <c r="T17" s="715"/>
      <c r="U17" s="715"/>
      <c r="V17" s="715"/>
      <c r="W17" s="715"/>
      <c r="X17" s="715"/>
      <c r="Y17" s="715"/>
      <c r="Z17" s="715"/>
      <c r="AA17" s="715"/>
      <c r="AB17" s="715"/>
      <c r="AC17" s="716" t="s">
        <v>47</v>
      </c>
      <c r="AD17" s="717"/>
      <c r="AE17" s="716"/>
      <c r="AF17" s="716"/>
      <c r="AG17" s="716"/>
      <c r="AH17" s="716"/>
      <c r="AI17" s="716"/>
      <c r="AJ17" s="718"/>
    </row>
    <row r="18" spans="1:36" ht="23.25" customHeight="1">
      <c r="A18" s="58"/>
      <c r="B18" s="59"/>
      <c r="C18" s="59"/>
      <c r="D18" s="59"/>
      <c r="E18" s="59"/>
      <c r="F18" s="59"/>
      <c r="G18" s="59"/>
      <c r="H18" s="60"/>
      <c r="I18" s="60"/>
      <c r="J18" s="60"/>
      <c r="K18" s="60"/>
      <c r="L18" s="60"/>
      <c r="M18" s="60"/>
      <c r="N18" s="60"/>
      <c r="O18" s="60"/>
      <c r="P18" s="60"/>
      <c r="Q18" s="61"/>
      <c r="R18" s="61"/>
      <c r="S18" s="61"/>
      <c r="T18" s="61"/>
      <c r="U18" s="61"/>
      <c r="V18" s="62"/>
      <c r="W18" s="63"/>
      <c r="X18" s="64"/>
      <c r="Y18" s="64"/>
      <c r="Z18" s="64"/>
      <c r="AA18" s="64"/>
      <c r="AB18" s="64"/>
      <c r="AC18" s="64"/>
      <c r="AD18" s="61"/>
      <c r="AE18" s="61"/>
      <c r="AF18" s="61"/>
      <c r="AG18" s="61"/>
      <c r="AH18" s="61"/>
      <c r="AI18" s="62"/>
      <c r="AJ18" s="62"/>
    </row>
    <row r="45" spans="1:36" ht="21" customHeight="1">
      <c r="A45" s="58"/>
      <c r="B45" s="59"/>
      <c r="C45" s="59"/>
      <c r="D45" s="59"/>
      <c r="E45" s="59"/>
      <c r="F45" s="59"/>
      <c r="G45" s="59"/>
      <c r="H45" s="60"/>
      <c r="I45" s="60"/>
      <c r="J45" s="60"/>
      <c r="K45" s="60"/>
      <c r="L45" s="60"/>
      <c r="M45" s="60"/>
      <c r="N45" s="60"/>
      <c r="O45" s="60"/>
      <c r="P45" s="60"/>
      <c r="Q45" s="61"/>
      <c r="R45" s="61"/>
      <c r="S45" s="61"/>
      <c r="T45" s="61"/>
      <c r="U45" s="61"/>
      <c r="V45" s="62"/>
      <c r="W45" s="63"/>
      <c r="X45" s="64"/>
      <c r="Y45" s="64"/>
      <c r="Z45" s="64"/>
      <c r="AA45" s="64"/>
      <c r="AB45" s="64"/>
      <c r="AC45" s="64"/>
      <c r="AD45" s="61"/>
      <c r="AE45" s="61"/>
      <c r="AF45" s="61"/>
      <c r="AG45" s="61"/>
      <c r="AH45" s="61"/>
      <c r="AI45" s="62"/>
      <c r="AJ45" s="62"/>
    </row>
    <row r="69" ht="21" customHeight="1" thickBot="1"/>
    <row r="70" spans="19:34" ht="21" customHeight="1" thickBot="1">
      <c r="S70" s="694"/>
      <c r="T70" s="695"/>
      <c r="U70" s="695"/>
      <c r="V70" s="695"/>
      <c r="W70" s="695"/>
      <c r="X70" s="695"/>
      <c r="Y70" s="695"/>
      <c r="Z70" s="695"/>
      <c r="AA70" s="695"/>
      <c r="AB70" s="695"/>
      <c r="AC70" s="695"/>
      <c r="AD70" s="695"/>
      <c r="AE70" s="695"/>
      <c r="AF70" s="695"/>
      <c r="AG70" s="696"/>
      <c r="AH70" s="697"/>
    </row>
  </sheetData>
  <sheetProtection/>
  <mergeCells count="60">
    <mergeCell ref="A2:AJ2"/>
    <mergeCell ref="U4:Y4"/>
    <mergeCell ref="A5:T5"/>
    <mergeCell ref="U5:AD5"/>
    <mergeCell ref="U6:Y6"/>
    <mergeCell ref="B7:AJ7"/>
    <mergeCell ref="A8:X8"/>
    <mergeCell ref="Y8:AC8"/>
    <mergeCell ref="AD8:AF8"/>
    <mergeCell ref="AG8:AJ8"/>
    <mergeCell ref="A9:X9"/>
    <mergeCell ref="Y9:AC9"/>
    <mergeCell ref="AD9:AF9"/>
    <mergeCell ref="AG9:AJ9"/>
    <mergeCell ref="A10:F10"/>
    <mergeCell ref="G10:X10"/>
    <mergeCell ref="Y10:AA10"/>
    <mergeCell ref="AB10:AC10"/>
    <mergeCell ref="AD10:AF10"/>
    <mergeCell ref="AG10:AJ10"/>
    <mergeCell ref="B12:AJ12"/>
    <mergeCell ref="A14:B14"/>
    <mergeCell ref="D14:E14"/>
    <mergeCell ref="F14:H14"/>
    <mergeCell ref="I14:K14"/>
    <mergeCell ref="L14:N14"/>
    <mergeCell ref="O14:Q14"/>
    <mergeCell ref="R14:T14"/>
    <mergeCell ref="U14:W14"/>
    <mergeCell ref="X14:Z14"/>
    <mergeCell ref="A15:E15"/>
    <mergeCell ref="F15:G15"/>
    <mergeCell ref="I15:J15"/>
    <mergeCell ref="L15:M15"/>
    <mergeCell ref="O15:P15"/>
    <mergeCell ref="R15:S15"/>
    <mergeCell ref="I16:K16"/>
    <mergeCell ref="L16:N16"/>
    <mergeCell ref="O16:Q16"/>
    <mergeCell ref="AA14:AD14"/>
    <mergeCell ref="AE14:AG14"/>
    <mergeCell ref="AH14:AJ14"/>
    <mergeCell ref="U15:V15"/>
    <mergeCell ref="A17:P17"/>
    <mergeCell ref="Q17:AB17"/>
    <mergeCell ref="AC17:AJ17"/>
    <mergeCell ref="X15:Y15"/>
    <mergeCell ref="AA15:AC15"/>
    <mergeCell ref="AE15:AF16"/>
    <mergeCell ref="AG15:AG16"/>
    <mergeCell ref="AH15:AJ15"/>
    <mergeCell ref="A16:E16"/>
    <mergeCell ref="F16:H16"/>
    <mergeCell ref="S70:AF70"/>
    <mergeCell ref="AG70:AH70"/>
    <mergeCell ref="R16:T16"/>
    <mergeCell ref="U16:W16"/>
    <mergeCell ref="X16:Z16"/>
    <mergeCell ref="AA16:AD16"/>
    <mergeCell ref="AH16:AJ16"/>
  </mergeCells>
  <conditionalFormatting sqref="AD45 Q45 AD18 AH15:AH16 F16 I16 L16 O16 R16 U16 X16 AA16 AA15:AC15 Q17:Q18">
    <cfRule type="cellIs" priority="1" dxfId="10" operator="equal" stopIfTrue="1">
      <formula>0</formula>
    </cfRule>
  </conditionalFormatting>
  <conditionalFormatting sqref="AH6">
    <cfRule type="cellIs" priority="2" dxfId="10" operator="lessThanOrEqual" stopIfTrue="1">
      <formula>0</formula>
    </cfRule>
  </conditionalFormatting>
  <printOptions horizontalCentered="1" verticalCentered="1"/>
  <pageMargins left="0.3937007874015748" right="0.3937007874015748" top="0.3937007874015748" bottom="0.35433070866141736" header="0.31496062992125984" footer="0.2755905511811024"/>
  <pageSetup blackAndWhite="1" horizontalDpi="600" verticalDpi="600" orientation="portrait" paperSize="9" scale="85" r:id="rId3"/>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dimension ref="A1:AK42"/>
  <sheetViews>
    <sheetView showGridLines="0" view="pageBreakPreview" zoomScale="85" zoomScaleSheetLayoutView="85" zoomScalePageLayoutView="0" workbookViewId="0" topLeftCell="A1">
      <selection activeCell="A2" sqref="A2:AJ2"/>
    </sheetView>
  </sheetViews>
  <sheetFormatPr defaultColWidth="9.00390625" defaultRowHeight="21" customHeight="1"/>
  <cols>
    <col min="1" max="2" width="2.625" style="77" customWidth="1"/>
    <col min="3" max="35" width="2.875" style="77" customWidth="1"/>
    <col min="36" max="36" width="3.75390625" style="77" customWidth="1"/>
    <col min="37" max="40" width="2.625" style="77" customWidth="1"/>
    <col min="41" max="16384" width="9.00390625" style="77" customWidth="1"/>
  </cols>
  <sheetData>
    <row r="1" spans="1:36" s="18" customFormat="1" ht="21" customHeight="1">
      <c r="A1" s="912" t="s">
        <v>90</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row>
    <row r="2" spans="1:37" s="18" customFormat="1" ht="32.25" customHeight="1" thickBot="1">
      <c r="A2" s="913" t="s">
        <v>91</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76"/>
    </row>
    <row r="3" spans="1:36" s="19" customFormat="1" ht="24" customHeight="1" thickBot="1">
      <c r="A3" s="914" t="s">
        <v>92</v>
      </c>
      <c r="B3" s="915"/>
      <c r="C3" s="915"/>
      <c r="D3" s="915"/>
      <c r="E3" s="915"/>
      <c r="F3" s="915"/>
      <c r="G3" s="915"/>
      <c r="H3" s="915"/>
      <c r="I3" s="915"/>
      <c r="J3" s="915"/>
      <c r="K3" s="915"/>
      <c r="L3" s="915"/>
      <c r="M3" s="915"/>
      <c r="N3" s="915"/>
      <c r="O3" s="915"/>
      <c r="P3" s="915"/>
      <c r="Q3" s="915"/>
      <c r="R3" s="915"/>
      <c r="S3" s="915"/>
      <c r="T3" s="915"/>
      <c r="U3" s="915"/>
      <c r="V3" s="916"/>
      <c r="W3" s="917"/>
      <c r="X3" s="685"/>
      <c r="Y3" s="685"/>
      <c r="Z3" s="685"/>
      <c r="AA3" s="685"/>
      <c r="AB3" s="685"/>
      <c r="AC3" s="685"/>
      <c r="AD3" s="685"/>
      <c r="AE3" s="685"/>
      <c r="AF3" s="685"/>
      <c r="AG3" s="685"/>
      <c r="AH3" s="685"/>
      <c r="AI3" s="685"/>
      <c r="AJ3" s="686"/>
    </row>
    <row r="4" spans="1:36" ht="24" customHeight="1">
      <c r="A4" s="918" t="s">
        <v>93</v>
      </c>
      <c r="B4" s="919"/>
      <c r="C4" s="922" t="s">
        <v>94</v>
      </c>
      <c r="D4" s="923"/>
      <c r="E4" s="923"/>
      <c r="F4" s="923"/>
      <c r="G4" s="923"/>
      <c r="H4" s="923"/>
      <c r="I4" s="923"/>
      <c r="J4" s="923"/>
      <c r="K4" s="923"/>
      <c r="L4" s="923"/>
      <c r="M4" s="923"/>
      <c r="N4" s="923"/>
      <c r="O4" s="923"/>
      <c r="P4" s="923"/>
      <c r="Q4" s="923"/>
      <c r="R4" s="923"/>
      <c r="S4" s="923"/>
      <c r="T4" s="923"/>
      <c r="U4" s="923"/>
      <c r="V4" s="924"/>
      <c r="W4" s="928"/>
      <c r="X4" s="929"/>
      <c r="Y4" s="929"/>
      <c r="Z4" s="929"/>
      <c r="AA4" s="929"/>
      <c r="AB4" s="929"/>
      <c r="AC4" s="929"/>
      <c r="AD4" s="929"/>
      <c r="AE4" s="929"/>
      <c r="AF4" s="904" t="s">
        <v>47</v>
      </c>
      <c r="AG4" s="904"/>
      <c r="AH4" s="904"/>
      <c r="AI4" s="904"/>
      <c r="AJ4" s="905"/>
    </row>
    <row r="5" spans="1:36" ht="36.75" customHeight="1" thickBot="1">
      <c r="A5" s="841"/>
      <c r="B5" s="842"/>
      <c r="C5" s="925"/>
      <c r="D5" s="926"/>
      <c r="E5" s="926"/>
      <c r="F5" s="926"/>
      <c r="G5" s="926"/>
      <c r="H5" s="926"/>
      <c r="I5" s="926"/>
      <c r="J5" s="926"/>
      <c r="K5" s="926"/>
      <c r="L5" s="926"/>
      <c r="M5" s="926"/>
      <c r="N5" s="926"/>
      <c r="O5" s="926"/>
      <c r="P5" s="926"/>
      <c r="Q5" s="926"/>
      <c r="R5" s="926"/>
      <c r="S5" s="926"/>
      <c r="T5" s="926"/>
      <c r="U5" s="926"/>
      <c r="V5" s="927"/>
      <c r="W5" s="930" t="s">
        <v>95</v>
      </c>
      <c r="X5" s="931"/>
      <c r="Y5" s="931"/>
      <c r="Z5" s="931"/>
      <c r="AA5" s="931"/>
      <c r="AB5" s="931"/>
      <c r="AC5" s="931"/>
      <c r="AD5" s="931"/>
      <c r="AE5" s="931"/>
      <c r="AF5" s="931"/>
      <c r="AG5" s="931"/>
      <c r="AH5" s="931"/>
      <c r="AI5" s="931"/>
      <c r="AJ5" s="932"/>
    </row>
    <row r="6" spans="1:36" ht="42" customHeight="1">
      <c r="A6" s="841"/>
      <c r="B6" s="842"/>
      <c r="C6" s="933" t="s">
        <v>96</v>
      </c>
      <c r="D6" s="934"/>
      <c r="E6" s="934"/>
      <c r="F6" s="934"/>
      <c r="G6" s="934"/>
      <c r="H6" s="934"/>
      <c r="I6" s="935"/>
      <c r="J6" s="900" t="s">
        <v>97</v>
      </c>
      <c r="K6" s="901"/>
      <c r="L6" s="901"/>
      <c r="M6" s="901"/>
      <c r="N6" s="901"/>
      <c r="O6" s="901"/>
      <c r="P6" s="901"/>
      <c r="Q6" s="901"/>
      <c r="R6" s="901"/>
      <c r="S6" s="901"/>
      <c r="T6" s="901"/>
      <c r="U6" s="901"/>
      <c r="V6" s="902"/>
      <c r="W6" s="903"/>
      <c r="X6" s="619"/>
      <c r="Y6" s="619"/>
      <c r="Z6" s="619"/>
      <c r="AA6" s="619"/>
      <c r="AB6" s="619"/>
      <c r="AC6" s="619"/>
      <c r="AD6" s="619"/>
      <c r="AE6" s="619"/>
      <c r="AF6" s="904" t="s">
        <v>98</v>
      </c>
      <c r="AG6" s="904"/>
      <c r="AH6" s="904"/>
      <c r="AI6" s="904"/>
      <c r="AJ6" s="905"/>
    </row>
    <row r="7" spans="1:36" ht="24" customHeight="1">
      <c r="A7" s="841"/>
      <c r="B7" s="842"/>
      <c r="C7" s="906" t="s">
        <v>99</v>
      </c>
      <c r="D7" s="907"/>
      <c r="E7" s="907"/>
      <c r="F7" s="907"/>
      <c r="G7" s="907"/>
      <c r="H7" s="907"/>
      <c r="I7" s="907"/>
      <c r="J7" s="907"/>
      <c r="K7" s="907"/>
      <c r="L7" s="78"/>
      <c r="M7" s="908"/>
      <c r="N7" s="909"/>
      <c r="O7" s="909"/>
      <c r="P7" s="909"/>
      <c r="Q7" s="909"/>
      <c r="R7" s="909"/>
      <c r="S7" s="910" t="s">
        <v>100</v>
      </c>
      <c r="T7" s="910"/>
      <c r="U7" s="910"/>
      <c r="V7" s="911"/>
      <c r="W7" s="821" t="s">
        <v>101</v>
      </c>
      <c r="X7" s="821"/>
      <c r="Y7" s="821"/>
      <c r="Z7" s="821"/>
      <c r="AA7" s="821"/>
      <c r="AB7" s="821"/>
      <c r="AC7" s="821"/>
      <c r="AD7" s="821"/>
      <c r="AE7" s="821"/>
      <c r="AF7" s="821"/>
      <c r="AG7" s="821"/>
      <c r="AH7" s="821"/>
      <c r="AI7" s="821"/>
      <c r="AJ7" s="822"/>
    </row>
    <row r="8" spans="1:36" ht="24" customHeight="1">
      <c r="A8" s="841"/>
      <c r="B8" s="842"/>
      <c r="C8" s="892"/>
      <c r="D8" s="893"/>
      <c r="E8" s="79"/>
      <c r="F8" s="894" t="s">
        <v>102</v>
      </c>
      <c r="G8" s="894"/>
      <c r="H8" s="80"/>
      <c r="I8" s="80"/>
      <c r="J8" s="80"/>
      <c r="K8" s="80" t="s">
        <v>100</v>
      </c>
      <c r="L8" s="81"/>
      <c r="M8" s="895"/>
      <c r="N8" s="896"/>
      <c r="O8" s="896"/>
      <c r="P8" s="896"/>
      <c r="Q8" s="896"/>
      <c r="R8" s="896"/>
      <c r="S8" s="890" t="s">
        <v>100</v>
      </c>
      <c r="T8" s="890"/>
      <c r="U8" s="890"/>
      <c r="V8" s="897"/>
      <c r="W8" s="898"/>
      <c r="X8" s="899"/>
      <c r="Y8" s="899"/>
      <c r="Z8" s="899"/>
      <c r="AA8" s="899"/>
      <c r="AB8" s="899"/>
      <c r="AC8" s="83" t="s">
        <v>249</v>
      </c>
      <c r="AD8" s="899"/>
      <c r="AE8" s="899"/>
      <c r="AF8" s="890" t="s">
        <v>250</v>
      </c>
      <c r="AG8" s="890"/>
      <c r="AH8" s="890"/>
      <c r="AI8" s="890"/>
      <c r="AJ8" s="891"/>
    </row>
    <row r="9" spans="1:36" ht="24" customHeight="1">
      <c r="A9" s="841"/>
      <c r="B9" s="842"/>
      <c r="C9" s="892"/>
      <c r="D9" s="893"/>
      <c r="E9" s="85"/>
      <c r="F9" s="889" t="s">
        <v>251</v>
      </c>
      <c r="G9" s="889"/>
      <c r="H9" s="883" t="s">
        <v>103</v>
      </c>
      <c r="I9" s="883"/>
      <c r="J9" s="883"/>
      <c r="K9" s="883"/>
      <c r="L9" s="86"/>
      <c r="M9" s="884"/>
      <c r="N9" s="885"/>
      <c r="O9" s="885"/>
      <c r="P9" s="885"/>
      <c r="Q9" s="885"/>
      <c r="R9" s="885"/>
      <c r="S9" s="871" t="s">
        <v>100</v>
      </c>
      <c r="T9" s="871"/>
      <c r="U9" s="871"/>
      <c r="V9" s="886"/>
      <c r="W9" s="887"/>
      <c r="X9" s="888"/>
      <c r="Y9" s="888"/>
      <c r="Z9" s="888"/>
      <c r="AA9" s="888"/>
      <c r="AB9" s="888"/>
      <c r="AC9" s="89" t="s">
        <v>249</v>
      </c>
      <c r="AD9" s="888"/>
      <c r="AE9" s="888"/>
      <c r="AF9" s="871" t="s">
        <v>250</v>
      </c>
      <c r="AG9" s="871"/>
      <c r="AH9" s="871"/>
      <c r="AI9" s="871"/>
      <c r="AJ9" s="872"/>
    </row>
    <row r="10" spans="1:36" ht="24" customHeight="1">
      <c r="A10" s="841"/>
      <c r="B10" s="842"/>
      <c r="C10" s="892"/>
      <c r="D10" s="893"/>
      <c r="E10" s="85"/>
      <c r="F10" s="889" t="s">
        <v>252</v>
      </c>
      <c r="G10" s="889"/>
      <c r="H10" s="883" t="s">
        <v>103</v>
      </c>
      <c r="I10" s="883"/>
      <c r="J10" s="883"/>
      <c r="K10" s="883"/>
      <c r="L10" s="86"/>
      <c r="M10" s="884"/>
      <c r="N10" s="885"/>
      <c r="O10" s="885"/>
      <c r="P10" s="885"/>
      <c r="Q10" s="885"/>
      <c r="R10" s="885"/>
      <c r="S10" s="871" t="s">
        <v>100</v>
      </c>
      <c r="T10" s="871"/>
      <c r="U10" s="871"/>
      <c r="V10" s="886"/>
      <c r="W10" s="887"/>
      <c r="X10" s="888"/>
      <c r="Y10" s="888"/>
      <c r="Z10" s="888"/>
      <c r="AA10" s="888"/>
      <c r="AB10" s="888"/>
      <c r="AC10" s="89" t="s">
        <v>249</v>
      </c>
      <c r="AD10" s="888"/>
      <c r="AE10" s="888"/>
      <c r="AF10" s="871" t="s">
        <v>250</v>
      </c>
      <c r="AG10" s="871"/>
      <c r="AH10" s="871"/>
      <c r="AI10" s="871"/>
      <c r="AJ10" s="872"/>
    </row>
    <row r="11" spans="1:36" ht="24" customHeight="1">
      <c r="A11" s="841"/>
      <c r="B11" s="842"/>
      <c r="C11" s="892"/>
      <c r="D11" s="893"/>
      <c r="E11" s="85"/>
      <c r="F11" s="889" t="s">
        <v>253</v>
      </c>
      <c r="G11" s="889"/>
      <c r="H11" s="883" t="s">
        <v>103</v>
      </c>
      <c r="I11" s="883"/>
      <c r="J11" s="883"/>
      <c r="K11" s="883"/>
      <c r="L11" s="86"/>
      <c r="M11" s="884"/>
      <c r="N11" s="885"/>
      <c r="O11" s="885"/>
      <c r="P11" s="885"/>
      <c r="Q11" s="885"/>
      <c r="R11" s="885"/>
      <c r="S11" s="871" t="s">
        <v>100</v>
      </c>
      <c r="T11" s="871"/>
      <c r="U11" s="871"/>
      <c r="V11" s="886"/>
      <c r="W11" s="887"/>
      <c r="X11" s="888"/>
      <c r="Y11" s="888"/>
      <c r="Z11" s="888"/>
      <c r="AA11" s="888"/>
      <c r="AB11" s="888"/>
      <c r="AC11" s="89" t="s">
        <v>249</v>
      </c>
      <c r="AD11" s="888"/>
      <c r="AE11" s="888"/>
      <c r="AF11" s="871" t="s">
        <v>250</v>
      </c>
      <c r="AG11" s="871"/>
      <c r="AH11" s="871"/>
      <c r="AI11" s="871"/>
      <c r="AJ11" s="872"/>
    </row>
    <row r="12" spans="1:36" ht="24" customHeight="1">
      <c r="A12" s="841"/>
      <c r="B12" s="842"/>
      <c r="C12" s="892"/>
      <c r="D12" s="893"/>
      <c r="E12" s="91"/>
      <c r="F12" s="882"/>
      <c r="G12" s="882"/>
      <c r="H12" s="883" t="s">
        <v>103</v>
      </c>
      <c r="I12" s="883"/>
      <c r="J12" s="883"/>
      <c r="K12" s="883"/>
      <c r="L12" s="87"/>
      <c r="M12" s="884"/>
      <c r="N12" s="885"/>
      <c r="O12" s="885"/>
      <c r="P12" s="885"/>
      <c r="Q12" s="885"/>
      <c r="R12" s="885"/>
      <c r="S12" s="871" t="s">
        <v>100</v>
      </c>
      <c r="T12" s="871"/>
      <c r="U12" s="871"/>
      <c r="V12" s="886"/>
      <c r="W12" s="887"/>
      <c r="X12" s="888"/>
      <c r="Y12" s="888"/>
      <c r="Z12" s="888"/>
      <c r="AA12" s="888"/>
      <c r="AB12" s="888"/>
      <c r="AC12" s="89" t="s">
        <v>249</v>
      </c>
      <c r="AD12" s="888"/>
      <c r="AE12" s="888"/>
      <c r="AF12" s="871" t="s">
        <v>250</v>
      </c>
      <c r="AG12" s="871"/>
      <c r="AH12" s="871"/>
      <c r="AI12" s="871"/>
      <c r="AJ12" s="872"/>
    </row>
    <row r="13" spans="1:36" ht="24" customHeight="1">
      <c r="A13" s="841"/>
      <c r="B13" s="842"/>
      <c r="C13" s="892"/>
      <c r="D13" s="893"/>
      <c r="E13" s="92"/>
      <c r="F13" s="873"/>
      <c r="G13" s="873"/>
      <c r="H13" s="874" t="s">
        <v>103</v>
      </c>
      <c r="I13" s="874"/>
      <c r="J13" s="874"/>
      <c r="K13" s="874"/>
      <c r="L13" s="93"/>
      <c r="M13" s="875"/>
      <c r="N13" s="876"/>
      <c r="O13" s="876"/>
      <c r="P13" s="876"/>
      <c r="Q13" s="876"/>
      <c r="R13" s="876"/>
      <c r="S13" s="877" t="s">
        <v>100</v>
      </c>
      <c r="T13" s="877"/>
      <c r="U13" s="877"/>
      <c r="V13" s="878"/>
      <c r="W13" s="879"/>
      <c r="X13" s="880"/>
      <c r="Y13" s="880"/>
      <c r="Z13" s="880"/>
      <c r="AA13" s="880"/>
      <c r="AB13" s="880"/>
      <c r="AC13" s="94" t="s">
        <v>249</v>
      </c>
      <c r="AD13" s="880"/>
      <c r="AE13" s="880"/>
      <c r="AF13" s="877" t="s">
        <v>250</v>
      </c>
      <c r="AG13" s="877"/>
      <c r="AH13" s="877"/>
      <c r="AI13" s="877"/>
      <c r="AJ13" s="881"/>
    </row>
    <row r="14" spans="1:36" ht="64.5" customHeight="1">
      <c r="A14" s="841"/>
      <c r="B14" s="842"/>
      <c r="C14" s="95"/>
      <c r="D14" s="96"/>
      <c r="E14" s="860" t="s">
        <v>104</v>
      </c>
      <c r="F14" s="861"/>
      <c r="G14" s="861"/>
      <c r="H14" s="861"/>
      <c r="I14" s="861"/>
      <c r="J14" s="861"/>
      <c r="K14" s="861"/>
      <c r="L14" s="861"/>
      <c r="M14" s="861"/>
      <c r="N14" s="861"/>
      <c r="O14" s="861"/>
      <c r="P14" s="861"/>
      <c r="Q14" s="861"/>
      <c r="R14" s="861"/>
      <c r="S14" s="861"/>
      <c r="T14" s="861"/>
      <c r="U14" s="861"/>
      <c r="V14" s="862"/>
      <c r="W14" s="863" t="s">
        <v>105</v>
      </c>
      <c r="X14" s="864"/>
      <c r="Y14" s="864"/>
      <c r="Z14" s="864"/>
      <c r="AA14" s="864"/>
      <c r="AB14" s="864"/>
      <c r="AC14" s="864"/>
      <c r="AD14" s="864"/>
      <c r="AE14" s="864"/>
      <c r="AF14" s="864"/>
      <c r="AG14" s="864"/>
      <c r="AH14" s="864"/>
      <c r="AI14" s="864"/>
      <c r="AJ14" s="865"/>
    </row>
    <row r="15" spans="1:36" ht="24" customHeight="1">
      <c r="A15" s="841"/>
      <c r="B15" s="842"/>
      <c r="C15" s="821" t="s">
        <v>106</v>
      </c>
      <c r="D15" s="821"/>
      <c r="E15" s="821"/>
      <c r="F15" s="821"/>
      <c r="G15" s="821"/>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821"/>
      <c r="AI15" s="821"/>
      <c r="AJ15" s="822"/>
    </row>
    <row r="16" spans="1:36" ht="24" customHeight="1">
      <c r="A16" s="841"/>
      <c r="B16" s="842"/>
      <c r="C16" s="97" t="s">
        <v>254</v>
      </c>
      <c r="D16" s="866" t="s">
        <v>107</v>
      </c>
      <c r="E16" s="866"/>
      <c r="F16" s="866"/>
      <c r="G16" s="866"/>
      <c r="H16" s="866"/>
      <c r="I16" s="866"/>
      <c r="J16" s="866"/>
      <c r="K16" s="866"/>
      <c r="L16" s="867"/>
      <c r="M16" s="868"/>
      <c r="N16" s="869"/>
      <c r="O16" s="869"/>
      <c r="P16" s="98" t="s">
        <v>249</v>
      </c>
      <c r="Q16" s="870"/>
      <c r="R16" s="870"/>
      <c r="S16" s="82" t="s">
        <v>250</v>
      </c>
      <c r="T16" s="97" t="s">
        <v>255</v>
      </c>
      <c r="U16" s="866" t="s">
        <v>108</v>
      </c>
      <c r="V16" s="866"/>
      <c r="W16" s="866"/>
      <c r="X16" s="866"/>
      <c r="Y16" s="866"/>
      <c r="Z16" s="866"/>
      <c r="AA16" s="866"/>
      <c r="AB16" s="866"/>
      <c r="AC16" s="867"/>
      <c r="AD16" s="868"/>
      <c r="AE16" s="869"/>
      <c r="AF16" s="869"/>
      <c r="AG16" s="98" t="s">
        <v>249</v>
      </c>
      <c r="AH16" s="870"/>
      <c r="AI16" s="870"/>
      <c r="AJ16" s="84" t="s">
        <v>250</v>
      </c>
    </row>
    <row r="17" spans="1:36" ht="24" customHeight="1">
      <c r="A17" s="841"/>
      <c r="B17" s="842"/>
      <c r="C17" s="99" t="s">
        <v>251</v>
      </c>
      <c r="D17" s="853" t="s">
        <v>109</v>
      </c>
      <c r="E17" s="853"/>
      <c r="F17" s="853"/>
      <c r="G17" s="853"/>
      <c r="H17" s="853"/>
      <c r="I17" s="853"/>
      <c r="J17" s="853"/>
      <c r="K17" s="853"/>
      <c r="L17" s="854"/>
      <c r="M17" s="855"/>
      <c r="N17" s="856"/>
      <c r="O17" s="856"/>
      <c r="P17" s="100" t="s">
        <v>249</v>
      </c>
      <c r="Q17" s="857"/>
      <c r="R17" s="857"/>
      <c r="S17" s="88" t="s">
        <v>250</v>
      </c>
      <c r="T17" s="99" t="s">
        <v>256</v>
      </c>
      <c r="U17" s="858"/>
      <c r="V17" s="858"/>
      <c r="W17" s="858"/>
      <c r="X17" s="858"/>
      <c r="Y17" s="858"/>
      <c r="Z17" s="858"/>
      <c r="AA17" s="858"/>
      <c r="AB17" s="858"/>
      <c r="AC17" s="859"/>
      <c r="AD17" s="855"/>
      <c r="AE17" s="856"/>
      <c r="AF17" s="856"/>
      <c r="AG17" s="100" t="s">
        <v>249</v>
      </c>
      <c r="AH17" s="857"/>
      <c r="AI17" s="857"/>
      <c r="AJ17" s="90" t="s">
        <v>250</v>
      </c>
    </row>
    <row r="18" spans="1:36" ht="24" customHeight="1">
      <c r="A18" s="841"/>
      <c r="B18" s="842"/>
      <c r="C18" s="99" t="s">
        <v>252</v>
      </c>
      <c r="D18" s="853" t="s">
        <v>110</v>
      </c>
      <c r="E18" s="853"/>
      <c r="F18" s="853"/>
      <c r="G18" s="853"/>
      <c r="H18" s="853"/>
      <c r="I18" s="853"/>
      <c r="J18" s="853"/>
      <c r="K18" s="853"/>
      <c r="L18" s="854"/>
      <c r="M18" s="855"/>
      <c r="N18" s="856"/>
      <c r="O18" s="856"/>
      <c r="P18" s="100" t="s">
        <v>249</v>
      </c>
      <c r="Q18" s="857"/>
      <c r="R18" s="857"/>
      <c r="S18" s="88" t="s">
        <v>250</v>
      </c>
      <c r="T18" s="99" t="s">
        <v>257</v>
      </c>
      <c r="U18" s="858"/>
      <c r="V18" s="858"/>
      <c r="W18" s="858"/>
      <c r="X18" s="858"/>
      <c r="Y18" s="858"/>
      <c r="Z18" s="858"/>
      <c r="AA18" s="858"/>
      <c r="AB18" s="858"/>
      <c r="AC18" s="859"/>
      <c r="AD18" s="855"/>
      <c r="AE18" s="856"/>
      <c r="AF18" s="856"/>
      <c r="AG18" s="100" t="s">
        <v>249</v>
      </c>
      <c r="AH18" s="857"/>
      <c r="AI18" s="857"/>
      <c r="AJ18" s="90" t="s">
        <v>250</v>
      </c>
    </row>
    <row r="19" spans="1:36" ht="24" customHeight="1">
      <c r="A19" s="841"/>
      <c r="B19" s="842"/>
      <c r="C19" s="99" t="s">
        <v>253</v>
      </c>
      <c r="D19" s="853" t="s">
        <v>111</v>
      </c>
      <c r="E19" s="853"/>
      <c r="F19" s="853"/>
      <c r="G19" s="853"/>
      <c r="H19" s="853"/>
      <c r="I19" s="853"/>
      <c r="J19" s="853"/>
      <c r="K19" s="853"/>
      <c r="L19" s="854"/>
      <c r="M19" s="855"/>
      <c r="N19" s="856"/>
      <c r="O19" s="856"/>
      <c r="P19" s="100" t="s">
        <v>249</v>
      </c>
      <c r="Q19" s="857"/>
      <c r="R19" s="857"/>
      <c r="S19" s="88" t="s">
        <v>250</v>
      </c>
      <c r="T19" s="99" t="s">
        <v>258</v>
      </c>
      <c r="U19" s="858"/>
      <c r="V19" s="858"/>
      <c r="W19" s="858"/>
      <c r="X19" s="858"/>
      <c r="Y19" s="858"/>
      <c r="Z19" s="858"/>
      <c r="AA19" s="858"/>
      <c r="AB19" s="858"/>
      <c r="AC19" s="859"/>
      <c r="AD19" s="855"/>
      <c r="AE19" s="856"/>
      <c r="AF19" s="856"/>
      <c r="AG19" s="100" t="s">
        <v>249</v>
      </c>
      <c r="AH19" s="857"/>
      <c r="AI19" s="857"/>
      <c r="AJ19" s="90" t="s">
        <v>250</v>
      </c>
    </row>
    <row r="20" spans="1:36" ht="24" customHeight="1">
      <c r="A20" s="841"/>
      <c r="B20" s="842"/>
      <c r="C20" s="101" t="s">
        <v>259</v>
      </c>
      <c r="D20" s="846" t="s">
        <v>112</v>
      </c>
      <c r="E20" s="846"/>
      <c r="F20" s="846"/>
      <c r="G20" s="846"/>
      <c r="H20" s="846"/>
      <c r="I20" s="846"/>
      <c r="J20" s="846"/>
      <c r="K20" s="846"/>
      <c r="L20" s="847"/>
      <c r="M20" s="848"/>
      <c r="N20" s="849"/>
      <c r="O20" s="849"/>
      <c r="P20" s="102" t="s">
        <v>249</v>
      </c>
      <c r="Q20" s="850"/>
      <c r="R20" s="850"/>
      <c r="S20" s="103" t="s">
        <v>250</v>
      </c>
      <c r="T20" s="101" t="s">
        <v>260</v>
      </c>
      <c r="U20" s="851"/>
      <c r="V20" s="851"/>
      <c r="W20" s="851"/>
      <c r="X20" s="851"/>
      <c r="Y20" s="851"/>
      <c r="Z20" s="851"/>
      <c r="AA20" s="851"/>
      <c r="AB20" s="851"/>
      <c r="AC20" s="852"/>
      <c r="AD20" s="848"/>
      <c r="AE20" s="849"/>
      <c r="AF20" s="849"/>
      <c r="AG20" s="102" t="s">
        <v>249</v>
      </c>
      <c r="AH20" s="850"/>
      <c r="AI20" s="850"/>
      <c r="AJ20" s="104" t="s">
        <v>250</v>
      </c>
    </row>
    <row r="21" spans="1:36" ht="34.5" customHeight="1">
      <c r="A21" s="920"/>
      <c r="B21" s="921"/>
      <c r="C21" s="838" t="s">
        <v>113</v>
      </c>
      <c r="D21" s="813"/>
      <c r="E21" s="813"/>
      <c r="F21" s="813"/>
      <c r="G21" s="813"/>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3"/>
      <c r="AF21" s="813"/>
      <c r="AG21" s="813"/>
      <c r="AH21" s="813"/>
      <c r="AI21" s="813"/>
      <c r="AJ21" s="814"/>
    </row>
    <row r="22" spans="1:36" ht="24" customHeight="1">
      <c r="A22" s="839" t="s">
        <v>114</v>
      </c>
      <c r="B22" s="840"/>
      <c r="C22" s="815" t="s">
        <v>115</v>
      </c>
      <c r="D22" s="816"/>
      <c r="E22" s="816"/>
      <c r="F22" s="816"/>
      <c r="G22" s="816"/>
      <c r="H22" s="816"/>
      <c r="I22" s="816"/>
      <c r="J22" s="816"/>
      <c r="K22" s="816"/>
      <c r="L22" s="817"/>
      <c r="M22" s="816" t="s">
        <v>116</v>
      </c>
      <c r="N22" s="816"/>
      <c r="O22" s="816"/>
      <c r="P22" s="816"/>
      <c r="Q22" s="816"/>
      <c r="R22" s="816"/>
      <c r="S22" s="816"/>
      <c r="T22" s="816"/>
      <c r="U22" s="816"/>
      <c r="V22" s="816"/>
      <c r="W22" s="816"/>
      <c r="X22" s="816"/>
      <c r="Y22" s="816"/>
      <c r="Z22" s="817"/>
      <c r="AA22" s="816" t="s">
        <v>117</v>
      </c>
      <c r="AB22" s="816"/>
      <c r="AC22" s="816"/>
      <c r="AD22" s="816"/>
      <c r="AE22" s="816"/>
      <c r="AF22" s="816"/>
      <c r="AG22" s="816"/>
      <c r="AH22" s="816"/>
      <c r="AI22" s="816"/>
      <c r="AJ22" s="845"/>
    </row>
    <row r="23" spans="1:36" ht="24" customHeight="1">
      <c r="A23" s="841"/>
      <c r="B23" s="842"/>
      <c r="C23" s="821" t="s">
        <v>118</v>
      </c>
      <c r="D23" s="821"/>
      <c r="E23" s="821"/>
      <c r="F23" s="821"/>
      <c r="G23" s="821"/>
      <c r="H23" s="815" t="s">
        <v>119</v>
      </c>
      <c r="I23" s="816"/>
      <c r="J23" s="816"/>
      <c r="K23" s="816"/>
      <c r="L23" s="817"/>
      <c r="M23" s="833"/>
      <c r="N23" s="834"/>
      <c r="O23" s="834"/>
      <c r="P23" s="834"/>
      <c r="Q23" s="834"/>
      <c r="R23" s="834"/>
      <c r="S23" s="834"/>
      <c r="T23" s="834"/>
      <c r="U23" s="834"/>
      <c r="V23" s="834"/>
      <c r="W23" s="834"/>
      <c r="X23" s="834"/>
      <c r="Y23" s="834"/>
      <c r="Z23" s="835"/>
      <c r="AA23" s="836"/>
      <c r="AB23" s="837"/>
      <c r="AC23" s="837"/>
      <c r="AD23" s="837"/>
      <c r="AE23" s="837"/>
      <c r="AF23" s="837"/>
      <c r="AG23" s="837"/>
      <c r="AH23" s="105"/>
      <c r="AI23" s="106" t="s">
        <v>47</v>
      </c>
      <c r="AJ23" s="107"/>
    </row>
    <row r="24" spans="1:36" ht="24" customHeight="1">
      <c r="A24" s="841"/>
      <c r="B24" s="842"/>
      <c r="C24" s="821"/>
      <c r="D24" s="821"/>
      <c r="E24" s="821"/>
      <c r="F24" s="821"/>
      <c r="G24" s="821"/>
      <c r="H24" s="815" t="s">
        <v>120</v>
      </c>
      <c r="I24" s="816"/>
      <c r="J24" s="816"/>
      <c r="K24" s="816"/>
      <c r="L24" s="817"/>
      <c r="M24" s="833"/>
      <c r="N24" s="834"/>
      <c r="O24" s="834"/>
      <c r="P24" s="834"/>
      <c r="Q24" s="834"/>
      <c r="R24" s="834"/>
      <c r="S24" s="834"/>
      <c r="T24" s="834"/>
      <c r="U24" s="834"/>
      <c r="V24" s="834"/>
      <c r="W24" s="834"/>
      <c r="X24" s="834"/>
      <c r="Y24" s="834"/>
      <c r="Z24" s="835"/>
      <c r="AA24" s="836"/>
      <c r="AB24" s="837"/>
      <c r="AC24" s="837"/>
      <c r="AD24" s="837"/>
      <c r="AE24" s="837"/>
      <c r="AF24" s="837"/>
      <c r="AG24" s="837"/>
      <c r="AH24" s="105"/>
      <c r="AI24" s="106" t="s">
        <v>47</v>
      </c>
      <c r="AJ24" s="107"/>
    </row>
    <row r="25" spans="1:36" ht="24" customHeight="1">
      <c r="A25" s="841"/>
      <c r="B25" s="842"/>
      <c r="C25" s="821" t="s">
        <v>121</v>
      </c>
      <c r="D25" s="821"/>
      <c r="E25" s="821"/>
      <c r="F25" s="821"/>
      <c r="G25" s="821"/>
      <c r="H25" s="815" t="s">
        <v>119</v>
      </c>
      <c r="I25" s="816"/>
      <c r="J25" s="816"/>
      <c r="K25" s="816"/>
      <c r="L25" s="817"/>
      <c r="M25" s="833"/>
      <c r="N25" s="834"/>
      <c r="O25" s="834"/>
      <c r="P25" s="834"/>
      <c r="Q25" s="834"/>
      <c r="R25" s="834"/>
      <c r="S25" s="834"/>
      <c r="T25" s="834"/>
      <c r="U25" s="834"/>
      <c r="V25" s="834"/>
      <c r="W25" s="834"/>
      <c r="X25" s="834"/>
      <c r="Y25" s="834"/>
      <c r="Z25" s="835"/>
      <c r="AA25" s="836"/>
      <c r="AB25" s="837"/>
      <c r="AC25" s="837"/>
      <c r="AD25" s="837"/>
      <c r="AE25" s="837"/>
      <c r="AF25" s="837"/>
      <c r="AG25" s="837"/>
      <c r="AH25" s="105"/>
      <c r="AI25" s="106" t="s">
        <v>47</v>
      </c>
      <c r="AJ25" s="107"/>
    </row>
    <row r="26" spans="1:36" ht="24" customHeight="1">
      <c r="A26" s="841"/>
      <c r="B26" s="842"/>
      <c r="C26" s="821"/>
      <c r="D26" s="821"/>
      <c r="E26" s="821"/>
      <c r="F26" s="821"/>
      <c r="G26" s="821"/>
      <c r="H26" s="815" t="s">
        <v>120</v>
      </c>
      <c r="I26" s="816"/>
      <c r="J26" s="816"/>
      <c r="K26" s="816"/>
      <c r="L26" s="817"/>
      <c r="M26" s="833"/>
      <c r="N26" s="834"/>
      <c r="O26" s="834"/>
      <c r="P26" s="834"/>
      <c r="Q26" s="834"/>
      <c r="R26" s="834"/>
      <c r="S26" s="834"/>
      <c r="T26" s="834"/>
      <c r="U26" s="834"/>
      <c r="V26" s="834"/>
      <c r="W26" s="834"/>
      <c r="X26" s="834"/>
      <c r="Y26" s="834"/>
      <c r="Z26" s="835"/>
      <c r="AA26" s="836"/>
      <c r="AB26" s="837"/>
      <c r="AC26" s="837"/>
      <c r="AD26" s="837"/>
      <c r="AE26" s="837"/>
      <c r="AF26" s="837"/>
      <c r="AG26" s="837"/>
      <c r="AH26" s="105"/>
      <c r="AI26" s="106" t="s">
        <v>47</v>
      </c>
      <c r="AJ26" s="107"/>
    </row>
    <row r="27" spans="1:36" ht="33.75" customHeight="1">
      <c r="A27" s="841"/>
      <c r="B27" s="842"/>
      <c r="C27" s="812" t="s">
        <v>122</v>
      </c>
      <c r="D27" s="813"/>
      <c r="E27" s="813"/>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c r="AG27" s="813"/>
      <c r="AH27" s="813"/>
      <c r="AI27" s="813"/>
      <c r="AJ27" s="814"/>
    </row>
    <row r="28" spans="1:36" ht="24" customHeight="1">
      <c r="A28" s="841"/>
      <c r="B28" s="842"/>
      <c r="C28" s="815" t="s">
        <v>123</v>
      </c>
      <c r="D28" s="816"/>
      <c r="E28" s="816"/>
      <c r="F28" s="816"/>
      <c r="G28" s="816"/>
      <c r="H28" s="816"/>
      <c r="I28" s="816"/>
      <c r="J28" s="816"/>
      <c r="K28" s="816"/>
      <c r="L28" s="817"/>
      <c r="M28" s="818"/>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20"/>
    </row>
    <row r="29" spans="1:36" ht="24" customHeight="1">
      <c r="A29" s="841"/>
      <c r="B29" s="842"/>
      <c r="C29" s="821" t="s">
        <v>124</v>
      </c>
      <c r="D29" s="821"/>
      <c r="E29" s="821"/>
      <c r="F29" s="821"/>
      <c r="G29" s="821"/>
      <c r="H29" s="821"/>
      <c r="I29" s="821"/>
      <c r="J29" s="821"/>
      <c r="K29" s="821"/>
      <c r="L29" s="821"/>
      <c r="M29" s="821"/>
      <c r="N29" s="821"/>
      <c r="O29" s="821"/>
      <c r="P29" s="821"/>
      <c r="Q29" s="821"/>
      <c r="R29" s="821"/>
      <c r="S29" s="821"/>
      <c r="T29" s="821"/>
      <c r="U29" s="821"/>
      <c r="V29" s="821"/>
      <c r="W29" s="821"/>
      <c r="X29" s="821"/>
      <c r="Y29" s="821"/>
      <c r="Z29" s="821"/>
      <c r="AA29" s="821"/>
      <c r="AB29" s="821"/>
      <c r="AC29" s="821"/>
      <c r="AD29" s="821"/>
      <c r="AE29" s="821"/>
      <c r="AF29" s="821"/>
      <c r="AG29" s="821"/>
      <c r="AH29" s="821"/>
      <c r="AI29" s="821"/>
      <c r="AJ29" s="822"/>
    </row>
    <row r="30" spans="1:36" ht="29.25" customHeight="1">
      <c r="A30" s="841"/>
      <c r="B30" s="842"/>
      <c r="C30" s="823"/>
      <c r="D30" s="824"/>
      <c r="E30" s="824"/>
      <c r="F30" s="824"/>
      <c r="G30" s="824"/>
      <c r="H30" s="824"/>
      <c r="I30" s="824"/>
      <c r="J30" s="824"/>
      <c r="K30" s="824"/>
      <c r="L30" s="824"/>
      <c r="M30" s="824"/>
      <c r="N30" s="824"/>
      <c r="O30" s="824"/>
      <c r="P30" s="824"/>
      <c r="Q30" s="824"/>
      <c r="R30" s="824"/>
      <c r="S30" s="824"/>
      <c r="T30" s="824"/>
      <c r="U30" s="824"/>
      <c r="V30" s="824"/>
      <c r="W30" s="824"/>
      <c r="X30" s="824"/>
      <c r="Y30" s="824"/>
      <c r="Z30" s="824"/>
      <c r="AA30" s="824"/>
      <c r="AB30" s="824"/>
      <c r="AC30" s="824"/>
      <c r="AD30" s="824"/>
      <c r="AE30" s="824"/>
      <c r="AF30" s="824"/>
      <c r="AG30" s="824"/>
      <c r="AH30" s="824"/>
      <c r="AI30" s="824"/>
      <c r="AJ30" s="825"/>
    </row>
    <row r="31" spans="1:36" ht="29.25" customHeight="1">
      <c r="A31" s="841"/>
      <c r="B31" s="842"/>
      <c r="C31" s="826"/>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8"/>
    </row>
    <row r="32" spans="1:36" ht="29.25" customHeight="1" thickBot="1">
      <c r="A32" s="843"/>
      <c r="B32" s="844"/>
      <c r="C32" s="829"/>
      <c r="D32" s="830"/>
      <c r="E32" s="830"/>
      <c r="F32" s="830"/>
      <c r="G32" s="830"/>
      <c r="H32" s="830"/>
      <c r="I32" s="830"/>
      <c r="J32" s="830"/>
      <c r="K32" s="830"/>
      <c r="L32" s="830"/>
      <c r="M32" s="830"/>
      <c r="N32" s="830"/>
      <c r="O32" s="830"/>
      <c r="P32" s="830"/>
      <c r="Q32" s="830"/>
      <c r="R32" s="830"/>
      <c r="S32" s="830"/>
      <c r="T32" s="830"/>
      <c r="U32" s="830"/>
      <c r="V32" s="830"/>
      <c r="W32" s="830"/>
      <c r="X32" s="830"/>
      <c r="Y32" s="830"/>
      <c r="Z32" s="830"/>
      <c r="AA32" s="830"/>
      <c r="AB32" s="830"/>
      <c r="AC32" s="830"/>
      <c r="AD32" s="830"/>
      <c r="AE32" s="830"/>
      <c r="AF32" s="830"/>
      <c r="AG32" s="830"/>
      <c r="AH32" s="830"/>
      <c r="AI32" s="830"/>
      <c r="AJ32" s="831"/>
    </row>
    <row r="33" spans="1:36" ht="17.25" customHeight="1">
      <c r="A33" s="832" t="s">
        <v>125</v>
      </c>
      <c r="B33" s="832"/>
      <c r="C33" s="832"/>
      <c r="D33" s="832"/>
      <c r="E33" s="832"/>
      <c r="F33" s="832"/>
      <c r="G33" s="832"/>
      <c r="H33" s="832"/>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row>
    <row r="34" spans="1:36" ht="14.25" customHeight="1">
      <c r="A34" s="808"/>
      <c r="B34" s="808"/>
      <c r="C34" s="808"/>
      <c r="D34" s="808"/>
      <c r="E34" s="808"/>
      <c r="F34" s="808"/>
      <c r="G34" s="808"/>
      <c r="H34" s="808"/>
      <c r="I34" s="808"/>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row>
    <row r="35" spans="1:36" ht="31.5" customHeight="1">
      <c r="A35" s="807" t="s">
        <v>126</v>
      </c>
      <c r="B35" s="807"/>
      <c r="C35" s="807"/>
      <c r="D35" s="807"/>
      <c r="E35" s="807"/>
      <c r="F35" s="807"/>
      <c r="G35" s="807"/>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807"/>
    </row>
    <row r="36" spans="1:36" ht="14.25" customHeight="1">
      <c r="A36" s="808" t="s">
        <v>127</v>
      </c>
      <c r="B36" s="809"/>
      <c r="C36" s="809"/>
      <c r="D36" s="809"/>
      <c r="E36" s="809"/>
      <c r="F36" s="809"/>
      <c r="G36" s="809"/>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row>
    <row r="37" spans="1:36" ht="14.25" customHeight="1">
      <c r="A37" s="809"/>
      <c r="B37" s="809"/>
      <c r="C37" s="809"/>
      <c r="D37" s="809"/>
      <c r="E37" s="809"/>
      <c r="F37" s="809"/>
      <c r="G37" s="809"/>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row>
    <row r="38" spans="1:36" s="108" customFormat="1" ht="24" customHeight="1">
      <c r="A38" s="810" t="s">
        <v>128</v>
      </c>
      <c r="B38" s="811"/>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811"/>
      <c r="AJ38" s="811"/>
    </row>
    <row r="39" spans="1:36" s="108" customFormat="1" ht="24" customHeight="1">
      <c r="A39" s="811"/>
      <c r="B39" s="8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811"/>
      <c r="AJ39" s="811"/>
    </row>
    <row r="40" spans="1:36" ht="15" customHeight="1">
      <c r="A40" s="109"/>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row>
    <row r="41" spans="1:36" ht="14.25" customHeight="1">
      <c r="A41" s="109"/>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row>
    <row r="42" spans="1:36" ht="21" customHeight="1">
      <c r="A42" s="111"/>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row>
  </sheetData>
  <sheetProtection/>
  <mergeCells count="120">
    <mergeCell ref="A1:AJ1"/>
    <mergeCell ref="A2:AJ2"/>
    <mergeCell ref="A3:V3"/>
    <mergeCell ref="W3:AJ3"/>
    <mergeCell ref="A4:B21"/>
    <mergeCell ref="C4:V5"/>
    <mergeCell ref="W4:AE4"/>
    <mergeCell ref="AF4:AJ4"/>
    <mergeCell ref="W5:AJ5"/>
    <mergeCell ref="C6:I6"/>
    <mergeCell ref="J6:V6"/>
    <mergeCell ref="W6:AE6"/>
    <mergeCell ref="AF6:AJ6"/>
    <mergeCell ref="C7:K7"/>
    <mergeCell ref="M7:R7"/>
    <mergeCell ref="S7:V7"/>
    <mergeCell ref="W7:AJ7"/>
    <mergeCell ref="C8:D13"/>
    <mergeCell ref="F8:G8"/>
    <mergeCell ref="M8:R8"/>
    <mergeCell ref="S8:V8"/>
    <mergeCell ref="W8:AB8"/>
    <mergeCell ref="AD8:AE8"/>
    <mergeCell ref="F10:G10"/>
    <mergeCell ref="H10:K10"/>
    <mergeCell ref="M10:R10"/>
    <mergeCell ref="S10:V10"/>
    <mergeCell ref="AF8:AJ8"/>
    <mergeCell ref="F9:G9"/>
    <mergeCell ref="H9:K9"/>
    <mergeCell ref="M9:R9"/>
    <mergeCell ref="S9:V9"/>
    <mergeCell ref="W9:AB9"/>
    <mergeCell ref="AD9:AE9"/>
    <mergeCell ref="AF9:AJ9"/>
    <mergeCell ref="AF10:AJ10"/>
    <mergeCell ref="F11:G11"/>
    <mergeCell ref="H11:K11"/>
    <mergeCell ref="M11:R11"/>
    <mergeCell ref="S11:V11"/>
    <mergeCell ref="W11:AB11"/>
    <mergeCell ref="AD11:AE11"/>
    <mergeCell ref="AF11:AJ11"/>
    <mergeCell ref="M12:R12"/>
    <mergeCell ref="S12:V12"/>
    <mergeCell ref="W12:AB12"/>
    <mergeCell ref="AD12:AE12"/>
    <mergeCell ref="W10:AB10"/>
    <mergeCell ref="AD10:AE10"/>
    <mergeCell ref="AF12:AJ12"/>
    <mergeCell ref="F13:G13"/>
    <mergeCell ref="H13:K13"/>
    <mergeCell ref="M13:R13"/>
    <mergeCell ref="S13:V13"/>
    <mergeCell ref="W13:AB13"/>
    <mergeCell ref="AD13:AE13"/>
    <mergeCell ref="AF13:AJ13"/>
    <mergeCell ref="F12:G12"/>
    <mergeCell ref="H12:K12"/>
    <mergeCell ref="E14:V14"/>
    <mergeCell ref="W14:AJ14"/>
    <mergeCell ref="C15:AJ15"/>
    <mergeCell ref="D16:L16"/>
    <mergeCell ref="M16:O16"/>
    <mergeCell ref="Q16:R16"/>
    <mergeCell ref="U16:AC16"/>
    <mergeCell ref="AD16:AF16"/>
    <mergeCell ref="AH16:AI16"/>
    <mergeCell ref="D17:L17"/>
    <mergeCell ref="M17:O17"/>
    <mergeCell ref="Q17:R17"/>
    <mergeCell ref="U17:AC17"/>
    <mergeCell ref="AD17:AF17"/>
    <mergeCell ref="AH17:AI17"/>
    <mergeCell ref="D18:L18"/>
    <mergeCell ref="M18:O18"/>
    <mergeCell ref="Q18:R18"/>
    <mergeCell ref="U18:AC18"/>
    <mergeCell ref="AD18:AF18"/>
    <mergeCell ref="AH18:AI18"/>
    <mergeCell ref="D19:L19"/>
    <mergeCell ref="M19:O19"/>
    <mergeCell ref="Q19:R19"/>
    <mergeCell ref="U19:AC19"/>
    <mergeCell ref="AD19:AF19"/>
    <mergeCell ref="AH19:AI19"/>
    <mergeCell ref="D20:L20"/>
    <mergeCell ref="M20:O20"/>
    <mergeCell ref="Q20:R20"/>
    <mergeCell ref="U20:AC20"/>
    <mergeCell ref="AD20:AF20"/>
    <mergeCell ref="AH20:AI20"/>
    <mergeCell ref="C21:AJ21"/>
    <mergeCell ref="A22:B32"/>
    <mergeCell ref="C22:L22"/>
    <mergeCell ref="M22:Z22"/>
    <mergeCell ref="AA22:AJ22"/>
    <mergeCell ref="C23:G24"/>
    <mergeCell ref="H23:L23"/>
    <mergeCell ref="M23:Z23"/>
    <mergeCell ref="AA23:AG23"/>
    <mergeCell ref="H24:L24"/>
    <mergeCell ref="M24:Z24"/>
    <mergeCell ref="AA24:AG24"/>
    <mergeCell ref="C25:G26"/>
    <mergeCell ref="H25:L25"/>
    <mergeCell ref="M25:Z25"/>
    <mergeCell ref="AA25:AG25"/>
    <mergeCell ref="H26:L26"/>
    <mergeCell ref="M26:Z26"/>
    <mergeCell ref="AA26:AG26"/>
    <mergeCell ref="A35:AJ35"/>
    <mergeCell ref="A36:AJ37"/>
    <mergeCell ref="A38:AJ39"/>
    <mergeCell ref="C27:AJ27"/>
    <mergeCell ref="C28:L28"/>
    <mergeCell ref="M28:AJ28"/>
    <mergeCell ref="C29:AJ29"/>
    <mergeCell ref="C30:AJ32"/>
    <mergeCell ref="A33:AJ34"/>
  </mergeCells>
  <dataValidations count="4">
    <dataValidation type="list" allowBlank="1" showInputMessage="1" showErrorMessage="1" sqref="W3:AJ3">
      <formula1>"　,○"</formula1>
    </dataValidation>
    <dataValidation errorStyle="information" type="list" allowBlank="1" showInputMessage="1" showErrorMessage="1" sqref="AA23:AH26">
      <formula1>"　,１,２,３,４,５,６,７,８,９,１０"</formula1>
    </dataValidation>
    <dataValidation type="list" allowBlank="1" showInputMessage="1" showErrorMessage="1" sqref="W8:AB13">
      <formula1>"　,１,２,３,４,５,６,７,８,９,１０"</formula1>
    </dataValidation>
    <dataValidation type="list" allowBlank="1" showInputMessage="1" showErrorMessage="1" sqref="M7:R13">
      <formula1>"　,１,２,３,４,５,６,７,８,９,１０,１１,１２,１３,１４,１５,１６,１７,１８,１９,２０,２１,２２,２３,２４,２５,２６,２７,２８,２９,３０"</formula1>
    </dataValidation>
  </dataValidations>
  <printOptions horizontalCentered="1" verticalCentered="1"/>
  <pageMargins left="0.3937007874015748" right="0.3937007874015748" top="0.3937007874015748" bottom="0.35433070866141736" header="0.31496062992125984" footer="0.2755905511811024"/>
  <pageSetup blackAndWhite="1" horizontalDpi="600" verticalDpi="600" orientation="portrait" paperSize="9" scale="85" r:id="rId3"/>
  <legacyDrawing r:id="rId2"/>
</worksheet>
</file>

<file path=xl/worksheets/sheet6.xml><?xml version="1.0" encoding="utf-8"?>
<worksheet xmlns="http://schemas.openxmlformats.org/spreadsheetml/2006/main" xmlns:r="http://schemas.openxmlformats.org/officeDocument/2006/relationships">
  <dimension ref="A1:AY404"/>
  <sheetViews>
    <sheetView showGridLines="0" view="pageBreakPreview" zoomScale="85" zoomScaleNormal="75" zoomScaleSheetLayoutView="85" zoomScalePageLayoutView="0" workbookViewId="0" topLeftCell="A1">
      <selection activeCell="Z19" sqref="Z19:AF19"/>
    </sheetView>
  </sheetViews>
  <sheetFormatPr defaultColWidth="9.00390625" defaultRowHeight="13.5"/>
  <cols>
    <col min="1" max="1" width="2.625" style="112" customWidth="1"/>
    <col min="2" max="2" width="1.625" style="112" customWidth="1"/>
    <col min="3" max="6" width="2.125" style="112" customWidth="1"/>
    <col min="7" max="12" width="2.625" style="112" customWidth="1"/>
    <col min="13" max="13" width="5.125" style="112" customWidth="1"/>
    <col min="14" max="21" width="2.625" style="112" customWidth="1"/>
    <col min="22" max="22" width="2.625" style="113" customWidth="1"/>
    <col min="23" max="24" width="2.625" style="112" customWidth="1"/>
    <col min="25" max="25" width="7.25390625" style="112" customWidth="1"/>
    <col min="26" max="39" width="2.625" style="112" customWidth="1"/>
    <col min="40" max="40" width="4.125" style="112" customWidth="1"/>
    <col min="41" max="63" width="2.625" style="112" customWidth="1"/>
    <col min="64" max="16384" width="9.00390625" style="112" customWidth="1"/>
  </cols>
  <sheetData>
    <row r="1" spans="1:40" ht="16.5" customHeight="1">
      <c r="A1" s="1080" t="s">
        <v>129</v>
      </c>
      <c r="B1" s="1080"/>
      <c r="C1" s="1080"/>
      <c r="D1" s="1080"/>
      <c r="E1" s="1080"/>
      <c r="F1" s="1080"/>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0"/>
      <c r="AF1" s="1080"/>
      <c r="AG1" s="1080"/>
      <c r="AH1" s="1080"/>
      <c r="AI1" s="1080"/>
      <c r="AJ1" s="1080"/>
      <c r="AK1" s="1080"/>
      <c r="AL1" s="1080"/>
      <c r="AM1" s="1080"/>
      <c r="AN1" s="1080"/>
    </row>
    <row r="2" spans="1:40" ht="36" customHeight="1">
      <c r="A2" s="1081" t="s">
        <v>267</v>
      </c>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082"/>
      <c r="AH2" s="1082"/>
      <c r="AI2" s="1082"/>
      <c r="AJ2" s="1082"/>
      <c r="AK2" s="1082"/>
      <c r="AL2" s="1082"/>
      <c r="AM2" s="1082"/>
      <c r="AN2" s="1082"/>
    </row>
    <row r="3" ht="6.75" customHeight="1" thickBot="1">
      <c r="A3" s="18"/>
    </row>
    <row r="4" spans="1:40" ht="23.25" customHeight="1">
      <c r="A4" s="1083" t="s">
        <v>5</v>
      </c>
      <c r="B4" s="1084"/>
      <c r="C4" s="1084"/>
      <c r="D4" s="1084"/>
      <c r="E4" s="1084"/>
      <c r="F4" s="1084"/>
      <c r="G4" s="1084"/>
      <c r="H4" s="1089" t="s">
        <v>268</v>
      </c>
      <c r="I4" s="1090"/>
      <c r="J4" s="1090"/>
      <c r="K4" s="1090"/>
      <c r="L4" s="1090"/>
      <c r="M4" s="1091"/>
      <c r="N4" s="1098" t="s">
        <v>7</v>
      </c>
      <c r="O4" s="1084"/>
      <c r="P4" s="1099"/>
      <c r="Q4" s="1104" t="s">
        <v>130</v>
      </c>
      <c r="R4" s="1105"/>
      <c r="S4" s="1105"/>
      <c r="T4" s="1105"/>
      <c r="U4" s="1106"/>
      <c r="V4" s="1107"/>
      <c r="W4" s="1107"/>
      <c r="X4" s="1108">
        <f>IF(AND(AE4="",AE5="",AE6=""),"",IF(OR(AE4=0,AE5=0,AE6=0),"該当",""))</f>
      </c>
      <c r="Y4" s="1109"/>
      <c r="Z4" s="1109"/>
      <c r="AA4" s="1109"/>
      <c r="AB4" s="1109"/>
      <c r="AC4" s="1109"/>
      <c r="AD4" s="1109"/>
      <c r="AE4" s="1109"/>
      <c r="AF4" s="1109"/>
      <c r="AG4" s="1109"/>
      <c r="AH4" s="1109"/>
      <c r="AI4" s="1109"/>
      <c r="AJ4" s="1109"/>
      <c r="AK4" s="1109"/>
      <c r="AL4" s="1109"/>
      <c r="AM4" s="1109"/>
      <c r="AN4" s="1109"/>
    </row>
    <row r="5" spans="1:40" ht="23.25" customHeight="1">
      <c r="A5" s="1085"/>
      <c r="B5" s="1086"/>
      <c r="C5" s="1086"/>
      <c r="D5" s="1086"/>
      <c r="E5" s="1086"/>
      <c r="F5" s="1086"/>
      <c r="G5" s="1086"/>
      <c r="H5" s="1092"/>
      <c r="I5" s="1093"/>
      <c r="J5" s="1093"/>
      <c r="K5" s="1093"/>
      <c r="L5" s="1093"/>
      <c r="M5" s="1094"/>
      <c r="N5" s="1100"/>
      <c r="O5" s="1086"/>
      <c r="P5" s="1101"/>
      <c r="Q5" s="1110" t="s">
        <v>131</v>
      </c>
      <c r="R5" s="1111"/>
      <c r="S5" s="1111"/>
      <c r="T5" s="1111"/>
      <c r="U5" s="1112"/>
      <c r="V5" s="1113"/>
      <c r="W5" s="1113"/>
      <c r="X5" s="1108"/>
      <c r="Y5" s="1109"/>
      <c r="Z5" s="1109"/>
      <c r="AA5" s="1109"/>
      <c r="AB5" s="1109"/>
      <c r="AC5" s="1109"/>
      <c r="AD5" s="1109"/>
      <c r="AE5" s="1109"/>
      <c r="AF5" s="1109"/>
      <c r="AG5" s="1109"/>
      <c r="AH5" s="1109"/>
      <c r="AI5" s="1109"/>
      <c r="AJ5" s="1109"/>
      <c r="AK5" s="1109"/>
      <c r="AL5" s="1109"/>
      <c r="AM5" s="1109"/>
      <c r="AN5" s="1109"/>
    </row>
    <row r="6" spans="1:40" ht="23.25" customHeight="1" thickBot="1">
      <c r="A6" s="1087"/>
      <c r="B6" s="1088"/>
      <c r="C6" s="1088"/>
      <c r="D6" s="1088"/>
      <c r="E6" s="1088"/>
      <c r="F6" s="1088"/>
      <c r="G6" s="1088"/>
      <c r="H6" s="1095"/>
      <c r="I6" s="1096"/>
      <c r="J6" s="1096"/>
      <c r="K6" s="1096"/>
      <c r="L6" s="1096"/>
      <c r="M6" s="1097"/>
      <c r="N6" s="1102"/>
      <c r="O6" s="1088"/>
      <c r="P6" s="1103"/>
      <c r="Q6" s="1051" t="s">
        <v>132</v>
      </c>
      <c r="R6" s="1052"/>
      <c r="S6" s="1052"/>
      <c r="T6" s="1052"/>
      <c r="U6" s="1053"/>
      <c r="V6" s="1054"/>
      <c r="W6" s="1054"/>
      <c r="X6" s="1108"/>
      <c r="Y6" s="1109"/>
      <c r="Z6" s="1109"/>
      <c r="AA6" s="1109"/>
      <c r="AB6" s="1109"/>
      <c r="AC6" s="1109"/>
      <c r="AD6" s="1109"/>
      <c r="AE6" s="1109"/>
      <c r="AF6" s="1109"/>
      <c r="AG6" s="1109"/>
      <c r="AH6" s="1109"/>
      <c r="AI6" s="1109"/>
      <c r="AJ6" s="1109"/>
      <c r="AK6" s="1109"/>
      <c r="AL6" s="1109"/>
      <c r="AM6" s="1109"/>
      <c r="AN6" s="1109"/>
    </row>
    <row r="7" spans="1:40" s="18" customFormat="1" ht="14.25" customHeight="1">
      <c r="A7" s="1055"/>
      <c r="B7" s="1055"/>
      <c r="C7" s="1055"/>
      <c r="D7" s="1055"/>
      <c r="E7" s="1055"/>
      <c r="F7" s="1055"/>
      <c r="G7" s="1055"/>
      <c r="H7" s="1055"/>
      <c r="I7" s="1055"/>
      <c r="J7" s="1055"/>
      <c r="K7" s="1055"/>
      <c r="L7" s="1055"/>
      <c r="M7" s="1055"/>
      <c r="N7" s="1055"/>
      <c r="O7" s="1055"/>
      <c r="P7" s="1055"/>
      <c r="Q7" s="1055"/>
      <c r="R7" s="1055"/>
      <c r="S7" s="1055"/>
      <c r="T7" s="1055"/>
      <c r="U7" s="1055"/>
      <c r="V7" s="1055"/>
      <c r="W7" s="1055"/>
      <c r="X7" s="1056"/>
      <c r="Y7" s="1056"/>
      <c r="Z7" s="1056"/>
      <c r="AA7" s="1056"/>
      <c r="AB7" s="1056"/>
      <c r="AC7" s="1056"/>
      <c r="AD7" s="1056"/>
      <c r="AE7" s="1056"/>
      <c r="AF7" s="1056"/>
      <c r="AG7" s="1056"/>
      <c r="AH7" s="1056"/>
      <c r="AI7" s="1056"/>
      <c r="AJ7" s="1056"/>
      <c r="AK7" s="1056"/>
      <c r="AL7" s="1056"/>
      <c r="AM7" s="1056"/>
      <c r="AN7" s="1056"/>
    </row>
    <row r="8" spans="1:40" s="18" customFormat="1" ht="14.25" customHeight="1">
      <c r="A8" s="1056"/>
      <c r="B8" s="1056"/>
      <c r="C8" s="1056"/>
      <c r="D8" s="1056"/>
      <c r="E8" s="1056"/>
      <c r="F8" s="1056"/>
      <c r="G8" s="1056"/>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56"/>
      <c r="AF8" s="1056"/>
      <c r="AG8" s="1056"/>
      <c r="AH8" s="1056"/>
      <c r="AI8" s="1056"/>
      <c r="AJ8" s="1056"/>
      <c r="AK8" s="1056"/>
      <c r="AL8" s="1056"/>
      <c r="AM8" s="1056"/>
      <c r="AN8" s="1056"/>
    </row>
    <row r="9" spans="1:40" s="18" customFormat="1" ht="14.25" customHeight="1">
      <c r="A9" s="207"/>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row>
    <row r="10" spans="1:40" ht="11.25" customHeight="1">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18" customFormat="1" ht="21" customHeight="1" thickBot="1">
      <c r="A11" s="23" t="s">
        <v>133</v>
      </c>
    </row>
    <row r="12" spans="1:41" s="18" customFormat="1" ht="25.5" customHeight="1">
      <c r="A12" s="1057" t="s">
        <v>187</v>
      </c>
      <c r="B12" s="1060" t="s">
        <v>134</v>
      </c>
      <c r="C12" s="1061"/>
      <c r="D12" s="1061"/>
      <c r="E12" s="1061"/>
      <c r="F12" s="1061"/>
      <c r="G12" s="1061"/>
      <c r="H12" s="1061"/>
      <c r="I12" s="1062"/>
      <c r="J12" s="1069" t="s">
        <v>135</v>
      </c>
      <c r="K12" s="1070"/>
      <c r="L12" s="1070"/>
      <c r="M12" s="1070"/>
      <c r="N12" s="1070"/>
      <c r="O12" s="1070"/>
      <c r="P12" s="1070"/>
      <c r="Q12" s="1070"/>
      <c r="R12" s="1070"/>
      <c r="S12" s="1070"/>
      <c r="T12" s="1070"/>
      <c r="U12" s="1070"/>
      <c r="V12" s="1071"/>
      <c r="W12" s="1026" t="s">
        <v>136</v>
      </c>
      <c r="X12" s="1027"/>
      <c r="Y12" s="1028"/>
      <c r="Z12" s="1035" t="s">
        <v>137</v>
      </c>
      <c r="AA12" s="1036"/>
      <c r="AB12" s="1036"/>
      <c r="AC12" s="1036"/>
      <c r="AD12" s="1036"/>
      <c r="AE12" s="1036"/>
      <c r="AF12" s="1037"/>
      <c r="AG12" s="1078" t="e">
        <f>IF(AND($H$4="",$U$4="",$U$5="",$U$5=""),"",IF(AND($H$4="指定就労移行支援",ROUND(COUNTA($AC$33:$AC$42)/U$5*100,0)&gt;=5,ROUND(COUNTA($AC$33:$AC$42)/U$5*100,0)&lt;15),"○",""))</f>
        <v>#DIV/0!</v>
      </c>
      <c r="AH12" s="1079"/>
      <c r="AI12" s="1040" t="s">
        <v>205</v>
      </c>
      <c r="AJ12" s="784"/>
      <c r="AK12" s="784"/>
      <c r="AL12" s="1045" t="s">
        <v>269</v>
      </c>
      <c r="AM12" s="1046"/>
      <c r="AN12" s="1047"/>
      <c r="AO12" s="115"/>
    </row>
    <row r="13" spans="1:41" s="18" customFormat="1" ht="25.5" customHeight="1">
      <c r="A13" s="1058"/>
      <c r="B13" s="1063"/>
      <c r="C13" s="1064"/>
      <c r="D13" s="1064"/>
      <c r="E13" s="1064"/>
      <c r="F13" s="1064"/>
      <c r="G13" s="1064"/>
      <c r="H13" s="1064"/>
      <c r="I13" s="1065"/>
      <c r="J13" s="1072"/>
      <c r="K13" s="1073"/>
      <c r="L13" s="1073"/>
      <c r="M13" s="1073"/>
      <c r="N13" s="1073"/>
      <c r="O13" s="1073"/>
      <c r="P13" s="1073"/>
      <c r="Q13" s="1073"/>
      <c r="R13" s="1073"/>
      <c r="S13" s="1073"/>
      <c r="T13" s="1073"/>
      <c r="U13" s="1073"/>
      <c r="V13" s="1074"/>
      <c r="W13" s="1029"/>
      <c r="X13" s="1030"/>
      <c r="Y13" s="1031"/>
      <c r="Z13" s="1016" t="s">
        <v>138</v>
      </c>
      <c r="AA13" s="1017"/>
      <c r="AB13" s="1017"/>
      <c r="AC13" s="1017"/>
      <c r="AD13" s="1017"/>
      <c r="AE13" s="1017"/>
      <c r="AF13" s="1018"/>
      <c r="AG13" s="1019" t="e">
        <f>IF(AND($H$4="",$U$4="",$U$5="",$U$5=""),"",IF(AND($H$4="指定就労移行支援",ROUND(COUNTA($AC$33:$AC$42)/U$5*100,0)&gt;=15,ROUND(COUNTA($AC$33:$AC$42)/U$5*100,0)&lt;25),"○",""))</f>
        <v>#DIV/0!</v>
      </c>
      <c r="AH13" s="1050"/>
      <c r="AI13" s="1041"/>
      <c r="AJ13" s="1042"/>
      <c r="AK13" s="1042"/>
      <c r="AL13" s="1014" t="s">
        <v>270</v>
      </c>
      <c r="AM13" s="934"/>
      <c r="AN13" s="1015"/>
      <c r="AO13" s="115"/>
    </row>
    <row r="14" spans="1:41" s="18" customFormat="1" ht="25.5" customHeight="1">
      <c r="A14" s="1058"/>
      <c r="B14" s="1063"/>
      <c r="C14" s="1064"/>
      <c r="D14" s="1064"/>
      <c r="E14" s="1064"/>
      <c r="F14" s="1064"/>
      <c r="G14" s="1064"/>
      <c r="H14" s="1064"/>
      <c r="I14" s="1065"/>
      <c r="J14" s="1072"/>
      <c r="K14" s="1073"/>
      <c r="L14" s="1073"/>
      <c r="M14" s="1073"/>
      <c r="N14" s="1073"/>
      <c r="O14" s="1073"/>
      <c r="P14" s="1073"/>
      <c r="Q14" s="1073"/>
      <c r="R14" s="1073"/>
      <c r="S14" s="1073"/>
      <c r="T14" s="1073"/>
      <c r="U14" s="1073"/>
      <c r="V14" s="1074"/>
      <c r="W14" s="1029"/>
      <c r="X14" s="1030"/>
      <c r="Y14" s="1031"/>
      <c r="Z14" s="1016" t="s">
        <v>139</v>
      </c>
      <c r="AA14" s="1017"/>
      <c r="AB14" s="1017"/>
      <c r="AC14" s="1017"/>
      <c r="AD14" s="1017"/>
      <c r="AE14" s="1017"/>
      <c r="AF14" s="1018"/>
      <c r="AG14" s="1019" t="e">
        <f>IF(AND($H$4="",$U$4="",$U$5="",$U$5=""),"",IF(AND($H$4="指定就労移行支援",ROUND(COUNTA($AC$33:$AC$42)/U$5*100,0)&gt;=25,ROUND(COUNTA($AC$33:$AC$42)/U$5*100,0)&lt;35),"○",""))</f>
        <v>#DIV/0!</v>
      </c>
      <c r="AH14" s="1050"/>
      <c r="AI14" s="1041"/>
      <c r="AJ14" s="1042"/>
      <c r="AK14" s="1042"/>
      <c r="AL14" s="1014" t="s">
        <v>271</v>
      </c>
      <c r="AM14" s="934"/>
      <c r="AN14" s="1015"/>
      <c r="AO14" s="115"/>
    </row>
    <row r="15" spans="1:41" s="18" customFormat="1" ht="25.5" customHeight="1">
      <c r="A15" s="1058"/>
      <c r="B15" s="1063"/>
      <c r="C15" s="1064"/>
      <c r="D15" s="1064"/>
      <c r="E15" s="1064"/>
      <c r="F15" s="1064"/>
      <c r="G15" s="1064"/>
      <c r="H15" s="1064"/>
      <c r="I15" s="1065"/>
      <c r="J15" s="1072"/>
      <c r="K15" s="1073"/>
      <c r="L15" s="1073"/>
      <c r="M15" s="1073"/>
      <c r="N15" s="1073"/>
      <c r="O15" s="1073"/>
      <c r="P15" s="1073"/>
      <c r="Q15" s="1073"/>
      <c r="R15" s="1073"/>
      <c r="S15" s="1073"/>
      <c r="T15" s="1073"/>
      <c r="U15" s="1073"/>
      <c r="V15" s="1074"/>
      <c r="W15" s="1029"/>
      <c r="X15" s="1030"/>
      <c r="Y15" s="1031"/>
      <c r="Z15" s="1016" t="s">
        <v>206</v>
      </c>
      <c r="AA15" s="1021"/>
      <c r="AB15" s="1021"/>
      <c r="AC15" s="1021"/>
      <c r="AD15" s="1021"/>
      <c r="AE15" s="1021"/>
      <c r="AF15" s="1022"/>
      <c r="AG15" s="1019" t="e">
        <f>IF(AND($H$4="",$U$4="",$U$5="",$U$5=""),"",IF(AND($H$4="指定就労移行支援",ROUND(COUNTA($AC$33:$AC$42)/U$5*100,0)&gt;=35,ROUND(COUNTA($AC$33:$AC$42)/U$5*100,0)&lt;45),"○",""))</f>
        <v>#DIV/0!</v>
      </c>
      <c r="AH15" s="1050"/>
      <c r="AI15" s="1041"/>
      <c r="AJ15" s="1042"/>
      <c r="AK15" s="1042"/>
      <c r="AL15" s="1014" t="s">
        <v>272</v>
      </c>
      <c r="AM15" s="934"/>
      <c r="AN15" s="1015"/>
      <c r="AO15" s="115"/>
    </row>
    <row r="16" spans="1:41" s="18" customFormat="1" ht="25.5" customHeight="1" thickBot="1">
      <c r="A16" s="1058"/>
      <c r="B16" s="1063"/>
      <c r="C16" s="1064"/>
      <c r="D16" s="1064"/>
      <c r="E16" s="1064"/>
      <c r="F16" s="1064"/>
      <c r="G16" s="1064"/>
      <c r="H16" s="1064"/>
      <c r="I16" s="1065"/>
      <c r="J16" s="1072"/>
      <c r="K16" s="1073"/>
      <c r="L16" s="1073"/>
      <c r="M16" s="1073"/>
      <c r="N16" s="1073"/>
      <c r="O16" s="1073"/>
      <c r="P16" s="1073"/>
      <c r="Q16" s="1073"/>
      <c r="R16" s="1073"/>
      <c r="S16" s="1073"/>
      <c r="T16" s="1073"/>
      <c r="U16" s="1073"/>
      <c r="V16" s="1074"/>
      <c r="W16" s="1032"/>
      <c r="X16" s="1033"/>
      <c r="Y16" s="1034"/>
      <c r="Z16" s="1006" t="s">
        <v>207</v>
      </c>
      <c r="AA16" s="1007"/>
      <c r="AB16" s="1007"/>
      <c r="AC16" s="1007"/>
      <c r="AD16" s="1007"/>
      <c r="AE16" s="1007"/>
      <c r="AF16" s="1008"/>
      <c r="AG16" s="1048" t="e">
        <f>IF(AND($H$4="",$U$4="",$U$5="",$U$5=""),"",IF(AND($H$4="指定就労移行支援",ROUND(COUNTA($AC$33:$AC$42)/U$5*100,0)&gt;=45),"○",""))</f>
        <v>#DIV/0!</v>
      </c>
      <c r="AH16" s="1049"/>
      <c r="AI16" s="1043"/>
      <c r="AJ16" s="1044"/>
      <c r="AK16" s="1044"/>
      <c r="AL16" s="1011" t="s">
        <v>273</v>
      </c>
      <c r="AM16" s="1012"/>
      <c r="AN16" s="1013"/>
      <c r="AO16" s="115"/>
    </row>
    <row r="17" spans="1:46" s="18" customFormat="1" ht="25.5" customHeight="1">
      <c r="A17" s="1058"/>
      <c r="B17" s="1063"/>
      <c r="C17" s="1064"/>
      <c r="D17" s="1064"/>
      <c r="E17" s="1064"/>
      <c r="F17" s="1064"/>
      <c r="G17" s="1064"/>
      <c r="H17" s="1064"/>
      <c r="I17" s="1065"/>
      <c r="J17" s="1072"/>
      <c r="K17" s="1073"/>
      <c r="L17" s="1073"/>
      <c r="M17" s="1073"/>
      <c r="N17" s="1073"/>
      <c r="O17" s="1073"/>
      <c r="P17" s="1073"/>
      <c r="Q17" s="1073"/>
      <c r="R17" s="1073"/>
      <c r="S17" s="1073"/>
      <c r="T17" s="1073"/>
      <c r="U17" s="1073"/>
      <c r="V17" s="1074"/>
      <c r="W17" s="1026" t="s">
        <v>140</v>
      </c>
      <c r="X17" s="1027"/>
      <c r="Y17" s="1028"/>
      <c r="Z17" s="1035" t="s">
        <v>137</v>
      </c>
      <c r="AA17" s="1036"/>
      <c r="AB17" s="1036"/>
      <c r="AC17" s="1036"/>
      <c r="AD17" s="1036"/>
      <c r="AE17" s="1036"/>
      <c r="AF17" s="1037"/>
      <c r="AG17" s="1038" t="e">
        <f>IF(AND($H$4="",$U$4="",$U$5="",$U$5=""),"",IF(AND($H$4="指定就労移行支援",ROUND(COUNTA($AC$48:$AC$57)/U$5*100,0)&gt;=5,ROUND(COUNTA($AC$48:$AC$57)/U$5*100,0)&lt;15),"○",""))</f>
        <v>#DIV/0!</v>
      </c>
      <c r="AH17" s="1039"/>
      <c r="AI17" s="1040" t="s">
        <v>205</v>
      </c>
      <c r="AJ17" s="784"/>
      <c r="AK17" s="784"/>
      <c r="AL17" s="1045" t="s">
        <v>274</v>
      </c>
      <c r="AM17" s="1046"/>
      <c r="AN17" s="1047"/>
      <c r="AO17" s="115"/>
      <c r="AT17" s="17"/>
    </row>
    <row r="18" spans="1:41" s="18" customFormat="1" ht="25.5" customHeight="1">
      <c r="A18" s="1058"/>
      <c r="B18" s="1063"/>
      <c r="C18" s="1064"/>
      <c r="D18" s="1064"/>
      <c r="E18" s="1064"/>
      <c r="F18" s="1064"/>
      <c r="G18" s="1064"/>
      <c r="H18" s="1064"/>
      <c r="I18" s="1065"/>
      <c r="J18" s="1072"/>
      <c r="K18" s="1073"/>
      <c r="L18" s="1073"/>
      <c r="M18" s="1073"/>
      <c r="N18" s="1073"/>
      <c r="O18" s="1073"/>
      <c r="P18" s="1073"/>
      <c r="Q18" s="1073"/>
      <c r="R18" s="1073"/>
      <c r="S18" s="1073"/>
      <c r="T18" s="1073"/>
      <c r="U18" s="1073"/>
      <c r="V18" s="1074"/>
      <c r="W18" s="1029"/>
      <c r="X18" s="1030"/>
      <c r="Y18" s="1031"/>
      <c r="Z18" s="1016" t="s">
        <v>138</v>
      </c>
      <c r="AA18" s="1017"/>
      <c r="AB18" s="1017"/>
      <c r="AC18" s="1017"/>
      <c r="AD18" s="1017"/>
      <c r="AE18" s="1017"/>
      <c r="AF18" s="1018"/>
      <c r="AG18" s="1019" t="e">
        <f>IF(AND($H$4="",$U$4="",$U$5="",$U$5=""),"",IF(AND($H$4="指定就労移行支援",ROUND(COUNTA($AC$48:$AC$57)/U$5*100,0)&gt;=15,ROUND(COUNTA($AC$48:$AC$57)/U$5*100,0)&lt;25),"○",""))</f>
        <v>#DIV/0!</v>
      </c>
      <c r="AH18" s="1020"/>
      <c r="AI18" s="1041"/>
      <c r="AJ18" s="1042"/>
      <c r="AK18" s="1042"/>
      <c r="AL18" s="1014" t="s">
        <v>208</v>
      </c>
      <c r="AM18" s="934"/>
      <c r="AN18" s="1015"/>
      <c r="AO18" s="115"/>
    </row>
    <row r="19" spans="1:41" s="18" customFormat="1" ht="25.5" customHeight="1">
      <c r="A19" s="1058"/>
      <c r="B19" s="1063"/>
      <c r="C19" s="1064"/>
      <c r="D19" s="1064"/>
      <c r="E19" s="1064"/>
      <c r="F19" s="1064"/>
      <c r="G19" s="1064"/>
      <c r="H19" s="1064"/>
      <c r="I19" s="1065"/>
      <c r="J19" s="1072"/>
      <c r="K19" s="1073"/>
      <c r="L19" s="1073"/>
      <c r="M19" s="1073"/>
      <c r="N19" s="1073"/>
      <c r="O19" s="1073"/>
      <c r="P19" s="1073"/>
      <c r="Q19" s="1073"/>
      <c r="R19" s="1073"/>
      <c r="S19" s="1073"/>
      <c r="T19" s="1073"/>
      <c r="U19" s="1073"/>
      <c r="V19" s="1074"/>
      <c r="W19" s="1029"/>
      <c r="X19" s="1030"/>
      <c r="Y19" s="1031"/>
      <c r="Z19" s="1016" t="s">
        <v>139</v>
      </c>
      <c r="AA19" s="1017"/>
      <c r="AB19" s="1017"/>
      <c r="AC19" s="1017"/>
      <c r="AD19" s="1017"/>
      <c r="AE19" s="1017"/>
      <c r="AF19" s="1018"/>
      <c r="AG19" s="1019" t="e">
        <f>IF(AND($H$4="",$U$4="",$U$5="",$U$5=""),"",IF(AND($H$4="指定就労移行支援",ROUND(COUNTA($AC$48:$AC$57)/U$5*100,0)&gt;=25,ROUND(COUNTA($AC$48:$AC$57)/U$5*100,0)&lt;35),"○",""))</f>
        <v>#DIV/0!</v>
      </c>
      <c r="AH19" s="1020"/>
      <c r="AI19" s="1041"/>
      <c r="AJ19" s="1042"/>
      <c r="AK19" s="1042"/>
      <c r="AL19" s="1014" t="s">
        <v>275</v>
      </c>
      <c r="AM19" s="934"/>
      <c r="AN19" s="1015"/>
      <c r="AO19" s="115"/>
    </row>
    <row r="20" spans="1:41" s="18" customFormat="1" ht="25.5" customHeight="1">
      <c r="A20" s="1058"/>
      <c r="B20" s="1063"/>
      <c r="C20" s="1064"/>
      <c r="D20" s="1064"/>
      <c r="E20" s="1064"/>
      <c r="F20" s="1064"/>
      <c r="G20" s="1064"/>
      <c r="H20" s="1064"/>
      <c r="I20" s="1065"/>
      <c r="J20" s="1072"/>
      <c r="K20" s="1073"/>
      <c r="L20" s="1073"/>
      <c r="M20" s="1073"/>
      <c r="N20" s="1073"/>
      <c r="O20" s="1073"/>
      <c r="P20" s="1073"/>
      <c r="Q20" s="1073"/>
      <c r="R20" s="1073"/>
      <c r="S20" s="1073"/>
      <c r="T20" s="1073"/>
      <c r="U20" s="1073"/>
      <c r="V20" s="1074"/>
      <c r="W20" s="1029"/>
      <c r="X20" s="1030"/>
      <c r="Y20" s="1031"/>
      <c r="Z20" s="1016" t="s">
        <v>206</v>
      </c>
      <c r="AA20" s="1021"/>
      <c r="AB20" s="1021"/>
      <c r="AC20" s="1021"/>
      <c r="AD20" s="1021"/>
      <c r="AE20" s="1021"/>
      <c r="AF20" s="1022"/>
      <c r="AG20" s="1019" t="e">
        <f>IF(AND($H$4="",$U$4="",$U$5="",$U$5=""),"",IF(AND($H$4="指定就労移行支援",ROUND(COUNTA($AC$48:$AC$57)/U$5*100,0)&gt;=35,ROUND(COUNTA($AC$48:$AC$57)/U$5*100,0)&lt;45),"○",""))</f>
        <v>#DIV/0!</v>
      </c>
      <c r="AH20" s="1023"/>
      <c r="AI20" s="1041"/>
      <c r="AJ20" s="1042"/>
      <c r="AK20" s="1042"/>
      <c r="AL20" s="1014" t="s">
        <v>276</v>
      </c>
      <c r="AM20" s="934"/>
      <c r="AN20" s="1015"/>
      <c r="AO20" s="115"/>
    </row>
    <row r="21" spans="1:41" s="18" customFormat="1" ht="25.5" customHeight="1" thickBot="1">
      <c r="A21" s="1058"/>
      <c r="B21" s="1063"/>
      <c r="C21" s="1064"/>
      <c r="D21" s="1064"/>
      <c r="E21" s="1064"/>
      <c r="F21" s="1064"/>
      <c r="G21" s="1064"/>
      <c r="H21" s="1064"/>
      <c r="I21" s="1065"/>
      <c r="J21" s="1072"/>
      <c r="K21" s="1073"/>
      <c r="L21" s="1073"/>
      <c r="M21" s="1073"/>
      <c r="N21" s="1073"/>
      <c r="O21" s="1073"/>
      <c r="P21" s="1073"/>
      <c r="Q21" s="1073"/>
      <c r="R21" s="1073"/>
      <c r="S21" s="1073"/>
      <c r="T21" s="1073"/>
      <c r="U21" s="1073"/>
      <c r="V21" s="1074"/>
      <c r="W21" s="1032"/>
      <c r="X21" s="1033"/>
      <c r="Y21" s="1034"/>
      <c r="Z21" s="1006" t="s">
        <v>207</v>
      </c>
      <c r="AA21" s="1007"/>
      <c r="AB21" s="1007"/>
      <c r="AC21" s="1007"/>
      <c r="AD21" s="1007"/>
      <c r="AE21" s="1007"/>
      <c r="AF21" s="1008"/>
      <c r="AG21" s="1024" t="e">
        <f>IF(AND($H$4="",$U$4="",$U$5="",$U$5=""),"",IF(AND($H$4="指定就労移行支援",ROUND(COUNTA($AC$48:$AC$57)/U$5*100,0)&gt;=45),"○",""))</f>
        <v>#DIV/0!</v>
      </c>
      <c r="AH21" s="1025"/>
      <c r="AI21" s="1043"/>
      <c r="AJ21" s="1044"/>
      <c r="AK21" s="1044"/>
      <c r="AL21" s="1011" t="s">
        <v>277</v>
      </c>
      <c r="AM21" s="1012"/>
      <c r="AN21" s="1013"/>
      <c r="AO21" s="115"/>
    </row>
    <row r="22" spans="1:41" s="18" customFormat="1" ht="25.5" customHeight="1">
      <c r="A22" s="1058"/>
      <c r="B22" s="1063"/>
      <c r="C22" s="1064"/>
      <c r="D22" s="1064"/>
      <c r="E22" s="1064"/>
      <c r="F22" s="1064"/>
      <c r="G22" s="1064"/>
      <c r="H22" s="1064"/>
      <c r="I22" s="1065"/>
      <c r="J22" s="1072"/>
      <c r="K22" s="1073"/>
      <c r="L22" s="1073"/>
      <c r="M22" s="1073"/>
      <c r="N22" s="1073"/>
      <c r="O22" s="1073"/>
      <c r="P22" s="1073"/>
      <c r="Q22" s="1073"/>
      <c r="R22" s="1073"/>
      <c r="S22" s="1073"/>
      <c r="T22" s="1073"/>
      <c r="U22" s="1073"/>
      <c r="V22" s="1074"/>
      <c r="W22" s="1026" t="s">
        <v>141</v>
      </c>
      <c r="X22" s="1027"/>
      <c r="Y22" s="1028"/>
      <c r="Z22" s="1035" t="s">
        <v>137</v>
      </c>
      <c r="AA22" s="1036"/>
      <c r="AB22" s="1036"/>
      <c r="AC22" s="1036"/>
      <c r="AD22" s="1036"/>
      <c r="AE22" s="1036"/>
      <c r="AF22" s="1037"/>
      <c r="AG22" s="1038" t="e">
        <f>IF(AND($H$4="",$U$4="",$U$5="",$U$5=""),"",IF(AND($H$4="指定就労移行支援",ROUND(COUNTA($AC$63:$AC$72)/U$5*100,0)&gt;=5,ROUND(COUNTA($AC$63:$AC$72)/U$5*100,0)&lt;15),"○",""))</f>
        <v>#DIV/0!</v>
      </c>
      <c r="AH22" s="1039"/>
      <c r="AI22" s="1040" t="s">
        <v>205</v>
      </c>
      <c r="AJ22" s="784"/>
      <c r="AK22" s="784"/>
      <c r="AL22" s="1045" t="s">
        <v>278</v>
      </c>
      <c r="AM22" s="1046"/>
      <c r="AN22" s="1047"/>
      <c r="AO22" s="115"/>
    </row>
    <row r="23" spans="1:41" s="18" customFormat="1" ht="25.5" customHeight="1">
      <c r="A23" s="1058"/>
      <c r="B23" s="1063"/>
      <c r="C23" s="1064"/>
      <c r="D23" s="1064"/>
      <c r="E23" s="1064"/>
      <c r="F23" s="1064"/>
      <c r="G23" s="1064"/>
      <c r="H23" s="1064"/>
      <c r="I23" s="1065"/>
      <c r="J23" s="1072"/>
      <c r="K23" s="1073"/>
      <c r="L23" s="1073"/>
      <c r="M23" s="1073"/>
      <c r="N23" s="1073"/>
      <c r="O23" s="1073"/>
      <c r="P23" s="1073"/>
      <c r="Q23" s="1073"/>
      <c r="R23" s="1073"/>
      <c r="S23" s="1073"/>
      <c r="T23" s="1073"/>
      <c r="U23" s="1073"/>
      <c r="V23" s="1074"/>
      <c r="W23" s="1029"/>
      <c r="X23" s="1030"/>
      <c r="Y23" s="1031"/>
      <c r="Z23" s="1016" t="s">
        <v>138</v>
      </c>
      <c r="AA23" s="1017"/>
      <c r="AB23" s="1017"/>
      <c r="AC23" s="1017"/>
      <c r="AD23" s="1017"/>
      <c r="AE23" s="1017"/>
      <c r="AF23" s="1018"/>
      <c r="AG23" s="1019" t="e">
        <f>IF(AND($H$4="",$U$4="",$U$5="",$U$5=""),"",IF(AND($H$4="指定就労移行支援",ROUND(COUNTA($AC$63:$AC$72)/U$5*100,0)&gt;=15,ROUND(COUNTA($AC$63:$AC$72)/U$5*100,0)&lt;25),"○",""))</f>
        <v>#DIV/0!</v>
      </c>
      <c r="AH23" s="1020"/>
      <c r="AI23" s="1041"/>
      <c r="AJ23" s="1042"/>
      <c r="AK23" s="1042"/>
      <c r="AL23" s="1014" t="s">
        <v>279</v>
      </c>
      <c r="AM23" s="934"/>
      <c r="AN23" s="1015"/>
      <c r="AO23" s="115"/>
    </row>
    <row r="24" spans="1:41" s="18" customFormat="1" ht="25.5" customHeight="1">
      <c r="A24" s="1058"/>
      <c r="B24" s="1063"/>
      <c r="C24" s="1064"/>
      <c r="D24" s="1064"/>
      <c r="E24" s="1064"/>
      <c r="F24" s="1064"/>
      <c r="G24" s="1064"/>
      <c r="H24" s="1064"/>
      <c r="I24" s="1065"/>
      <c r="J24" s="1072"/>
      <c r="K24" s="1073"/>
      <c r="L24" s="1073"/>
      <c r="M24" s="1073"/>
      <c r="N24" s="1073"/>
      <c r="O24" s="1073"/>
      <c r="P24" s="1073"/>
      <c r="Q24" s="1073"/>
      <c r="R24" s="1073"/>
      <c r="S24" s="1073"/>
      <c r="T24" s="1073"/>
      <c r="U24" s="1073"/>
      <c r="V24" s="1074"/>
      <c r="W24" s="1029"/>
      <c r="X24" s="1030"/>
      <c r="Y24" s="1031"/>
      <c r="Z24" s="1016" t="s">
        <v>139</v>
      </c>
      <c r="AA24" s="1017"/>
      <c r="AB24" s="1017"/>
      <c r="AC24" s="1017"/>
      <c r="AD24" s="1017"/>
      <c r="AE24" s="1017"/>
      <c r="AF24" s="1018"/>
      <c r="AG24" s="1019" t="e">
        <f>IF(AND($H$4="",$U$4="",$U$5="",$U$5=""),"",IF(AND($H$4="指定就労移行支援",ROUND(COUNTA($AC$63:$AC$72)/U$5*100,0)&gt;=25,ROUND(COUNTA($AC$63:$AC$72)/U$5*100,0)&lt;35),"○",""))</f>
        <v>#DIV/0!</v>
      </c>
      <c r="AH24" s="1020"/>
      <c r="AI24" s="1041"/>
      <c r="AJ24" s="1042"/>
      <c r="AK24" s="1042"/>
      <c r="AL24" s="1014" t="s">
        <v>280</v>
      </c>
      <c r="AM24" s="934"/>
      <c r="AN24" s="1015"/>
      <c r="AO24" s="115"/>
    </row>
    <row r="25" spans="1:41" s="18" customFormat="1" ht="25.5" customHeight="1">
      <c r="A25" s="1058"/>
      <c r="B25" s="1063"/>
      <c r="C25" s="1064"/>
      <c r="D25" s="1064"/>
      <c r="E25" s="1064"/>
      <c r="F25" s="1064"/>
      <c r="G25" s="1064"/>
      <c r="H25" s="1064"/>
      <c r="I25" s="1065"/>
      <c r="J25" s="1072"/>
      <c r="K25" s="1073"/>
      <c r="L25" s="1073"/>
      <c r="M25" s="1073"/>
      <c r="N25" s="1073"/>
      <c r="O25" s="1073"/>
      <c r="P25" s="1073"/>
      <c r="Q25" s="1073"/>
      <c r="R25" s="1073"/>
      <c r="S25" s="1073"/>
      <c r="T25" s="1073"/>
      <c r="U25" s="1073"/>
      <c r="V25" s="1074"/>
      <c r="W25" s="1029"/>
      <c r="X25" s="1030"/>
      <c r="Y25" s="1031"/>
      <c r="Z25" s="1016" t="s">
        <v>206</v>
      </c>
      <c r="AA25" s="1021"/>
      <c r="AB25" s="1021"/>
      <c r="AC25" s="1021"/>
      <c r="AD25" s="1021"/>
      <c r="AE25" s="1021"/>
      <c r="AF25" s="1022"/>
      <c r="AG25" s="1019" t="e">
        <f>IF(AND($H$4="",$U$4="",$U$5="",$U$5=""),"",IF(AND($H$4="指定就労移行支援",ROUND(COUNTA($AC$63:$AC$72)/U$5*100,0)&gt;=35,ROUND(COUNTA($AC$63:$AC$72)/U$5*100,0)&lt;45),"○",""))</f>
        <v>#DIV/0!</v>
      </c>
      <c r="AH25" s="1023"/>
      <c r="AI25" s="1041"/>
      <c r="AJ25" s="1042"/>
      <c r="AK25" s="1042"/>
      <c r="AL25" s="1014" t="s">
        <v>281</v>
      </c>
      <c r="AM25" s="934"/>
      <c r="AN25" s="1015"/>
      <c r="AO25" s="115"/>
    </row>
    <row r="26" spans="1:41" s="18" customFormat="1" ht="25.5" customHeight="1" thickBot="1">
      <c r="A26" s="1059"/>
      <c r="B26" s="1066"/>
      <c r="C26" s="1067"/>
      <c r="D26" s="1067"/>
      <c r="E26" s="1067"/>
      <c r="F26" s="1067"/>
      <c r="G26" s="1067"/>
      <c r="H26" s="1067"/>
      <c r="I26" s="1068"/>
      <c r="J26" s="1075"/>
      <c r="K26" s="1076"/>
      <c r="L26" s="1076"/>
      <c r="M26" s="1076"/>
      <c r="N26" s="1076"/>
      <c r="O26" s="1076"/>
      <c r="P26" s="1076"/>
      <c r="Q26" s="1076"/>
      <c r="R26" s="1076"/>
      <c r="S26" s="1076"/>
      <c r="T26" s="1076"/>
      <c r="U26" s="1076"/>
      <c r="V26" s="1077"/>
      <c r="W26" s="1032"/>
      <c r="X26" s="1033"/>
      <c r="Y26" s="1034"/>
      <c r="Z26" s="1006" t="s">
        <v>207</v>
      </c>
      <c r="AA26" s="1007"/>
      <c r="AB26" s="1007"/>
      <c r="AC26" s="1007"/>
      <c r="AD26" s="1007"/>
      <c r="AE26" s="1007"/>
      <c r="AF26" s="1008"/>
      <c r="AG26" s="1009" t="e">
        <f>IF(AND($H$4="",$U$4="",$U$5="",$U$5=""),"",IF(AND($H$4="指定就労移行支援",ROUND(COUNTA($AC$63:$AC$72)/U$5*100,0)&gt;=45),"○",""))</f>
        <v>#DIV/0!</v>
      </c>
      <c r="AH26" s="1010"/>
      <c r="AI26" s="1043"/>
      <c r="AJ26" s="1044"/>
      <c r="AK26" s="1044"/>
      <c r="AL26" s="1011" t="s">
        <v>282</v>
      </c>
      <c r="AM26" s="1012"/>
      <c r="AN26" s="1013"/>
      <c r="AO26" s="115"/>
    </row>
    <row r="27" spans="1:40" ht="11.2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36" s="118" customFormat="1" ht="18" customHeight="1">
      <c r="A28" s="116"/>
      <c r="B28" s="116"/>
      <c r="C28" s="116"/>
      <c r="D28" s="116"/>
      <c r="E28" s="116"/>
      <c r="F28" s="116"/>
      <c r="G28" s="116"/>
      <c r="H28" s="116"/>
      <c r="I28" s="116"/>
      <c r="J28" s="116"/>
      <c r="K28" s="116"/>
      <c r="L28" s="116"/>
      <c r="M28" s="116"/>
      <c r="N28" s="116"/>
      <c r="O28" s="116"/>
      <c r="P28" s="116"/>
      <c r="Q28" s="116"/>
      <c r="R28" s="117"/>
      <c r="S28" s="117"/>
      <c r="T28" s="117"/>
      <c r="U28" s="117"/>
      <c r="V28" s="117"/>
      <c r="W28" s="117"/>
      <c r="X28" s="117"/>
      <c r="Y28" s="117"/>
      <c r="Z28" s="117"/>
      <c r="AA28" s="117"/>
      <c r="AB28" s="117"/>
      <c r="AC28" s="62"/>
      <c r="AD28" s="62"/>
      <c r="AE28" s="62"/>
      <c r="AF28" s="62"/>
      <c r="AG28" s="62"/>
      <c r="AH28" s="62"/>
      <c r="AI28" s="62"/>
      <c r="AJ28" s="62"/>
    </row>
    <row r="29" spans="1:40" ht="17.25" customHeight="1" thickBot="1">
      <c r="A29" s="982" t="s">
        <v>142</v>
      </c>
      <c r="B29" s="756"/>
      <c r="C29" s="756"/>
      <c r="D29" s="756"/>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114"/>
      <c r="AL29" s="114"/>
      <c r="AM29" s="114"/>
      <c r="AN29" s="114"/>
    </row>
    <row r="30" spans="1:40" ht="19.5" customHeight="1">
      <c r="A30" s="983" t="s">
        <v>143</v>
      </c>
      <c r="B30" s="984"/>
      <c r="C30" s="984"/>
      <c r="D30" s="984"/>
      <c r="E30" s="984"/>
      <c r="F30" s="984"/>
      <c r="G30" s="984"/>
      <c r="H30" s="984"/>
      <c r="I30" s="984"/>
      <c r="J30" s="984"/>
      <c r="K30" s="984"/>
      <c r="L30" s="984"/>
      <c r="M30" s="985"/>
      <c r="N30" s="989" t="s">
        <v>144</v>
      </c>
      <c r="O30" s="990"/>
      <c r="P30" s="990"/>
      <c r="Q30" s="990"/>
      <c r="R30" s="990"/>
      <c r="S30" s="990"/>
      <c r="T30" s="990"/>
      <c r="U30" s="991"/>
      <c r="V30" s="994" t="s">
        <v>145</v>
      </c>
      <c r="W30" s="995"/>
      <c r="X30" s="995"/>
      <c r="Y30" s="995"/>
      <c r="Z30" s="995"/>
      <c r="AA30" s="995"/>
      <c r="AB30" s="996"/>
      <c r="AC30" s="989" t="s">
        <v>146</v>
      </c>
      <c r="AD30" s="990"/>
      <c r="AE30" s="990"/>
      <c r="AF30" s="990"/>
      <c r="AG30" s="990"/>
      <c r="AH30" s="990"/>
      <c r="AI30" s="990"/>
      <c r="AJ30" s="990"/>
      <c r="AK30" s="990"/>
      <c r="AL30" s="990"/>
      <c r="AM30" s="990"/>
      <c r="AN30" s="991"/>
    </row>
    <row r="31" spans="1:40" ht="17.25" customHeight="1" thickBot="1">
      <c r="A31" s="986"/>
      <c r="B31" s="987"/>
      <c r="C31" s="987"/>
      <c r="D31" s="987"/>
      <c r="E31" s="987"/>
      <c r="F31" s="987"/>
      <c r="G31" s="987"/>
      <c r="H31" s="987"/>
      <c r="I31" s="987"/>
      <c r="J31" s="987"/>
      <c r="K31" s="987"/>
      <c r="L31" s="987"/>
      <c r="M31" s="988"/>
      <c r="N31" s="992"/>
      <c r="O31" s="987"/>
      <c r="P31" s="987"/>
      <c r="Q31" s="987"/>
      <c r="R31" s="987"/>
      <c r="S31" s="987"/>
      <c r="T31" s="987"/>
      <c r="U31" s="993"/>
      <c r="V31" s="997"/>
      <c r="W31" s="998"/>
      <c r="X31" s="998"/>
      <c r="Y31" s="998"/>
      <c r="Z31" s="998"/>
      <c r="AA31" s="998"/>
      <c r="AB31" s="999"/>
      <c r="AC31" s="1000" t="s">
        <v>147</v>
      </c>
      <c r="AD31" s="1001"/>
      <c r="AE31" s="1001"/>
      <c r="AF31" s="1001"/>
      <c r="AG31" s="1001"/>
      <c r="AH31" s="1002"/>
      <c r="AI31" s="1003" t="s">
        <v>148</v>
      </c>
      <c r="AJ31" s="1004"/>
      <c r="AK31" s="1004"/>
      <c r="AL31" s="1004"/>
      <c r="AM31" s="1004"/>
      <c r="AN31" s="1005"/>
    </row>
    <row r="32" spans="1:40" ht="17.25" customHeight="1" thickBot="1">
      <c r="A32" s="119" t="s">
        <v>149</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800"/>
      <c r="AD32" s="800"/>
      <c r="AE32" s="800"/>
      <c r="AF32" s="800"/>
      <c r="AG32" s="800"/>
      <c r="AH32" s="800"/>
      <c r="AI32" s="965"/>
      <c r="AJ32" s="965"/>
      <c r="AK32" s="965"/>
      <c r="AL32" s="965"/>
      <c r="AM32" s="965"/>
      <c r="AN32" s="966"/>
    </row>
    <row r="33" spans="1:40" ht="21.75" customHeight="1">
      <c r="A33" s="967">
        <v>1</v>
      </c>
      <c r="B33" s="968"/>
      <c r="C33" s="969"/>
      <c r="D33" s="970"/>
      <c r="E33" s="970"/>
      <c r="F33" s="970"/>
      <c r="G33" s="970"/>
      <c r="H33" s="970"/>
      <c r="I33" s="970"/>
      <c r="J33" s="970"/>
      <c r="K33" s="970"/>
      <c r="L33" s="970"/>
      <c r="M33" s="971"/>
      <c r="N33" s="972"/>
      <c r="O33" s="973"/>
      <c r="P33" s="973"/>
      <c r="Q33" s="973"/>
      <c r="R33" s="973"/>
      <c r="S33" s="973"/>
      <c r="T33" s="973"/>
      <c r="U33" s="974"/>
      <c r="V33" s="975"/>
      <c r="W33" s="976"/>
      <c r="X33" s="976"/>
      <c r="Y33" s="976"/>
      <c r="Z33" s="976"/>
      <c r="AA33" s="976"/>
      <c r="AB33" s="977"/>
      <c r="AC33" s="978"/>
      <c r="AD33" s="604"/>
      <c r="AE33" s="604"/>
      <c r="AF33" s="604"/>
      <c r="AG33" s="604"/>
      <c r="AH33" s="979"/>
      <c r="AI33" s="980">
        <f aca="true" t="shared" si="0" ref="AI33:AI42">IF(N33="","",DATE(YEAR(N33),MONTH(N33)+6,DAY(N33)))</f>
      </c>
      <c r="AJ33" s="980"/>
      <c r="AK33" s="980"/>
      <c r="AL33" s="980"/>
      <c r="AM33" s="980"/>
      <c r="AN33" s="981"/>
    </row>
    <row r="34" spans="1:40" ht="21.75" customHeight="1">
      <c r="A34" s="951">
        <v>2</v>
      </c>
      <c r="B34" s="952"/>
      <c r="C34" s="953"/>
      <c r="D34" s="954"/>
      <c r="E34" s="954"/>
      <c r="F34" s="954"/>
      <c r="G34" s="954"/>
      <c r="H34" s="954"/>
      <c r="I34" s="954"/>
      <c r="J34" s="954"/>
      <c r="K34" s="954"/>
      <c r="L34" s="954"/>
      <c r="M34" s="955"/>
      <c r="N34" s="956"/>
      <c r="O34" s="957"/>
      <c r="P34" s="957"/>
      <c r="Q34" s="957"/>
      <c r="R34" s="957"/>
      <c r="S34" s="957"/>
      <c r="T34" s="957"/>
      <c r="U34" s="958"/>
      <c r="V34" s="959"/>
      <c r="W34" s="960"/>
      <c r="X34" s="960"/>
      <c r="Y34" s="960"/>
      <c r="Z34" s="960"/>
      <c r="AA34" s="960"/>
      <c r="AB34" s="961"/>
      <c r="AC34" s="487"/>
      <c r="AD34" s="488"/>
      <c r="AE34" s="488"/>
      <c r="AF34" s="488"/>
      <c r="AG34" s="488"/>
      <c r="AH34" s="962"/>
      <c r="AI34" s="963">
        <f t="shared" si="0"/>
      </c>
      <c r="AJ34" s="963"/>
      <c r="AK34" s="963"/>
      <c r="AL34" s="963"/>
      <c r="AM34" s="963"/>
      <c r="AN34" s="964"/>
    </row>
    <row r="35" spans="1:40" ht="21.75" customHeight="1">
      <c r="A35" s="951">
        <v>3</v>
      </c>
      <c r="B35" s="952"/>
      <c r="C35" s="953"/>
      <c r="D35" s="954"/>
      <c r="E35" s="954"/>
      <c r="F35" s="954"/>
      <c r="G35" s="954"/>
      <c r="H35" s="954"/>
      <c r="I35" s="954"/>
      <c r="J35" s="954"/>
      <c r="K35" s="954"/>
      <c r="L35" s="954"/>
      <c r="M35" s="955"/>
      <c r="N35" s="956"/>
      <c r="O35" s="957"/>
      <c r="P35" s="957"/>
      <c r="Q35" s="957"/>
      <c r="R35" s="957"/>
      <c r="S35" s="957"/>
      <c r="T35" s="957"/>
      <c r="U35" s="958"/>
      <c r="V35" s="959"/>
      <c r="W35" s="960"/>
      <c r="X35" s="960"/>
      <c r="Y35" s="960"/>
      <c r="Z35" s="960"/>
      <c r="AA35" s="960"/>
      <c r="AB35" s="961"/>
      <c r="AC35" s="487"/>
      <c r="AD35" s="488"/>
      <c r="AE35" s="488"/>
      <c r="AF35" s="488"/>
      <c r="AG35" s="488"/>
      <c r="AH35" s="962"/>
      <c r="AI35" s="963">
        <f t="shared" si="0"/>
      </c>
      <c r="AJ35" s="963"/>
      <c r="AK35" s="963"/>
      <c r="AL35" s="963"/>
      <c r="AM35" s="963"/>
      <c r="AN35" s="964"/>
    </row>
    <row r="36" spans="1:40" ht="21.75" customHeight="1">
      <c r="A36" s="951">
        <v>4</v>
      </c>
      <c r="B36" s="952"/>
      <c r="C36" s="953"/>
      <c r="D36" s="954"/>
      <c r="E36" s="954"/>
      <c r="F36" s="954"/>
      <c r="G36" s="954"/>
      <c r="H36" s="954"/>
      <c r="I36" s="954"/>
      <c r="J36" s="954"/>
      <c r="K36" s="954"/>
      <c r="L36" s="954"/>
      <c r="M36" s="955"/>
      <c r="N36" s="956"/>
      <c r="O36" s="957"/>
      <c r="P36" s="957"/>
      <c r="Q36" s="957"/>
      <c r="R36" s="957"/>
      <c r="S36" s="957"/>
      <c r="T36" s="957"/>
      <c r="U36" s="958"/>
      <c r="V36" s="959"/>
      <c r="W36" s="960"/>
      <c r="X36" s="960"/>
      <c r="Y36" s="960"/>
      <c r="Z36" s="960"/>
      <c r="AA36" s="960"/>
      <c r="AB36" s="961"/>
      <c r="AC36" s="487"/>
      <c r="AD36" s="488"/>
      <c r="AE36" s="488"/>
      <c r="AF36" s="488"/>
      <c r="AG36" s="488"/>
      <c r="AH36" s="962"/>
      <c r="AI36" s="963">
        <f t="shared" si="0"/>
      </c>
      <c r="AJ36" s="963"/>
      <c r="AK36" s="963"/>
      <c r="AL36" s="963"/>
      <c r="AM36" s="963"/>
      <c r="AN36" s="964"/>
    </row>
    <row r="37" spans="1:40" ht="21.75" customHeight="1">
      <c r="A37" s="951">
        <v>5</v>
      </c>
      <c r="B37" s="952"/>
      <c r="C37" s="953"/>
      <c r="D37" s="954"/>
      <c r="E37" s="954"/>
      <c r="F37" s="954"/>
      <c r="G37" s="954"/>
      <c r="H37" s="954"/>
      <c r="I37" s="954"/>
      <c r="J37" s="954"/>
      <c r="K37" s="954"/>
      <c r="L37" s="954"/>
      <c r="M37" s="955"/>
      <c r="N37" s="956"/>
      <c r="O37" s="957"/>
      <c r="P37" s="957"/>
      <c r="Q37" s="957"/>
      <c r="R37" s="957"/>
      <c r="S37" s="957"/>
      <c r="T37" s="957"/>
      <c r="U37" s="958"/>
      <c r="V37" s="959"/>
      <c r="W37" s="960"/>
      <c r="X37" s="960"/>
      <c r="Y37" s="960"/>
      <c r="Z37" s="960"/>
      <c r="AA37" s="960"/>
      <c r="AB37" s="961"/>
      <c r="AC37" s="487"/>
      <c r="AD37" s="488"/>
      <c r="AE37" s="488"/>
      <c r="AF37" s="488"/>
      <c r="AG37" s="488"/>
      <c r="AH37" s="962"/>
      <c r="AI37" s="963">
        <f t="shared" si="0"/>
      </c>
      <c r="AJ37" s="963"/>
      <c r="AK37" s="963"/>
      <c r="AL37" s="963"/>
      <c r="AM37" s="963"/>
      <c r="AN37" s="964"/>
    </row>
    <row r="38" spans="1:51" ht="21.75" customHeight="1">
      <c r="A38" s="951">
        <v>6</v>
      </c>
      <c r="B38" s="952"/>
      <c r="C38" s="953"/>
      <c r="D38" s="954"/>
      <c r="E38" s="954"/>
      <c r="F38" s="954"/>
      <c r="G38" s="954"/>
      <c r="H38" s="954"/>
      <c r="I38" s="954"/>
      <c r="J38" s="954"/>
      <c r="K38" s="954"/>
      <c r="L38" s="954"/>
      <c r="M38" s="955"/>
      <c r="N38" s="956"/>
      <c r="O38" s="957"/>
      <c r="P38" s="957"/>
      <c r="Q38" s="957"/>
      <c r="R38" s="957"/>
      <c r="S38" s="957"/>
      <c r="T38" s="957"/>
      <c r="U38" s="958"/>
      <c r="V38" s="959"/>
      <c r="W38" s="960"/>
      <c r="X38" s="960"/>
      <c r="Y38" s="960"/>
      <c r="Z38" s="960"/>
      <c r="AA38" s="960"/>
      <c r="AB38" s="961"/>
      <c r="AC38" s="487"/>
      <c r="AD38" s="488"/>
      <c r="AE38" s="488"/>
      <c r="AF38" s="488"/>
      <c r="AG38" s="488"/>
      <c r="AH38" s="962"/>
      <c r="AI38" s="963">
        <f t="shared" si="0"/>
      </c>
      <c r="AJ38" s="963"/>
      <c r="AK38" s="963"/>
      <c r="AL38" s="963"/>
      <c r="AM38" s="963"/>
      <c r="AN38" s="964"/>
      <c r="AP38" s="120"/>
      <c r="AQ38" s="120"/>
      <c r="AR38" s="120"/>
      <c r="AS38" s="120"/>
      <c r="AT38" s="120"/>
      <c r="AU38" s="120"/>
      <c r="AV38" s="120"/>
      <c r="AW38" s="120"/>
      <c r="AX38" s="120"/>
      <c r="AY38" s="120"/>
    </row>
    <row r="39" spans="1:40" ht="21.75" customHeight="1">
      <c r="A39" s="951">
        <v>7</v>
      </c>
      <c r="B39" s="952"/>
      <c r="C39" s="953"/>
      <c r="D39" s="954"/>
      <c r="E39" s="954"/>
      <c r="F39" s="954"/>
      <c r="G39" s="954"/>
      <c r="H39" s="954"/>
      <c r="I39" s="954"/>
      <c r="J39" s="954"/>
      <c r="K39" s="954"/>
      <c r="L39" s="954"/>
      <c r="M39" s="955"/>
      <c r="N39" s="956"/>
      <c r="O39" s="957"/>
      <c r="P39" s="957"/>
      <c r="Q39" s="957"/>
      <c r="R39" s="957"/>
      <c r="S39" s="957"/>
      <c r="T39" s="957"/>
      <c r="U39" s="958"/>
      <c r="V39" s="959"/>
      <c r="W39" s="960"/>
      <c r="X39" s="960"/>
      <c r="Y39" s="960"/>
      <c r="Z39" s="960"/>
      <c r="AA39" s="960"/>
      <c r="AB39" s="961"/>
      <c r="AC39" s="487"/>
      <c r="AD39" s="488"/>
      <c r="AE39" s="488"/>
      <c r="AF39" s="488"/>
      <c r="AG39" s="488"/>
      <c r="AH39" s="962"/>
      <c r="AI39" s="963">
        <f t="shared" si="0"/>
      </c>
      <c r="AJ39" s="963"/>
      <c r="AK39" s="963"/>
      <c r="AL39" s="963"/>
      <c r="AM39" s="963"/>
      <c r="AN39" s="964"/>
    </row>
    <row r="40" spans="1:40" ht="21.75" customHeight="1">
      <c r="A40" s="951">
        <v>8</v>
      </c>
      <c r="B40" s="952"/>
      <c r="C40" s="953"/>
      <c r="D40" s="954"/>
      <c r="E40" s="954"/>
      <c r="F40" s="954"/>
      <c r="G40" s="954"/>
      <c r="H40" s="954"/>
      <c r="I40" s="954"/>
      <c r="J40" s="954"/>
      <c r="K40" s="954"/>
      <c r="L40" s="954"/>
      <c r="M40" s="955"/>
      <c r="N40" s="956"/>
      <c r="O40" s="957"/>
      <c r="P40" s="957"/>
      <c r="Q40" s="957"/>
      <c r="R40" s="957"/>
      <c r="S40" s="957"/>
      <c r="T40" s="957"/>
      <c r="U40" s="958"/>
      <c r="V40" s="959"/>
      <c r="W40" s="960"/>
      <c r="X40" s="960"/>
      <c r="Y40" s="960"/>
      <c r="Z40" s="960"/>
      <c r="AA40" s="960"/>
      <c r="AB40" s="961"/>
      <c r="AC40" s="487"/>
      <c r="AD40" s="488"/>
      <c r="AE40" s="488"/>
      <c r="AF40" s="488"/>
      <c r="AG40" s="488"/>
      <c r="AH40" s="962"/>
      <c r="AI40" s="963">
        <f t="shared" si="0"/>
      </c>
      <c r="AJ40" s="963"/>
      <c r="AK40" s="963"/>
      <c r="AL40" s="963"/>
      <c r="AM40" s="963"/>
      <c r="AN40" s="964"/>
    </row>
    <row r="41" spans="1:40" ht="21.75" customHeight="1">
      <c r="A41" s="951">
        <v>9</v>
      </c>
      <c r="B41" s="952"/>
      <c r="C41" s="953"/>
      <c r="D41" s="954"/>
      <c r="E41" s="954"/>
      <c r="F41" s="954"/>
      <c r="G41" s="954"/>
      <c r="H41" s="954"/>
      <c r="I41" s="954"/>
      <c r="J41" s="954"/>
      <c r="K41" s="954"/>
      <c r="L41" s="954"/>
      <c r="M41" s="955"/>
      <c r="N41" s="956"/>
      <c r="O41" s="957"/>
      <c r="P41" s="957"/>
      <c r="Q41" s="957"/>
      <c r="R41" s="957"/>
      <c r="S41" s="957"/>
      <c r="T41" s="957"/>
      <c r="U41" s="958"/>
      <c r="V41" s="959"/>
      <c r="W41" s="960"/>
      <c r="X41" s="960"/>
      <c r="Y41" s="960"/>
      <c r="Z41" s="960"/>
      <c r="AA41" s="960"/>
      <c r="AB41" s="961"/>
      <c r="AC41" s="487"/>
      <c r="AD41" s="488"/>
      <c r="AE41" s="488"/>
      <c r="AF41" s="488"/>
      <c r="AG41" s="488"/>
      <c r="AH41" s="962"/>
      <c r="AI41" s="963">
        <f t="shared" si="0"/>
      </c>
      <c r="AJ41" s="963"/>
      <c r="AK41" s="963"/>
      <c r="AL41" s="963"/>
      <c r="AM41" s="963"/>
      <c r="AN41" s="964"/>
    </row>
    <row r="42" spans="1:40" ht="21.75" customHeight="1" thickBot="1">
      <c r="A42" s="937">
        <v>10</v>
      </c>
      <c r="B42" s="938"/>
      <c r="C42" s="939"/>
      <c r="D42" s="940"/>
      <c r="E42" s="940"/>
      <c r="F42" s="940"/>
      <c r="G42" s="940"/>
      <c r="H42" s="940"/>
      <c r="I42" s="940"/>
      <c r="J42" s="940"/>
      <c r="K42" s="940"/>
      <c r="L42" s="940"/>
      <c r="M42" s="941"/>
      <c r="N42" s="942"/>
      <c r="O42" s="943"/>
      <c r="P42" s="943"/>
      <c r="Q42" s="943"/>
      <c r="R42" s="943"/>
      <c r="S42" s="943"/>
      <c r="T42" s="943"/>
      <c r="U42" s="944"/>
      <c r="V42" s="945"/>
      <c r="W42" s="946"/>
      <c r="X42" s="946"/>
      <c r="Y42" s="946"/>
      <c r="Z42" s="946"/>
      <c r="AA42" s="946"/>
      <c r="AB42" s="947"/>
      <c r="AC42" s="493"/>
      <c r="AD42" s="494"/>
      <c r="AE42" s="494"/>
      <c r="AF42" s="494"/>
      <c r="AG42" s="494"/>
      <c r="AH42" s="948"/>
      <c r="AI42" s="949">
        <f t="shared" si="0"/>
      </c>
      <c r="AJ42" s="949"/>
      <c r="AK42" s="949"/>
      <c r="AL42" s="949"/>
      <c r="AM42" s="949"/>
      <c r="AN42" s="950"/>
    </row>
    <row r="43" spans="1:36" s="118" customFormat="1" ht="18" customHeight="1">
      <c r="A43" s="116"/>
      <c r="B43" s="116"/>
      <c r="C43" s="116"/>
      <c r="D43" s="116"/>
      <c r="E43" s="116"/>
      <c r="F43" s="116"/>
      <c r="G43" s="116"/>
      <c r="H43" s="116"/>
      <c r="I43" s="116"/>
      <c r="J43" s="116"/>
      <c r="K43" s="116"/>
      <c r="L43" s="116"/>
      <c r="M43" s="116"/>
      <c r="N43" s="116"/>
      <c r="O43" s="116"/>
      <c r="P43" s="116"/>
      <c r="Q43" s="116"/>
      <c r="R43" s="117"/>
      <c r="S43" s="117"/>
      <c r="T43" s="117"/>
      <c r="U43" s="117"/>
      <c r="V43" s="117"/>
      <c r="W43" s="117"/>
      <c r="X43" s="117"/>
      <c r="Y43" s="117"/>
      <c r="Z43" s="117"/>
      <c r="AA43" s="117"/>
      <c r="AB43" s="117"/>
      <c r="AC43" s="62"/>
      <c r="AD43" s="62"/>
      <c r="AE43" s="62"/>
      <c r="AF43" s="62"/>
      <c r="AG43" s="62"/>
      <c r="AH43" s="62"/>
      <c r="AI43" s="62"/>
      <c r="AJ43" s="62"/>
    </row>
    <row r="44" spans="1:40" ht="17.25" customHeight="1" thickBot="1">
      <c r="A44" s="982" t="s">
        <v>150</v>
      </c>
      <c r="B44" s="756"/>
      <c r="C44" s="756"/>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114"/>
      <c r="AL44" s="114"/>
      <c r="AM44" s="114"/>
      <c r="AN44" s="114"/>
    </row>
    <row r="45" spans="1:40" ht="19.5" customHeight="1">
      <c r="A45" s="983" t="s">
        <v>143</v>
      </c>
      <c r="B45" s="984"/>
      <c r="C45" s="984"/>
      <c r="D45" s="984"/>
      <c r="E45" s="984"/>
      <c r="F45" s="984"/>
      <c r="G45" s="984"/>
      <c r="H45" s="984"/>
      <c r="I45" s="984"/>
      <c r="J45" s="984"/>
      <c r="K45" s="984"/>
      <c r="L45" s="984"/>
      <c r="M45" s="985"/>
      <c r="N45" s="989" t="s">
        <v>144</v>
      </c>
      <c r="O45" s="990"/>
      <c r="P45" s="990"/>
      <c r="Q45" s="990"/>
      <c r="R45" s="990"/>
      <c r="S45" s="990"/>
      <c r="T45" s="990"/>
      <c r="U45" s="991"/>
      <c r="V45" s="994" t="s">
        <v>145</v>
      </c>
      <c r="W45" s="995"/>
      <c r="X45" s="995"/>
      <c r="Y45" s="995"/>
      <c r="Z45" s="995"/>
      <c r="AA45" s="995"/>
      <c r="AB45" s="996"/>
      <c r="AC45" s="989" t="s">
        <v>151</v>
      </c>
      <c r="AD45" s="990"/>
      <c r="AE45" s="990"/>
      <c r="AF45" s="990"/>
      <c r="AG45" s="990"/>
      <c r="AH45" s="990"/>
      <c r="AI45" s="990"/>
      <c r="AJ45" s="990"/>
      <c r="AK45" s="990"/>
      <c r="AL45" s="990"/>
      <c r="AM45" s="990"/>
      <c r="AN45" s="991"/>
    </row>
    <row r="46" spans="1:40" ht="17.25" customHeight="1" thickBot="1">
      <c r="A46" s="986"/>
      <c r="B46" s="987"/>
      <c r="C46" s="987"/>
      <c r="D46" s="987"/>
      <c r="E46" s="987"/>
      <c r="F46" s="987"/>
      <c r="G46" s="987"/>
      <c r="H46" s="987"/>
      <c r="I46" s="987"/>
      <c r="J46" s="987"/>
      <c r="K46" s="987"/>
      <c r="L46" s="987"/>
      <c r="M46" s="988"/>
      <c r="N46" s="992"/>
      <c r="O46" s="987"/>
      <c r="P46" s="987"/>
      <c r="Q46" s="987"/>
      <c r="R46" s="987"/>
      <c r="S46" s="987"/>
      <c r="T46" s="987"/>
      <c r="U46" s="993"/>
      <c r="V46" s="997"/>
      <c r="W46" s="998"/>
      <c r="X46" s="998"/>
      <c r="Y46" s="998"/>
      <c r="Z46" s="998"/>
      <c r="AA46" s="998"/>
      <c r="AB46" s="999"/>
      <c r="AC46" s="1000" t="s">
        <v>147</v>
      </c>
      <c r="AD46" s="1001"/>
      <c r="AE46" s="1001"/>
      <c r="AF46" s="1001"/>
      <c r="AG46" s="1001"/>
      <c r="AH46" s="1002"/>
      <c r="AI46" s="1003" t="s">
        <v>148</v>
      </c>
      <c r="AJ46" s="1004"/>
      <c r="AK46" s="1004"/>
      <c r="AL46" s="1004"/>
      <c r="AM46" s="1004"/>
      <c r="AN46" s="1005"/>
    </row>
    <row r="47" spans="1:40" ht="17.25" customHeight="1" thickBot="1">
      <c r="A47" s="119" t="s">
        <v>152</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800"/>
      <c r="AD47" s="800"/>
      <c r="AE47" s="800"/>
      <c r="AF47" s="800"/>
      <c r="AG47" s="800"/>
      <c r="AH47" s="800"/>
      <c r="AI47" s="965"/>
      <c r="AJ47" s="965"/>
      <c r="AK47" s="965"/>
      <c r="AL47" s="965"/>
      <c r="AM47" s="965"/>
      <c r="AN47" s="966"/>
    </row>
    <row r="48" spans="1:40" ht="21.75" customHeight="1">
      <c r="A48" s="967">
        <v>1</v>
      </c>
      <c r="B48" s="968"/>
      <c r="C48" s="969"/>
      <c r="D48" s="970"/>
      <c r="E48" s="970"/>
      <c r="F48" s="970"/>
      <c r="G48" s="970"/>
      <c r="H48" s="970"/>
      <c r="I48" s="970"/>
      <c r="J48" s="970"/>
      <c r="K48" s="970"/>
      <c r="L48" s="970"/>
      <c r="M48" s="971"/>
      <c r="N48" s="972"/>
      <c r="O48" s="973"/>
      <c r="P48" s="973"/>
      <c r="Q48" s="973"/>
      <c r="R48" s="973"/>
      <c r="S48" s="973"/>
      <c r="T48" s="973"/>
      <c r="U48" s="974"/>
      <c r="V48" s="975"/>
      <c r="W48" s="976"/>
      <c r="X48" s="976"/>
      <c r="Y48" s="976"/>
      <c r="Z48" s="976"/>
      <c r="AA48" s="976"/>
      <c r="AB48" s="977"/>
      <c r="AC48" s="978"/>
      <c r="AD48" s="604"/>
      <c r="AE48" s="604"/>
      <c r="AF48" s="604"/>
      <c r="AG48" s="604"/>
      <c r="AH48" s="979"/>
      <c r="AI48" s="980">
        <f>IF(N48="","",DATE(YEAR(N48),MONTH(N48)+12,DAY(N48)))</f>
      </c>
      <c r="AJ48" s="980"/>
      <c r="AK48" s="980"/>
      <c r="AL48" s="980"/>
      <c r="AM48" s="980"/>
      <c r="AN48" s="981"/>
    </row>
    <row r="49" spans="1:40" ht="21.75" customHeight="1">
      <c r="A49" s="951">
        <v>2</v>
      </c>
      <c r="B49" s="952"/>
      <c r="C49" s="953"/>
      <c r="D49" s="954"/>
      <c r="E49" s="954"/>
      <c r="F49" s="954"/>
      <c r="G49" s="954"/>
      <c r="H49" s="954"/>
      <c r="I49" s="954"/>
      <c r="J49" s="954"/>
      <c r="K49" s="954"/>
      <c r="L49" s="954"/>
      <c r="M49" s="955"/>
      <c r="N49" s="956"/>
      <c r="O49" s="957"/>
      <c r="P49" s="957"/>
      <c r="Q49" s="957"/>
      <c r="R49" s="957"/>
      <c r="S49" s="957"/>
      <c r="T49" s="957"/>
      <c r="U49" s="958"/>
      <c r="V49" s="959"/>
      <c r="W49" s="960"/>
      <c r="X49" s="960"/>
      <c r="Y49" s="960"/>
      <c r="Z49" s="960"/>
      <c r="AA49" s="960"/>
      <c r="AB49" s="961"/>
      <c r="AC49" s="487"/>
      <c r="AD49" s="488"/>
      <c r="AE49" s="488"/>
      <c r="AF49" s="488"/>
      <c r="AG49" s="488"/>
      <c r="AH49" s="962"/>
      <c r="AI49" s="963">
        <f>IF(N49="","",DATE(YEAR(N49),MONTH(N49)+12,DAY(N49)))</f>
      </c>
      <c r="AJ49" s="963"/>
      <c r="AK49" s="963"/>
      <c r="AL49" s="963"/>
      <c r="AM49" s="963"/>
      <c r="AN49" s="964"/>
    </row>
    <row r="50" spans="1:40" ht="21.75" customHeight="1">
      <c r="A50" s="951">
        <v>3</v>
      </c>
      <c r="B50" s="952"/>
      <c r="C50" s="953"/>
      <c r="D50" s="954"/>
      <c r="E50" s="954"/>
      <c r="F50" s="954"/>
      <c r="G50" s="954"/>
      <c r="H50" s="954"/>
      <c r="I50" s="954"/>
      <c r="J50" s="954"/>
      <c r="K50" s="954"/>
      <c r="L50" s="954"/>
      <c r="M50" s="955"/>
      <c r="N50" s="956"/>
      <c r="O50" s="957"/>
      <c r="P50" s="957"/>
      <c r="Q50" s="957"/>
      <c r="R50" s="957"/>
      <c r="S50" s="957"/>
      <c r="T50" s="957"/>
      <c r="U50" s="958"/>
      <c r="V50" s="959"/>
      <c r="W50" s="960"/>
      <c r="X50" s="960"/>
      <c r="Y50" s="960"/>
      <c r="Z50" s="960"/>
      <c r="AA50" s="960"/>
      <c r="AB50" s="961"/>
      <c r="AC50" s="487"/>
      <c r="AD50" s="488"/>
      <c r="AE50" s="488"/>
      <c r="AF50" s="488"/>
      <c r="AG50" s="488"/>
      <c r="AH50" s="962"/>
      <c r="AI50" s="963">
        <f aca="true" t="shared" si="1" ref="AI50:AI57">IF(N50="","",DATE(YEAR(N50),MONTH(N50)+12,DAY(N50)))</f>
      </c>
      <c r="AJ50" s="963"/>
      <c r="AK50" s="963"/>
      <c r="AL50" s="963"/>
      <c r="AM50" s="963"/>
      <c r="AN50" s="964"/>
    </row>
    <row r="51" spans="1:40" ht="21.75" customHeight="1">
      <c r="A51" s="951">
        <v>4</v>
      </c>
      <c r="B51" s="952"/>
      <c r="C51" s="953"/>
      <c r="D51" s="954"/>
      <c r="E51" s="954"/>
      <c r="F51" s="954"/>
      <c r="G51" s="954"/>
      <c r="H51" s="954"/>
      <c r="I51" s="954"/>
      <c r="J51" s="954"/>
      <c r="K51" s="954"/>
      <c r="L51" s="954"/>
      <c r="M51" s="955"/>
      <c r="N51" s="956"/>
      <c r="O51" s="957"/>
      <c r="P51" s="957"/>
      <c r="Q51" s="957"/>
      <c r="R51" s="957"/>
      <c r="S51" s="957"/>
      <c r="T51" s="957"/>
      <c r="U51" s="958"/>
      <c r="V51" s="959"/>
      <c r="W51" s="960"/>
      <c r="X51" s="960"/>
      <c r="Y51" s="960"/>
      <c r="Z51" s="960"/>
      <c r="AA51" s="960"/>
      <c r="AB51" s="961"/>
      <c r="AC51" s="487"/>
      <c r="AD51" s="488"/>
      <c r="AE51" s="488"/>
      <c r="AF51" s="488"/>
      <c r="AG51" s="488"/>
      <c r="AH51" s="962"/>
      <c r="AI51" s="963">
        <f t="shared" si="1"/>
      </c>
      <c r="AJ51" s="963"/>
      <c r="AK51" s="963"/>
      <c r="AL51" s="963"/>
      <c r="AM51" s="963"/>
      <c r="AN51" s="964"/>
    </row>
    <row r="52" spans="1:40" ht="21.75" customHeight="1">
      <c r="A52" s="951">
        <v>5</v>
      </c>
      <c r="B52" s="952"/>
      <c r="C52" s="953"/>
      <c r="D52" s="954"/>
      <c r="E52" s="954"/>
      <c r="F52" s="954"/>
      <c r="G52" s="954"/>
      <c r="H52" s="954"/>
      <c r="I52" s="954"/>
      <c r="J52" s="954"/>
      <c r="K52" s="954"/>
      <c r="L52" s="954"/>
      <c r="M52" s="955"/>
      <c r="N52" s="956"/>
      <c r="O52" s="957"/>
      <c r="P52" s="957"/>
      <c r="Q52" s="957"/>
      <c r="R52" s="957"/>
      <c r="S52" s="957"/>
      <c r="T52" s="957"/>
      <c r="U52" s="958"/>
      <c r="V52" s="959"/>
      <c r="W52" s="960"/>
      <c r="X52" s="960"/>
      <c r="Y52" s="960"/>
      <c r="Z52" s="960"/>
      <c r="AA52" s="960"/>
      <c r="AB52" s="961"/>
      <c r="AC52" s="487"/>
      <c r="AD52" s="488"/>
      <c r="AE52" s="488"/>
      <c r="AF52" s="488"/>
      <c r="AG52" s="488"/>
      <c r="AH52" s="962"/>
      <c r="AI52" s="963">
        <f t="shared" si="1"/>
      </c>
      <c r="AJ52" s="963"/>
      <c r="AK52" s="963"/>
      <c r="AL52" s="963"/>
      <c r="AM52" s="963"/>
      <c r="AN52" s="964"/>
    </row>
    <row r="53" spans="1:51" ht="21.75" customHeight="1">
      <c r="A53" s="951">
        <v>6</v>
      </c>
      <c r="B53" s="952"/>
      <c r="C53" s="953"/>
      <c r="D53" s="954"/>
      <c r="E53" s="954"/>
      <c r="F53" s="954"/>
      <c r="G53" s="954"/>
      <c r="H53" s="954"/>
      <c r="I53" s="954"/>
      <c r="J53" s="954"/>
      <c r="K53" s="954"/>
      <c r="L53" s="954"/>
      <c r="M53" s="955"/>
      <c r="N53" s="956"/>
      <c r="O53" s="957"/>
      <c r="P53" s="957"/>
      <c r="Q53" s="957"/>
      <c r="R53" s="957"/>
      <c r="S53" s="957"/>
      <c r="T53" s="957"/>
      <c r="U53" s="958"/>
      <c r="V53" s="959"/>
      <c r="W53" s="960"/>
      <c r="X53" s="960"/>
      <c r="Y53" s="960"/>
      <c r="Z53" s="960"/>
      <c r="AA53" s="960"/>
      <c r="AB53" s="961"/>
      <c r="AC53" s="487"/>
      <c r="AD53" s="488"/>
      <c r="AE53" s="488"/>
      <c r="AF53" s="488"/>
      <c r="AG53" s="488"/>
      <c r="AH53" s="962"/>
      <c r="AI53" s="963">
        <f t="shared" si="1"/>
      </c>
      <c r="AJ53" s="963"/>
      <c r="AK53" s="963"/>
      <c r="AL53" s="963"/>
      <c r="AM53" s="963"/>
      <c r="AN53" s="964"/>
      <c r="AP53" s="120"/>
      <c r="AQ53" s="120"/>
      <c r="AR53" s="120"/>
      <c r="AS53" s="120"/>
      <c r="AT53" s="120"/>
      <c r="AU53" s="120"/>
      <c r="AV53" s="120"/>
      <c r="AW53" s="120"/>
      <c r="AX53" s="120"/>
      <c r="AY53" s="120"/>
    </row>
    <row r="54" spans="1:40" ht="21.75" customHeight="1">
      <c r="A54" s="951">
        <v>7</v>
      </c>
      <c r="B54" s="952"/>
      <c r="C54" s="953"/>
      <c r="D54" s="954"/>
      <c r="E54" s="954"/>
      <c r="F54" s="954"/>
      <c r="G54" s="954"/>
      <c r="H54" s="954"/>
      <c r="I54" s="954"/>
      <c r="J54" s="954"/>
      <c r="K54" s="954"/>
      <c r="L54" s="954"/>
      <c r="M54" s="955"/>
      <c r="N54" s="956"/>
      <c r="O54" s="957"/>
      <c r="P54" s="957"/>
      <c r="Q54" s="957"/>
      <c r="R54" s="957"/>
      <c r="S54" s="957"/>
      <c r="T54" s="957"/>
      <c r="U54" s="958"/>
      <c r="V54" s="959"/>
      <c r="W54" s="960"/>
      <c r="X54" s="960"/>
      <c r="Y54" s="960"/>
      <c r="Z54" s="960"/>
      <c r="AA54" s="960"/>
      <c r="AB54" s="961"/>
      <c r="AC54" s="487"/>
      <c r="AD54" s="488"/>
      <c r="AE54" s="488"/>
      <c r="AF54" s="488"/>
      <c r="AG54" s="488"/>
      <c r="AH54" s="962"/>
      <c r="AI54" s="963">
        <f t="shared" si="1"/>
      </c>
      <c r="AJ54" s="963"/>
      <c r="AK54" s="963"/>
      <c r="AL54" s="963"/>
      <c r="AM54" s="963"/>
      <c r="AN54" s="964"/>
    </row>
    <row r="55" spans="1:40" ht="21.75" customHeight="1">
      <c r="A55" s="951">
        <v>8</v>
      </c>
      <c r="B55" s="952"/>
      <c r="C55" s="953"/>
      <c r="D55" s="954"/>
      <c r="E55" s="954"/>
      <c r="F55" s="954"/>
      <c r="G55" s="954"/>
      <c r="H55" s="954"/>
      <c r="I55" s="954"/>
      <c r="J55" s="954"/>
      <c r="K55" s="954"/>
      <c r="L55" s="954"/>
      <c r="M55" s="955"/>
      <c r="N55" s="956"/>
      <c r="O55" s="957"/>
      <c r="P55" s="957"/>
      <c r="Q55" s="957"/>
      <c r="R55" s="957"/>
      <c r="S55" s="957"/>
      <c r="T55" s="957"/>
      <c r="U55" s="958"/>
      <c r="V55" s="959"/>
      <c r="W55" s="960"/>
      <c r="X55" s="960"/>
      <c r="Y55" s="960"/>
      <c r="Z55" s="960"/>
      <c r="AA55" s="960"/>
      <c r="AB55" s="961"/>
      <c r="AC55" s="487"/>
      <c r="AD55" s="488"/>
      <c r="AE55" s="488"/>
      <c r="AF55" s="488"/>
      <c r="AG55" s="488"/>
      <c r="AH55" s="962"/>
      <c r="AI55" s="963">
        <f t="shared" si="1"/>
      </c>
      <c r="AJ55" s="963"/>
      <c r="AK55" s="963"/>
      <c r="AL55" s="963"/>
      <c r="AM55" s="963"/>
      <c r="AN55" s="964"/>
    </row>
    <row r="56" spans="1:40" ht="21.75" customHeight="1">
      <c r="A56" s="951">
        <v>9</v>
      </c>
      <c r="B56" s="952"/>
      <c r="C56" s="953"/>
      <c r="D56" s="954"/>
      <c r="E56" s="954"/>
      <c r="F56" s="954"/>
      <c r="G56" s="954"/>
      <c r="H56" s="954"/>
      <c r="I56" s="954"/>
      <c r="J56" s="954"/>
      <c r="K56" s="954"/>
      <c r="L56" s="954"/>
      <c r="M56" s="955"/>
      <c r="N56" s="956"/>
      <c r="O56" s="957"/>
      <c r="P56" s="957"/>
      <c r="Q56" s="957"/>
      <c r="R56" s="957"/>
      <c r="S56" s="957"/>
      <c r="T56" s="957"/>
      <c r="U56" s="958"/>
      <c r="V56" s="959"/>
      <c r="W56" s="960"/>
      <c r="X56" s="960"/>
      <c r="Y56" s="960"/>
      <c r="Z56" s="960"/>
      <c r="AA56" s="960"/>
      <c r="AB56" s="961"/>
      <c r="AC56" s="487"/>
      <c r="AD56" s="488"/>
      <c r="AE56" s="488"/>
      <c r="AF56" s="488"/>
      <c r="AG56" s="488"/>
      <c r="AH56" s="962"/>
      <c r="AI56" s="963">
        <f t="shared" si="1"/>
      </c>
      <c r="AJ56" s="963"/>
      <c r="AK56" s="963"/>
      <c r="AL56" s="963"/>
      <c r="AM56" s="963"/>
      <c r="AN56" s="964"/>
    </row>
    <row r="57" spans="1:40" ht="21.75" customHeight="1" thickBot="1">
      <c r="A57" s="937">
        <v>10</v>
      </c>
      <c r="B57" s="938"/>
      <c r="C57" s="939"/>
      <c r="D57" s="940"/>
      <c r="E57" s="940"/>
      <c r="F57" s="940"/>
      <c r="G57" s="940"/>
      <c r="H57" s="940"/>
      <c r="I57" s="940"/>
      <c r="J57" s="940"/>
      <c r="K57" s="940"/>
      <c r="L57" s="940"/>
      <c r="M57" s="941"/>
      <c r="N57" s="942"/>
      <c r="O57" s="943"/>
      <c r="P57" s="943"/>
      <c r="Q57" s="943"/>
      <c r="R57" s="943"/>
      <c r="S57" s="943"/>
      <c r="T57" s="943"/>
      <c r="U57" s="944"/>
      <c r="V57" s="945"/>
      <c r="W57" s="946"/>
      <c r="X57" s="946"/>
      <c r="Y57" s="946"/>
      <c r="Z57" s="946"/>
      <c r="AA57" s="946"/>
      <c r="AB57" s="947"/>
      <c r="AC57" s="493"/>
      <c r="AD57" s="494"/>
      <c r="AE57" s="494"/>
      <c r="AF57" s="494"/>
      <c r="AG57" s="494"/>
      <c r="AH57" s="948"/>
      <c r="AI57" s="949">
        <f t="shared" si="1"/>
      </c>
      <c r="AJ57" s="949"/>
      <c r="AK57" s="949"/>
      <c r="AL57" s="949"/>
      <c r="AM57" s="949"/>
      <c r="AN57" s="950"/>
    </row>
    <row r="58" spans="1:36" s="118" customFormat="1" ht="18" customHeight="1">
      <c r="A58" s="116"/>
      <c r="B58" s="116"/>
      <c r="C58" s="116"/>
      <c r="D58" s="116"/>
      <c r="E58" s="116"/>
      <c r="F58" s="116"/>
      <c r="G58" s="116"/>
      <c r="H58" s="116"/>
      <c r="I58" s="116"/>
      <c r="J58" s="116"/>
      <c r="K58" s="116"/>
      <c r="L58" s="116"/>
      <c r="M58" s="116"/>
      <c r="N58" s="116"/>
      <c r="O58" s="116"/>
      <c r="P58" s="116"/>
      <c r="Q58" s="116"/>
      <c r="R58" s="117"/>
      <c r="S58" s="117"/>
      <c r="T58" s="117"/>
      <c r="U58" s="117"/>
      <c r="V58" s="117"/>
      <c r="W58" s="117"/>
      <c r="X58" s="117"/>
      <c r="Y58" s="117"/>
      <c r="Z58" s="117"/>
      <c r="AA58" s="117"/>
      <c r="AB58" s="117"/>
      <c r="AC58" s="62"/>
      <c r="AD58" s="62"/>
      <c r="AE58" s="62"/>
      <c r="AF58" s="62"/>
      <c r="AG58" s="62"/>
      <c r="AH58" s="62"/>
      <c r="AI58" s="62"/>
      <c r="AJ58" s="62"/>
    </row>
    <row r="59" spans="1:40" ht="17.25" customHeight="1" thickBot="1">
      <c r="A59" s="982" t="s">
        <v>153</v>
      </c>
      <c r="B59" s="756"/>
      <c r="C59" s="756"/>
      <c r="D59" s="756"/>
      <c r="E59" s="756"/>
      <c r="F59" s="756"/>
      <c r="G59" s="756"/>
      <c r="H59" s="756"/>
      <c r="I59" s="756"/>
      <c r="J59" s="756"/>
      <c r="K59" s="756"/>
      <c r="L59" s="756"/>
      <c r="M59" s="756"/>
      <c r="N59" s="756"/>
      <c r="O59" s="756"/>
      <c r="P59" s="756"/>
      <c r="Q59" s="756"/>
      <c r="R59" s="756"/>
      <c r="S59" s="756"/>
      <c r="T59" s="756"/>
      <c r="U59" s="756"/>
      <c r="V59" s="756"/>
      <c r="W59" s="756"/>
      <c r="X59" s="756"/>
      <c r="Y59" s="756"/>
      <c r="Z59" s="756"/>
      <c r="AA59" s="756"/>
      <c r="AB59" s="756"/>
      <c r="AC59" s="756"/>
      <c r="AD59" s="756"/>
      <c r="AE59" s="756"/>
      <c r="AF59" s="756"/>
      <c r="AG59" s="756"/>
      <c r="AH59" s="756"/>
      <c r="AI59" s="756"/>
      <c r="AJ59" s="756"/>
      <c r="AK59" s="114"/>
      <c r="AL59" s="114"/>
      <c r="AM59" s="114"/>
      <c r="AN59" s="114"/>
    </row>
    <row r="60" spans="1:40" ht="19.5" customHeight="1">
      <c r="A60" s="983" t="s">
        <v>143</v>
      </c>
      <c r="B60" s="984"/>
      <c r="C60" s="984"/>
      <c r="D60" s="984"/>
      <c r="E60" s="984"/>
      <c r="F60" s="984"/>
      <c r="G60" s="984"/>
      <c r="H60" s="984"/>
      <c r="I60" s="984"/>
      <c r="J60" s="984"/>
      <c r="K60" s="984"/>
      <c r="L60" s="984"/>
      <c r="M60" s="985"/>
      <c r="N60" s="989" t="s">
        <v>144</v>
      </c>
      <c r="O60" s="990"/>
      <c r="P60" s="990"/>
      <c r="Q60" s="990"/>
      <c r="R60" s="990"/>
      <c r="S60" s="990"/>
      <c r="T60" s="990"/>
      <c r="U60" s="991"/>
      <c r="V60" s="994" t="s">
        <v>145</v>
      </c>
      <c r="W60" s="995"/>
      <c r="X60" s="995"/>
      <c r="Y60" s="995"/>
      <c r="Z60" s="995"/>
      <c r="AA60" s="995"/>
      <c r="AB60" s="996"/>
      <c r="AC60" s="989" t="s">
        <v>154</v>
      </c>
      <c r="AD60" s="990"/>
      <c r="AE60" s="990"/>
      <c r="AF60" s="990"/>
      <c r="AG60" s="990"/>
      <c r="AH60" s="990"/>
      <c r="AI60" s="990"/>
      <c r="AJ60" s="990"/>
      <c r="AK60" s="990"/>
      <c r="AL60" s="990"/>
      <c r="AM60" s="990"/>
      <c r="AN60" s="991"/>
    </row>
    <row r="61" spans="1:40" ht="17.25" customHeight="1" thickBot="1">
      <c r="A61" s="986"/>
      <c r="B61" s="987"/>
      <c r="C61" s="987"/>
      <c r="D61" s="987"/>
      <c r="E61" s="987"/>
      <c r="F61" s="987"/>
      <c r="G61" s="987"/>
      <c r="H61" s="987"/>
      <c r="I61" s="987"/>
      <c r="J61" s="987"/>
      <c r="K61" s="987"/>
      <c r="L61" s="987"/>
      <c r="M61" s="988"/>
      <c r="N61" s="992"/>
      <c r="O61" s="987"/>
      <c r="P61" s="987"/>
      <c r="Q61" s="987"/>
      <c r="R61" s="987"/>
      <c r="S61" s="987"/>
      <c r="T61" s="987"/>
      <c r="U61" s="993"/>
      <c r="V61" s="997"/>
      <c r="W61" s="998"/>
      <c r="X61" s="998"/>
      <c r="Y61" s="998"/>
      <c r="Z61" s="998"/>
      <c r="AA61" s="998"/>
      <c r="AB61" s="999"/>
      <c r="AC61" s="1000" t="s">
        <v>147</v>
      </c>
      <c r="AD61" s="1001"/>
      <c r="AE61" s="1001"/>
      <c r="AF61" s="1001"/>
      <c r="AG61" s="1001"/>
      <c r="AH61" s="1002"/>
      <c r="AI61" s="1003" t="s">
        <v>148</v>
      </c>
      <c r="AJ61" s="1004"/>
      <c r="AK61" s="1004"/>
      <c r="AL61" s="1004"/>
      <c r="AM61" s="1004"/>
      <c r="AN61" s="1005"/>
    </row>
    <row r="62" spans="1:40" ht="17.25" customHeight="1" thickBot="1">
      <c r="A62" s="119" t="s">
        <v>155</v>
      </c>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800"/>
      <c r="AD62" s="800"/>
      <c r="AE62" s="800"/>
      <c r="AF62" s="800"/>
      <c r="AG62" s="800"/>
      <c r="AH62" s="800"/>
      <c r="AI62" s="965"/>
      <c r="AJ62" s="965"/>
      <c r="AK62" s="965"/>
      <c r="AL62" s="965"/>
      <c r="AM62" s="965"/>
      <c r="AN62" s="966"/>
    </row>
    <row r="63" spans="1:40" ht="21.75" customHeight="1">
      <c r="A63" s="967">
        <v>1</v>
      </c>
      <c r="B63" s="968"/>
      <c r="C63" s="969"/>
      <c r="D63" s="970"/>
      <c r="E63" s="970"/>
      <c r="F63" s="970"/>
      <c r="G63" s="970"/>
      <c r="H63" s="970"/>
      <c r="I63" s="970"/>
      <c r="J63" s="970"/>
      <c r="K63" s="970"/>
      <c r="L63" s="970"/>
      <c r="M63" s="971"/>
      <c r="N63" s="972"/>
      <c r="O63" s="973"/>
      <c r="P63" s="973"/>
      <c r="Q63" s="973"/>
      <c r="R63" s="973"/>
      <c r="S63" s="973"/>
      <c r="T63" s="973"/>
      <c r="U63" s="974"/>
      <c r="V63" s="975"/>
      <c r="W63" s="976"/>
      <c r="X63" s="976"/>
      <c r="Y63" s="976"/>
      <c r="Z63" s="976"/>
      <c r="AA63" s="976"/>
      <c r="AB63" s="977"/>
      <c r="AC63" s="978"/>
      <c r="AD63" s="604"/>
      <c r="AE63" s="604"/>
      <c r="AF63" s="604"/>
      <c r="AG63" s="604"/>
      <c r="AH63" s="979"/>
      <c r="AI63" s="980">
        <f>IF(N63="","",DATE(YEAR(N63),MONTH(N63)+24,DAY(N63)))</f>
      </c>
      <c r="AJ63" s="980"/>
      <c r="AK63" s="980"/>
      <c r="AL63" s="980"/>
      <c r="AM63" s="980"/>
      <c r="AN63" s="981"/>
    </row>
    <row r="64" spans="1:40" ht="21.75" customHeight="1">
      <c r="A64" s="951">
        <v>2</v>
      </c>
      <c r="B64" s="952"/>
      <c r="C64" s="953"/>
      <c r="D64" s="954"/>
      <c r="E64" s="954"/>
      <c r="F64" s="954"/>
      <c r="G64" s="954"/>
      <c r="H64" s="954"/>
      <c r="I64" s="954"/>
      <c r="J64" s="954"/>
      <c r="K64" s="954"/>
      <c r="L64" s="954"/>
      <c r="M64" s="955"/>
      <c r="N64" s="956"/>
      <c r="O64" s="957"/>
      <c r="P64" s="957"/>
      <c r="Q64" s="957"/>
      <c r="R64" s="957"/>
      <c r="S64" s="957"/>
      <c r="T64" s="957"/>
      <c r="U64" s="958"/>
      <c r="V64" s="959"/>
      <c r="W64" s="960"/>
      <c r="X64" s="960"/>
      <c r="Y64" s="960"/>
      <c r="Z64" s="960"/>
      <c r="AA64" s="960"/>
      <c r="AB64" s="961"/>
      <c r="AC64" s="487"/>
      <c r="AD64" s="488"/>
      <c r="AE64" s="488"/>
      <c r="AF64" s="488"/>
      <c r="AG64" s="488"/>
      <c r="AH64" s="962"/>
      <c r="AI64" s="963">
        <f>IF(N64="","",DATE(YEAR(N64),MONTH(N64)+24,DAY(N64)))</f>
      </c>
      <c r="AJ64" s="963"/>
      <c r="AK64" s="963"/>
      <c r="AL64" s="963"/>
      <c r="AM64" s="963"/>
      <c r="AN64" s="964"/>
    </row>
    <row r="65" spans="1:40" ht="21.75" customHeight="1">
      <c r="A65" s="951">
        <v>3</v>
      </c>
      <c r="B65" s="952"/>
      <c r="C65" s="953"/>
      <c r="D65" s="954"/>
      <c r="E65" s="954"/>
      <c r="F65" s="954"/>
      <c r="G65" s="954"/>
      <c r="H65" s="954"/>
      <c r="I65" s="954"/>
      <c r="J65" s="954"/>
      <c r="K65" s="954"/>
      <c r="L65" s="954"/>
      <c r="M65" s="955"/>
      <c r="N65" s="956"/>
      <c r="O65" s="957"/>
      <c r="P65" s="957"/>
      <c r="Q65" s="957"/>
      <c r="R65" s="957"/>
      <c r="S65" s="957"/>
      <c r="T65" s="957"/>
      <c r="U65" s="958"/>
      <c r="V65" s="959"/>
      <c r="W65" s="960"/>
      <c r="X65" s="960"/>
      <c r="Y65" s="960"/>
      <c r="Z65" s="960"/>
      <c r="AA65" s="960"/>
      <c r="AB65" s="961"/>
      <c r="AC65" s="487"/>
      <c r="AD65" s="488"/>
      <c r="AE65" s="488"/>
      <c r="AF65" s="488"/>
      <c r="AG65" s="488"/>
      <c r="AH65" s="962"/>
      <c r="AI65" s="963">
        <f aca="true" t="shared" si="2" ref="AI65:AI72">IF(N65="","",DATE(YEAR(N65),MONTH(N65)+24,DAY(N65)))</f>
      </c>
      <c r="AJ65" s="963"/>
      <c r="AK65" s="963"/>
      <c r="AL65" s="963"/>
      <c r="AM65" s="963"/>
      <c r="AN65" s="964"/>
    </row>
    <row r="66" spans="1:40" ht="21.75" customHeight="1">
      <c r="A66" s="951">
        <v>4</v>
      </c>
      <c r="B66" s="952"/>
      <c r="C66" s="953"/>
      <c r="D66" s="954"/>
      <c r="E66" s="954"/>
      <c r="F66" s="954"/>
      <c r="G66" s="954"/>
      <c r="H66" s="954"/>
      <c r="I66" s="954"/>
      <c r="J66" s="954"/>
      <c r="K66" s="954"/>
      <c r="L66" s="954"/>
      <c r="M66" s="955"/>
      <c r="N66" s="956"/>
      <c r="O66" s="957"/>
      <c r="P66" s="957"/>
      <c r="Q66" s="957"/>
      <c r="R66" s="957"/>
      <c r="S66" s="957"/>
      <c r="T66" s="957"/>
      <c r="U66" s="958"/>
      <c r="V66" s="959"/>
      <c r="W66" s="960"/>
      <c r="X66" s="960"/>
      <c r="Y66" s="960"/>
      <c r="Z66" s="960"/>
      <c r="AA66" s="960"/>
      <c r="AB66" s="961"/>
      <c r="AC66" s="487"/>
      <c r="AD66" s="488"/>
      <c r="AE66" s="488"/>
      <c r="AF66" s="488"/>
      <c r="AG66" s="488"/>
      <c r="AH66" s="962"/>
      <c r="AI66" s="963">
        <f t="shared" si="2"/>
      </c>
      <c r="AJ66" s="963"/>
      <c r="AK66" s="963"/>
      <c r="AL66" s="963"/>
      <c r="AM66" s="963"/>
      <c r="AN66" s="964"/>
    </row>
    <row r="67" spans="1:40" ht="21.75" customHeight="1">
      <c r="A67" s="951">
        <v>5</v>
      </c>
      <c r="B67" s="952"/>
      <c r="C67" s="953"/>
      <c r="D67" s="954"/>
      <c r="E67" s="954"/>
      <c r="F67" s="954"/>
      <c r="G67" s="954"/>
      <c r="H67" s="954"/>
      <c r="I67" s="954"/>
      <c r="J67" s="954"/>
      <c r="K67" s="954"/>
      <c r="L67" s="954"/>
      <c r="M67" s="955"/>
      <c r="N67" s="956"/>
      <c r="O67" s="957"/>
      <c r="P67" s="957"/>
      <c r="Q67" s="957"/>
      <c r="R67" s="957"/>
      <c r="S67" s="957"/>
      <c r="T67" s="957"/>
      <c r="U67" s="958"/>
      <c r="V67" s="959"/>
      <c r="W67" s="960"/>
      <c r="X67" s="960"/>
      <c r="Y67" s="960"/>
      <c r="Z67" s="960"/>
      <c r="AA67" s="960"/>
      <c r="AB67" s="961"/>
      <c r="AC67" s="487"/>
      <c r="AD67" s="488"/>
      <c r="AE67" s="488"/>
      <c r="AF67" s="488"/>
      <c r="AG67" s="488"/>
      <c r="AH67" s="962"/>
      <c r="AI67" s="963">
        <f t="shared" si="2"/>
      </c>
      <c r="AJ67" s="963"/>
      <c r="AK67" s="963"/>
      <c r="AL67" s="963"/>
      <c r="AM67" s="963"/>
      <c r="AN67" s="964"/>
    </row>
    <row r="68" spans="1:51" ht="21.75" customHeight="1">
      <c r="A68" s="951">
        <v>6</v>
      </c>
      <c r="B68" s="952"/>
      <c r="C68" s="953"/>
      <c r="D68" s="954"/>
      <c r="E68" s="954"/>
      <c r="F68" s="954"/>
      <c r="G68" s="954"/>
      <c r="H68" s="954"/>
      <c r="I68" s="954"/>
      <c r="J68" s="954"/>
      <c r="K68" s="954"/>
      <c r="L68" s="954"/>
      <c r="M68" s="955"/>
      <c r="N68" s="956"/>
      <c r="O68" s="957"/>
      <c r="P68" s="957"/>
      <c r="Q68" s="957"/>
      <c r="R68" s="957"/>
      <c r="S68" s="957"/>
      <c r="T68" s="957"/>
      <c r="U68" s="958"/>
      <c r="V68" s="959"/>
      <c r="W68" s="960"/>
      <c r="X68" s="960"/>
      <c r="Y68" s="960"/>
      <c r="Z68" s="960"/>
      <c r="AA68" s="960"/>
      <c r="AB68" s="961"/>
      <c r="AC68" s="487"/>
      <c r="AD68" s="488"/>
      <c r="AE68" s="488"/>
      <c r="AF68" s="488"/>
      <c r="AG68" s="488"/>
      <c r="AH68" s="962"/>
      <c r="AI68" s="963">
        <f t="shared" si="2"/>
      </c>
      <c r="AJ68" s="963"/>
      <c r="AK68" s="963"/>
      <c r="AL68" s="963"/>
      <c r="AM68" s="963"/>
      <c r="AN68" s="964"/>
      <c r="AP68" s="120"/>
      <c r="AQ68" s="120"/>
      <c r="AR68" s="120"/>
      <c r="AS68" s="120"/>
      <c r="AT68" s="120"/>
      <c r="AU68" s="120"/>
      <c r="AV68" s="120"/>
      <c r="AW68" s="120"/>
      <c r="AX68" s="120"/>
      <c r="AY68" s="120"/>
    </row>
    <row r="69" spans="1:40" ht="21.75" customHeight="1">
      <c r="A69" s="951">
        <v>7</v>
      </c>
      <c r="B69" s="952"/>
      <c r="C69" s="953"/>
      <c r="D69" s="954"/>
      <c r="E69" s="954"/>
      <c r="F69" s="954"/>
      <c r="G69" s="954"/>
      <c r="H69" s="954"/>
      <c r="I69" s="954"/>
      <c r="J69" s="954"/>
      <c r="K69" s="954"/>
      <c r="L69" s="954"/>
      <c r="M69" s="955"/>
      <c r="N69" s="956"/>
      <c r="O69" s="957"/>
      <c r="P69" s="957"/>
      <c r="Q69" s="957"/>
      <c r="R69" s="957"/>
      <c r="S69" s="957"/>
      <c r="T69" s="957"/>
      <c r="U69" s="958"/>
      <c r="V69" s="959"/>
      <c r="W69" s="960"/>
      <c r="X69" s="960"/>
      <c r="Y69" s="960"/>
      <c r="Z69" s="960"/>
      <c r="AA69" s="960"/>
      <c r="AB69" s="961"/>
      <c r="AC69" s="487"/>
      <c r="AD69" s="488"/>
      <c r="AE69" s="488"/>
      <c r="AF69" s="488"/>
      <c r="AG69" s="488"/>
      <c r="AH69" s="962"/>
      <c r="AI69" s="963">
        <f t="shared" si="2"/>
      </c>
      <c r="AJ69" s="963"/>
      <c r="AK69" s="963"/>
      <c r="AL69" s="963"/>
      <c r="AM69" s="963"/>
      <c r="AN69" s="964"/>
    </row>
    <row r="70" spans="1:40" ht="21.75" customHeight="1">
      <c r="A70" s="951">
        <v>8</v>
      </c>
      <c r="B70" s="952"/>
      <c r="C70" s="953"/>
      <c r="D70" s="954"/>
      <c r="E70" s="954"/>
      <c r="F70" s="954"/>
      <c r="G70" s="954"/>
      <c r="H70" s="954"/>
      <c r="I70" s="954"/>
      <c r="J70" s="954"/>
      <c r="K70" s="954"/>
      <c r="L70" s="954"/>
      <c r="M70" s="955"/>
      <c r="N70" s="956"/>
      <c r="O70" s="957"/>
      <c r="P70" s="957"/>
      <c r="Q70" s="957"/>
      <c r="R70" s="957"/>
      <c r="S70" s="957"/>
      <c r="T70" s="957"/>
      <c r="U70" s="958"/>
      <c r="V70" s="959"/>
      <c r="W70" s="960"/>
      <c r="X70" s="960"/>
      <c r="Y70" s="960"/>
      <c r="Z70" s="960"/>
      <c r="AA70" s="960"/>
      <c r="AB70" s="961"/>
      <c r="AC70" s="487"/>
      <c r="AD70" s="488"/>
      <c r="AE70" s="488"/>
      <c r="AF70" s="488"/>
      <c r="AG70" s="488"/>
      <c r="AH70" s="962"/>
      <c r="AI70" s="963">
        <f t="shared" si="2"/>
      </c>
      <c r="AJ70" s="963"/>
      <c r="AK70" s="963"/>
      <c r="AL70" s="963"/>
      <c r="AM70" s="963"/>
      <c r="AN70" s="964"/>
    </row>
    <row r="71" spans="1:40" ht="21.75" customHeight="1">
      <c r="A71" s="951">
        <v>9</v>
      </c>
      <c r="B71" s="952"/>
      <c r="C71" s="953"/>
      <c r="D71" s="954"/>
      <c r="E71" s="954"/>
      <c r="F71" s="954"/>
      <c r="G71" s="954"/>
      <c r="H71" s="954"/>
      <c r="I71" s="954"/>
      <c r="J71" s="954"/>
      <c r="K71" s="954"/>
      <c r="L71" s="954"/>
      <c r="M71" s="955"/>
      <c r="N71" s="956"/>
      <c r="O71" s="957"/>
      <c r="P71" s="957"/>
      <c r="Q71" s="957"/>
      <c r="R71" s="957"/>
      <c r="S71" s="957"/>
      <c r="T71" s="957"/>
      <c r="U71" s="958"/>
      <c r="V71" s="959"/>
      <c r="W71" s="960"/>
      <c r="X71" s="960"/>
      <c r="Y71" s="960"/>
      <c r="Z71" s="960"/>
      <c r="AA71" s="960"/>
      <c r="AB71" s="961"/>
      <c r="AC71" s="487"/>
      <c r="AD71" s="488"/>
      <c r="AE71" s="488"/>
      <c r="AF71" s="488"/>
      <c r="AG71" s="488"/>
      <c r="AH71" s="962"/>
      <c r="AI71" s="963">
        <f t="shared" si="2"/>
      </c>
      <c r="AJ71" s="963"/>
      <c r="AK71" s="963"/>
      <c r="AL71" s="963"/>
      <c r="AM71" s="963"/>
      <c r="AN71" s="964"/>
    </row>
    <row r="72" spans="1:40" ht="21.75" customHeight="1" thickBot="1">
      <c r="A72" s="937">
        <v>10</v>
      </c>
      <c r="B72" s="938"/>
      <c r="C72" s="939"/>
      <c r="D72" s="940"/>
      <c r="E72" s="940"/>
      <c r="F72" s="940"/>
      <c r="G72" s="940"/>
      <c r="H72" s="940"/>
      <c r="I72" s="940"/>
      <c r="J72" s="940"/>
      <c r="K72" s="940"/>
      <c r="L72" s="940"/>
      <c r="M72" s="941"/>
      <c r="N72" s="942"/>
      <c r="O72" s="943"/>
      <c r="P72" s="943"/>
      <c r="Q72" s="943"/>
      <c r="R72" s="943"/>
      <c r="S72" s="943"/>
      <c r="T72" s="943"/>
      <c r="U72" s="944"/>
      <c r="V72" s="945"/>
      <c r="W72" s="946"/>
      <c r="X72" s="946"/>
      <c r="Y72" s="946"/>
      <c r="Z72" s="946"/>
      <c r="AA72" s="946"/>
      <c r="AB72" s="947"/>
      <c r="AC72" s="493"/>
      <c r="AD72" s="494"/>
      <c r="AE72" s="494"/>
      <c r="AF72" s="494"/>
      <c r="AG72" s="494"/>
      <c r="AH72" s="948"/>
      <c r="AI72" s="949">
        <f t="shared" si="2"/>
      </c>
      <c r="AJ72" s="949"/>
      <c r="AK72" s="949"/>
      <c r="AL72" s="949"/>
      <c r="AM72" s="949"/>
      <c r="AN72" s="950"/>
    </row>
    <row r="73" spans="1:40" s="121" customFormat="1" ht="44.25" customHeight="1">
      <c r="A73" s="936" t="s">
        <v>283</v>
      </c>
      <c r="B73" s="936"/>
      <c r="C73" s="936"/>
      <c r="D73" s="936"/>
      <c r="E73" s="936"/>
      <c r="F73" s="936"/>
      <c r="G73" s="936"/>
      <c r="H73" s="936"/>
      <c r="I73" s="936"/>
      <c r="J73" s="936"/>
      <c r="K73" s="936"/>
      <c r="L73" s="936"/>
      <c r="M73" s="936"/>
      <c r="N73" s="936"/>
      <c r="O73" s="936"/>
      <c r="P73" s="936"/>
      <c r="Q73" s="936"/>
      <c r="R73" s="936"/>
      <c r="S73" s="936"/>
      <c r="T73" s="936"/>
      <c r="U73" s="936"/>
      <c r="V73" s="936"/>
      <c r="W73" s="936"/>
      <c r="X73" s="936"/>
      <c r="Y73" s="936"/>
      <c r="Z73" s="936"/>
      <c r="AA73" s="936"/>
      <c r="AB73" s="936"/>
      <c r="AC73" s="936"/>
      <c r="AD73" s="936"/>
      <c r="AE73" s="936"/>
      <c r="AF73" s="936"/>
      <c r="AG73" s="936"/>
      <c r="AH73" s="936"/>
      <c r="AI73" s="936"/>
      <c r="AJ73" s="936"/>
      <c r="AK73" s="936"/>
      <c r="AL73" s="936"/>
      <c r="AM73" s="936"/>
      <c r="AN73" s="936"/>
    </row>
    <row r="74" spans="11:22" ht="21" customHeight="1">
      <c r="K74" s="122"/>
      <c r="L74" s="122"/>
      <c r="M74" s="122"/>
      <c r="V74" s="112"/>
    </row>
    <row r="75" spans="11:22" ht="21" customHeight="1">
      <c r="K75" s="122"/>
      <c r="L75" s="122"/>
      <c r="M75" s="122"/>
      <c r="V75" s="112"/>
    </row>
    <row r="76" spans="11:22" ht="21" customHeight="1">
      <c r="K76" s="122"/>
      <c r="L76" s="122"/>
      <c r="M76" s="122"/>
      <c r="V76" s="112"/>
    </row>
    <row r="77" spans="11:22" ht="21" customHeight="1">
      <c r="K77" s="122"/>
      <c r="L77" s="122"/>
      <c r="M77" s="122"/>
      <c r="V77" s="112"/>
    </row>
    <row r="78" spans="11:22" ht="21" customHeight="1">
      <c r="K78" s="122"/>
      <c r="L78" s="122"/>
      <c r="M78" s="122"/>
      <c r="V78" s="112"/>
    </row>
    <row r="79" spans="11:22" ht="21" customHeight="1">
      <c r="K79" s="122"/>
      <c r="L79" s="122"/>
      <c r="M79" s="122"/>
      <c r="V79" s="112"/>
    </row>
    <row r="80" spans="11:22" ht="21" customHeight="1">
      <c r="K80" s="122"/>
      <c r="L80" s="122"/>
      <c r="M80" s="122"/>
      <c r="V80" s="112"/>
    </row>
    <row r="81" spans="11:22" ht="21" customHeight="1">
      <c r="K81" s="122"/>
      <c r="L81" s="122"/>
      <c r="M81" s="122"/>
      <c r="V81" s="112"/>
    </row>
    <row r="82" spans="11:22" ht="21" customHeight="1">
      <c r="K82" s="122"/>
      <c r="L82" s="122"/>
      <c r="M82" s="122"/>
      <c r="V82" s="112"/>
    </row>
    <row r="83" spans="11:22" ht="21" customHeight="1">
      <c r="K83" s="122"/>
      <c r="L83" s="122"/>
      <c r="M83" s="122"/>
      <c r="V83" s="112"/>
    </row>
    <row r="84" spans="11:22" ht="21" customHeight="1">
      <c r="K84" s="122"/>
      <c r="L84" s="122"/>
      <c r="M84" s="122"/>
      <c r="V84" s="112"/>
    </row>
    <row r="85" spans="11:22" ht="21" customHeight="1">
      <c r="K85" s="122"/>
      <c r="L85" s="122"/>
      <c r="M85" s="122"/>
      <c r="V85" s="112"/>
    </row>
    <row r="86" ht="21" customHeight="1">
      <c r="V86" s="112"/>
    </row>
    <row r="87" ht="21" customHeight="1">
      <c r="V87" s="112"/>
    </row>
    <row r="88" ht="21" customHeight="1">
      <c r="V88" s="112"/>
    </row>
    <row r="89" ht="21" customHeight="1">
      <c r="V89" s="112"/>
    </row>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c r="V100" s="112"/>
    </row>
    <row r="101" ht="21" customHeight="1">
      <c r="V101" s="112"/>
    </row>
    <row r="102" ht="21" customHeight="1">
      <c r="V102" s="112"/>
    </row>
    <row r="103" ht="21" customHeight="1">
      <c r="V103" s="112"/>
    </row>
    <row r="104" ht="21" customHeight="1">
      <c r="V104" s="112"/>
    </row>
    <row r="105" ht="21" customHeight="1">
      <c r="V105" s="112"/>
    </row>
    <row r="106" ht="21" customHeight="1">
      <c r="V106" s="112"/>
    </row>
    <row r="107" ht="21" customHeight="1">
      <c r="V107" s="112"/>
    </row>
    <row r="108" ht="21" customHeight="1">
      <c r="V108" s="112"/>
    </row>
    <row r="109" ht="21" customHeight="1">
      <c r="V109" s="112"/>
    </row>
    <row r="110" ht="21" customHeight="1">
      <c r="V110" s="112"/>
    </row>
    <row r="111" ht="21" customHeight="1">
      <c r="V111" s="112"/>
    </row>
    <row r="112" ht="21" customHeight="1">
      <c r="V112" s="112"/>
    </row>
    <row r="113" ht="21" customHeight="1">
      <c r="V113" s="112"/>
    </row>
    <row r="114" ht="21" customHeight="1">
      <c r="V114" s="112"/>
    </row>
    <row r="115" ht="21" customHeight="1">
      <c r="V115" s="112"/>
    </row>
    <row r="116" ht="21" customHeight="1">
      <c r="V116" s="112"/>
    </row>
    <row r="117" ht="21" customHeight="1">
      <c r="V117" s="112"/>
    </row>
    <row r="118" ht="21" customHeight="1">
      <c r="V118" s="112"/>
    </row>
    <row r="119" ht="21" customHeight="1">
      <c r="V119" s="112"/>
    </row>
    <row r="120" ht="21" customHeight="1">
      <c r="V120" s="112"/>
    </row>
    <row r="121" ht="21" customHeight="1">
      <c r="V121" s="112"/>
    </row>
    <row r="122" ht="21" customHeight="1">
      <c r="V122" s="112"/>
    </row>
    <row r="123" ht="21" customHeight="1">
      <c r="V123" s="112"/>
    </row>
    <row r="124" ht="21" customHeight="1">
      <c r="V124" s="112"/>
    </row>
    <row r="125" ht="21" customHeight="1">
      <c r="V125" s="112"/>
    </row>
    <row r="126" ht="21" customHeight="1">
      <c r="V126" s="112"/>
    </row>
    <row r="127" ht="21" customHeight="1">
      <c r="V127" s="112"/>
    </row>
    <row r="128" ht="21" customHeight="1">
      <c r="V128" s="112"/>
    </row>
    <row r="129" ht="21" customHeight="1">
      <c r="V129" s="112"/>
    </row>
    <row r="130" ht="21" customHeight="1">
      <c r="V130" s="112"/>
    </row>
    <row r="131" ht="21" customHeight="1">
      <c r="V131" s="112"/>
    </row>
    <row r="132" ht="21" customHeight="1">
      <c r="V132" s="112"/>
    </row>
    <row r="133" ht="21" customHeight="1">
      <c r="V133" s="112"/>
    </row>
    <row r="134" ht="21" customHeight="1">
      <c r="V134" s="112"/>
    </row>
    <row r="135" ht="21" customHeight="1">
      <c r="V135" s="112"/>
    </row>
    <row r="136" ht="21" customHeight="1">
      <c r="V136" s="112"/>
    </row>
    <row r="137" ht="21" customHeight="1">
      <c r="V137" s="112"/>
    </row>
    <row r="138" ht="21" customHeight="1">
      <c r="V138" s="112"/>
    </row>
    <row r="139" ht="21" customHeight="1">
      <c r="V139" s="112"/>
    </row>
    <row r="140" ht="21" customHeight="1">
      <c r="V140" s="112"/>
    </row>
    <row r="141" ht="21" customHeight="1">
      <c r="V141" s="112"/>
    </row>
    <row r="142" ht="21" customHeight="1">
      <c r="V142" s="112"/>
    </row>
    <row r="143" ht="21" customHeight="1">
      <c r="V143" s="112"/>
    </row>
    <row r="144" ht="21" customHeight="1">
      <c r="V144" s="112"/>
    </row>
    <row r="145" ht="21" customHeight="1">
      <c r="V145" s="112"/>
    </row>
    <row r="146" ht="21" customHeight="1">
      <c r="V146" s="112"/>
    </row>
    <row r="147" ht="21" customHeight="1">
      <c r="V147" s="112"/>
    </row>
    <row r="148" ht="21" customHeight="1">
      <c r="V148" s="112"/>
    </row>
    <row r="149" ht="21" customHeight="1">
      <c r="V149" s="112"/>
    </row>
    <row r="150" ht="21" customHeight="1">
      <c r="V150" s="112"/>
    </row>
    <row r="151" ht="21" customHeight="1">
      <c r="V151" s="112"/>
    </row>
    <row r="152" ht="21" customHeight="1">
      <c r="V152" s="112"/>
    </row>
    <row r="153" ht="21" customHeight="1">
      <c r="V153" s="112"/>
    </row>
    <row r="154" ht="21" customHeight="1">
      <c r="V154" s="112"/>
    </row>
    <row r="155" ht="21" customHeight="1">
      <c r="V155" s="112"/>
    </row>
    <row r="156" ht="21" customHeight="1">
      <c r="V156" s="112"/>
    </row>
    <row r="157" ht="21" customHeight="1">
      <c r="V157" s="112"/>
    </row>
    <row r="158" ht="21" customHeight="1">
      <c r="V158" s="112"/>
    </row>
    <row r="159" ht="21" customHeight="1">
      <c r="V159" s="112"/>
    </row>
    <row r="160" ht="21" customHeight="1">
      <c r="V160" s="112"/>
    </row>
    <row r="161" ht="21" customHeight="1">
      <c r="V161" s="112"/>
    </row>
    <row r="162" ht="21" customHeight="1">
      <c r="V162" s="112"/>
    </row>
    <row r="163" ht="21" customHeight="1">
      <c r="V163" s="112"/>
    </row>
    <row r="164" ht="21" customHeight="1">
      <c r="V164" s="112"/>
    </row>
    <row r="165" ht="21" customHeight="1">
      <c r="V165" s="112"/>
    </row>
    <row r="166" ht="21" customHeight="1">
      <c r="V166" s="112"/>
    </row>
    <row r="167" ht="21" customHeight="1">
      <c r="V167" s="112"/>
    </row>
    <row r="168" ht="21" customHeight="1">
      <c r="V168" s="112"/>
    </row>
    <row r="169" ht="21" customHeight="1">
      <c r="V169" s="112"/>
    </row>
    <row r="170" ht="21" customHeight="1">
      <c r="V170" s="112"/>
    </row>
    <row r="171" ht="21" customHeight="1">
      <c r="V171" s="112"/>
    </row>
    <row r="172" ht="21" customHeight="1">
      <c r="V172" s="112"/>
    </row>
    <row r="173" ht="21" customHeight="1">
      <c r="V173" s="112"/>
    </row>
    <row r="174" ht="21" customHeight="1">
      <c r="V174" s="112"/>
    </row>
    <row r="175" ht="21" customHeight="1">
      <c r="V175" s="112"/>
    </row>
    <row r="176" ht="21" customHeight="1">
      <c r="V176" s="112"/>
    </row>
    <row r="177" ht="21" customHeight="1">
      <c r="V177" s="112"/>
    </row>
    <row r="178" ht="21" customHeight="1">
      <c r="V178" s="112"/>
    </row>
    <row r="179" ht="21" customHeight="1">
      <c r="V179" s="112"/>
    </row>
    <row r="180" ht="21" customHeight="1">
      <c r="V180" s="112"/>
    </row>
    <row r="181" ht="21" customHeight="1">
      <c r="V181" s="112"/>
    </row>
    <row r="182" ht="21" customHeight="1">
      <c r="V182" s="112"/>
    </row>
    <row r="183" ht="21" customHeight="1">
      <c r="V183" s="112"/>
    </row>
    <row r="184" ht="21" customHeight="1">
      <c r="V184" s="112"/>
    </row>
    <row r="185" ht="21" customHeight="1">
      <c r="V185" s="112"/>
    </row>
    <row r="186" ht="21" customHeight="1">
      <c r="V186" s="112"/>
    </row>
    <row r="187" ht="21" customHeight="1">
      <c r="V187" s="112"/>
    </row>
    <row r="188" ht="21" customHeight="1">
      <c r="V188" s="112"/>
    </row>
    <row r="189" ht="21" customHeight="1">
      <c r="V189" s="112"/>
    </row>
    <row r="190" ht="21" customHeight="1">
      <c r="V190" s="112"/>
    </row>
    <row r="191" ht="21" customHeight="1">
      <c r="V191" s="112"/>
    </row>
    <row r="192" ht="21" customHeight="1">
      <c r="V192" s="112"/>
    </row>
    <row r="193" ht="21" customHeight="1">
      <c r="V193" s="112"/>
    </row>
    <row r="194" ht="21" customHeight="1">
      <c r="V194" s="112"/>
    </row>
    <row r="195" ht="21" customHeight="1">
      <c r="V195" s="112"/>
    </row>
    <row r="196" ht="21" customHeight="1">
      <c r="V196" s="112"/>
    </row>
    <row r="197" ht="21" customHeight="1">
      <c r="V197" s="112"/>
    </row>
    <row r="198" ht="21" customHeight="1">
      <c r="V198" s="112"/>
    </row>
    <row r="199" ht="21" customHeight="1">
      <c r="V199" s="112"/>
    </row>
    <row r="200" ht="21" customHeight="1">
      <c r="V200" s="112"/>
    </row>
    <row r="201" ht="21" customHeight="1">
      <c r="V201" s="112"/>
    </row>
    <row r="202" ht="21" customHeight="1">
      <c r="V202" s="112"/>
    </row>
    <row r="203" ht="21" customHeight="1">
      <c r="V203" s="112"/>
    </row>
    <row r="204" ht="21" customHeight="1">
      <c r="V204" s="112"/>
    </row>
    <row r="205" ht="21" customHeight="1">
      <c r="V205" s="112"/>
    </row>
    <row r="206" ht="21" customHeight="1">
      <c r="V206" s="112"/>
    </row>
    <row r="207" ht="21" customHeight="1">
      <c r="V207" s="112"/>
    </row>
    <row r="208" ht="21" customHeight="1">
      <c r="V208" s="112"/>
    </row>
    <row r="209" ht="21" customHeight="1">
      <c r="V209" s="112"/>
    </row>
    <row r="210" ht="21" customHeight="1">
      <c r="V210" s="112"/>
    </row>
    <row r="211" ht="21" customHeight="1">
      <c r="V211" s="112"/>
    </row>
    <row r="212" ht="21" customHeight="1">
      <c r="V212" s="112"/>
    </row>
    <row r="213" ht="21" customHeight="1">
      <c r="V213" s="112"/>
    </row>
    <row r="214" ht="21" customHeight="1">
      <c r="V214" s="112"/>
    </row>
    <row r="215" ht="21" customHeight="1">
      <c r="V215" s="112"/>
    </row>
    <row r="216" ht="21" customHeight="1">
      <c r="V216" s="112"/>
    </row>
    <row r="217" ht="21" customHeight="1">
      <c r="V217" s="112"/>
    </row>
    <row r="218" ht="21" customHeight="1">
      <c r="V218" s="112"/>
    </row>
    <row r="219" ht="21" customHeight="1">
      <c r="V219" s="112"/>
    </row>
    <row r="220" ht="21" customHeight="1">
      <c r="V220" s="112"/>
    </row>
    <row r="221" ht="21" customHeight="1">
      <c r="V221" s="112"/>
    </row>
    <row r="222" ht="21" customHeight="1">
      <c r="V222" s="112"/>
    </row>
    <row r="223" ht="21" customHeight="1">
      <c r="V223" s="112"/>
    </row>
    <row r="224" ht="21" customHeight="1">
      <c r="V224" s="112"/>
    </row>
    <row r="225" ht="21" customHeight="1">
      <c r="V225" s="112"/>
    </row>
    <row r="226" ht="21" customHeight="1">
      <c r="V226" s="112"/>
    </row>
    <row r="227" ht="21" customHeight="1">
      <c r="V227" s="112"/>
    </row>
    <row r="228" ht="21" customHeight="1">
      <c r="V228" s="112"/>
    </row>
    <row r="229" ht="21" customHeight="1">
      <c r="V229" s="112"/>
    </row>
    <row r="230" ht="21" customHeight="1">
      <c r="V230" s="112"/>
    </row>
    <row r="231" ht="21" customHeight="1">
      <c r="V231" s="112"/>
    </row>
    <row r="232" ht="21" customHeight="1">
      <c r="V232" s="112"/>
    </row>
    <row r="233" ht="21" customHeight="1">
      <c r="V233" s="112"/>
    </row>
    <row r="234" ht="21" customHeight="1">
      <c r="V234" s="112"/>
    </row>
    <row r="235" ht="21" customHeight="1">
      <c r="V235" s="112"/>
    </row>
    <row r="236" ht="21" customHeight="1">
      <c r="V236" s="112"/>
    </row>
    <row r="237" ht="21" customHeight="1">
      <c r="V237" s="112"/>
    </row>
    <row r="238" ht="21" customHeight="1">
      <c r="V238" s="112"/>
    </row>
    <row r="239" ht="21" customHeight="1">
      <c r="V239" s="112"/>
    </row>
    <row r="240" ht="21" customHeight="1">
      <c r="V240" s="112"/>
    </row>
    <row r="241" ht="21" customHeight="1">
      <c r="V241" s="112"/>
    </row>
    <row r="242" ht="21" customHeight="1">
      <c r="V242" s="112"/>
    </row>
    <row r="243" ht="21" customHeight="1">
      <c r="V243" s="112"/>
    </row>
    <row r="244" ht="21" customHeight="1">
      <c r="V244" s="112"/>
    </row>
    <row r="245" ht="21" customHeight="1">
      <c r="V245" s="112"/>
    </row>
    <row r="246" ht="21" customHeight="1">
      <c r="V246" s="112"/>
    </row>
    <row r="247" ht="21" customHeight="1">
      <c r="V247" s="112"/>
    </row>
    <row r="248" ht="21" customHeight="1">
      <c r="V248" s="112"/>
    </row>
    <row r="249" ht="21" customHeight="1">
      <c r="V249" s="112"/>
    </row>
    <row r="250" ht="21" customHeight="1">
      <c r="V250" s="112"/>
    </row>
    <row r="251" ht="21" customHeight="1">
      <c r="V251" s="112"/>
    </row>
    <row r="252" ht="21" customHeight="1">
      <c r="V252" s="112"/>
    </row>
    <row r="253" ht="21" customHeight="1">
      <c r="V253" s="112"/>
    </row>
    <row r="254" ht="21" customHeight="1">
      <c r="V254" s="112"/>
    </row>
    <row r="255" ht="21" customHeight="1">
      <c r="V255" s="112"/>
    </row>
    <row r="256" ht="21" customHeight="1">
      <c r="V256" s="112"/>
    </row>
    <row r="257" ht="21" customHeight="1">
      <c r="V257" s="112"/>
    </row>
    <row r="258" ht="21" customHeight="1">
      <c r="V258" s="112"/>
    </row>
    <row r="259" ht="21" customHeight="1">
      <c r="V259" s="112"/>
    </row>
    <row r="260" ht="21" customHeight="1">
      <c r="V260" s="112"/>
    </row>
    <row r="261" ht="21" customHeight="1">
      <c r="V261" s="112"/>
    </row>
    <row r="262" ht="21" customHeight="1">
      <c r="V262" s="112"/>
    </row>
    <row r="263" ht="21" customHeight="1">
      <c r="V263" s="112"/>
    </row>
    <row r="264" ht="21" customHeight="1">
      <c r="V264" s="112"/>
    </row>
    <row r="265" ht="21" customHeight="1">
      <c r="V265" s="112"/>
    </row>
    <row r="266" ht="21" customHeight="1">
      <c r="V266" s="112"/>
    </row>
    <row r="267" ht="21" customHeight="1">
      <c r="V267" s="112"/>
    </row>
    <row r="268" ht="21" customHeight="1">
      <c r="V268" s="112"/>
    </row>
    <row r="269" ht="21" customHeight="1">
      <c r="V269" s="112"/>
    </row>
    <row r="270" ht="21" customHeight="1">
      <c r="V270" s="112"/>
    </row>
    <row r="271" ht="21" customHeight="1">
      <c r="V271" s="112"/>
    </row>
    <row r="272" ht="21" customHeight="1">
      <c r="V272" s="112"/>
    </row>
    <row r="273" ht="21" customHeight="1">
      <c r="V273" s="112"/>
    </row>
    <row r="274" ht="21" customHeight="1">
      <c r="V274" s="112"/>
    </row>
    <row r="275" ht="21" customHeight="1">
      <c r="V275" s="112"/>
    </row>
    <row r="276" ht="21" customHeight="1">
      <c r="V276" s="112"/>
    </row>
    <row r="277" ht="21" customHeight="1">
      <c r="V277" s="112"/>
    </row>
    <row r="278" ht="21" customHeight="1">
      <c r="V278" s="112"/>
    </row>
    <row r="279" ht="21" customHeight="1">
      <c r="V279" s="112"/>
    </row>
    <row r="280" ht="21" customHeight="1">
      <c r="V280" s="112"/>
    </row>
    <row r="281" ht="21" customHeight="1">
      <c r="V281" s="112"/>
    </row>
    <row r="282" ht="21" customHeight="1">
      <c r="V282" s="112"/>
    </row>
    <row r="283" ht="21" customHeight="1">
      <c r="V283" s="112"/>
    </row>
    <row r="284" ht="21" customHeight="1">
      <c r="V284" s="112"/>
    </row>
    <row r="285" ht="21" customHeight="1">
      <c r="V285" s="112"/>
    </row>
    <row r="286" ht="21" customHeight="1">
      <c r="V286" s="112"/>
    </row>
    <row r="287" ht="21" customHeight="1">
      <c r="V287" s="112"/>
    </row>
    <row r="288" ht="21" customHeight="1">
      <c r="V288" s="112"/>
    </row>
    <row r="289" ht="21" customHeight="1">
      <c r="V289" s="112"/>
    </row>
    <row r="290" ht="21" customHeight="1">
      <c r="V290" s="112"/>
    </row>
    <row r="291" ht="21" customHeight="1">
      <c r="V291" s="112"/>
    </row>
    <row r="292" ht="21" customHeight="1">
      <c r="V292" s="112"/>
    </row>
    <row r="293" ht="21" customHeight="1">
      <c r="V293" s="112"/>
    </row>
    <row r="294" ht="21" customHeight="1">
      <c r="V294" s="112"/>
    </row>
    <row r="295" ht="21" customHeight="1">
      <c r="V295" s="112"/>
    </row>
    <row r="296" ht="21" customHeight="1">
      <c r="V296" s="112"/>
    </row>
    <row r="297" ht="21" customHeight="1">
      <c r="V297" s="112"/>
    </row>
    <row r="298" ht="21" customHeight="1">
      <c r="V298" s="112"/>
    </row>
    <row r="299" ht="21" customHeight="1">
      <c r="V299" s="112"/>
    </row>
    <row r="300" ht="21" customHeight="1">
      <c r="V300" s="112"/>
    </row>
    <row r="301" ht="21" customHeight="1">
      <c r="V301" s="112"/>
    </row>
    <row r="302" ht="21" customHeight="1">
      <c r="V302" s="112"/>
    </row>
    <row r="303" ht="21" customHeight="1">
      <c r="V303" s="112"/>
    </row>
    <row r="304" ht="21" customHeight="1">
      <c r="V304" s="112"/>
    </row>
    <row r="305" ht="21" customHeight="1">
      <c r="V305" s="112"/>
    </row>
    <row r="306" ht="21" customHeight="1">
      <c r="V306" s="112"/>
    </row>
    <row r="307" ht="21" customHeight="1">
      <c r="V307" s="112"/>
    </row>
    <row r="308" ht="21" customHeight="1">
      <c r="V308" s="112"/>
    </row>
    <row r="309" ht="21" customHeight="1">
      <c r="V309" s="112"/>
    </row>
    <row r="310" ht="21" customHeight="1">
      <c r="V310" s="112"/>
    </row>
    <row r="311" ht="21" customHeight="1">
      <c r="V311" s="112"/>
    </row>
    <row r="312" ht="21" customHeight="1">
      <c r="V312" s="112"/>
    </row>
    <row r="313" ht="21" customHeight="1">
      <c r="V313" s="112"/>
    </row>
    <row r="314" ht="21" customHeight="1">
      <c r="V314" s="112"/>
    </row>
    <row r="315" ht="21" customHeight="1">
      <c r="V315" s="112"/>
    </row>
    <row r="316" ht="21" customHeight="1">
      <c r="V316" s="112"/>
    </row>
    <row r="317" ht="21" customHeight="1">
      <c r="V317" s="112"/>
    </row>
    <row r="318" ht="21" customHeight="1">
      <c r="V318" s="112"/>
    </row>
    <row r="319" ht="21" customHeight="1">
      <c r="V319" s="112"/>
    </row>
    <row r="320" ht="21" customHeight="1">
      <c r="V320" s="112"/>
    </row>
    <row r="321" ht="21" customHeight="1">
      <c r="V321" s="112"/>
    </row>
    <row r="322" ht="21" customHeight="1">
      <c r="V322" s="112"/>
    </row>
    <row r="323" ht="21" customHeight="1">
      <c r="V323" s="112"/>
    </row>
    <row r="324" ht="21" customHeight="1">
      <c r="V324" s="112"/>
    </row>
    <row r="325" ht="21" customHeight="1">
      <c r="V325" s="112"/>
    </row>
    <row r="326" ht="21" customHeight="1">
      <c r="V326" s="112"/>
    </row>
    <row r="327" ht="21" customHeight="1">
      <c r="V327" s="112"/>
    </row>
    <row r="328" ht="21" customHeight="1">
      <c r="V328" s="112"/>
    </row>
    <row r="329" ht="21" customHeight="1">
      <c r="V329" s="112"/>
    </row>
    <row r="330" ht="21" customHeight="1">
      <c r="V330" s="112"/>
    </row>
    <row r="331" ht="21" customHeight="1">
      <c r="V331" s="112"/>
    </row>
    <row r="332" ht="21" customHeight="1">
      <c r="V332" s="112"/>
    </row>
    <row r="333" ht="21" customHeight="1">
      <c r="V333" s="112"/>
    </row>
    <row r="334" ht="21" customHeight="1">
      <c r="V334" s="112"/>
    </row>
    <row r="335" ht="21" customHeight="1">
      <c r="V335" s="112"/>
    </row>
    <row r="336" ht="21" customHeight="1">
      <c r="V336" s="112"/>
    </row>
    <row r="337" ht="21" customHeight="1">
      <c r="V337" s="112"/>
    </row>
    <row r="338" ht="21" customHeight="1">
      <c r="V338" s="112"/>
    </row>
    <row r="339" ht="21" customHeight="1">
      <c r="V339" s="112"/>
    </row>
    <row r="340" ht="21" customHeight="1">
      <c r="V340" s="112"/>
    </row>
    <row r="341" ht="21" customHeight="1">
      <c r="V341" s="112"/>
    </row>
    <row r="342" ht="21" customHeight="1">
      <c r="V342" s="112"/>
    </row>
    <row r="343" ht="21" customHeight="1">
      <c r="V343" s="112"/>
    </row>
    <row r="344" ht="21" customHeight="1">
      <c r="V344" s="112"/>
    </row>
    <row r="345" ht="21" customHeight="1">
      <c r="V345" s="112"/>
    </row>
    <row r="346" ht="21" customHeight="1">
      <c r="V346" s="112"/>
    </row>
    <row r="347" ht="21" customHeight="1">
      <c r="V347" s="112"/>
    </row>
    <row r="348" ht="21" customHeight="1">
      <c r="V348" s="112"/>
    </row>
    <row r="349" ht="21" customHeight="1">
      <c r="V349" s="112"/>
    </row>
    <row r="350" ht="21" customHeight="1">
      <c r="V350" s="112"/>
    </row>
    <row r="351" ht="21" customHeight="1">
      <c r="V351" s="112"/>
    </row>
    <row r="352" ht="21" customHeight="1">
      <c r="V352" s="112"/>
    </row>
    <row r="353" ht="21" customHeight="1">
      <c r="V353" s="112"/>
    </row>
    <row r="354" ht="21" customHeight="1">
      <c r="V354" s="112"/>
    </row>
    <row r="355" ht="21" customHeight="1">
      <c r="V355" s="112"/>
    </row>
    <row r="356" ht="21" customHeight="1">
      <c r="V356" s="112"/>
    </row>
    <row r="357" ht="21" customHeight="1">
      <c r="V357" s="112"/>
    </row>
    <row r="358" ht="21" customHeight="1">
      <c r="V358" s="112"/>
    </row>
    <row r="359" ht="21" customHeight="1">
      <c r="V359" s="112"/>
    </row>
    <row r="360" ht="21" customHeight="1">
      <c r="V360" s="112"/>
    </row>
    <row r="361" ht="21" customHeight="1">
      <c r="V361" s="112"/>
    </row>
    <row r="362" ht="21" customHeight="1">
      <c r="V362" s="112"/>
    </row>
    <row r="363" ht="21" customHeight="1">
      <c r="V363" s="112"/>
    </row>
    <row r="364" ht="21" customHeight="1">
      <c r="V364" s="112"/>
    </row>
    <row r="365" ht="21" customHeight="1">
      <c r="V365" s="112"/>
    </row>
    <row r="366" ht="21" customHeight="1">
      <c r="V366" s="112"/>
    </row>
    <row r="367" ht="21" customHeight="1">
      <c r="V367" s="112"/>
    </row>
    <row r="368" ht="21" customHeight="1">
      <c r="V368" s="112"/>
    </row>
    <row r="369" ht="21" customHeight="1">
      <c r="V369" s="112"/>
    </row>
    <row r="370" ht="21" customHeight="1">
      <c r="V370" s="112"/>
    </row>
    <row r="371" ht="21" customHeight="1">
      <c r="V371" s="112"/>
    </row>
    <row r="372" ht="21" customHeight="1">
      <c r="V372" s="112"/>
    </row>
    <row r="373" ht="21" customHeight="1">
      <c r="V373" s="112"/>
    </row>
    <row r="374" ht="21" customHeight="1">
      <c r="V374" s="112"/>
    </row>
    <row r="375" ht="21" customHeight="1">
      <c r="V375" s="112"/>
    </row>
    <row r="376" ht="21" customHeight="1">
      <c r="V376" s="112"/>
    </row>
    <row r="377" ht="21" customHeight="1">
      <c r="V377" s="112"/>
    </row>
    <row r="378" ht="21" customHeight="1">
      <c r="V378" s="112"/>
    </row>
    <row r="379" ht="21" customHeight="1">
      <c r="V379" s="112"/>
    </row>
    <row r="380" ht="21" customHeight="1">
      <c r="V380" s="112"/>
    </row>
    <row r="381" ht="21" customHeight="1">
      <c r="V381" s="112"/>
    </row>
    <row r="382" ht="21" customHeight="1">
      <c r="V382" s="112"/>
    </row>
    <row r="383" ht="21" customHeight="1">
      <c r="V383" s="112"/>
    </row>
    <row r="384" ht="21" customHeight="1">
      <c r="V384" s="112"/>
    </row>
    <row r="385" ht="21" customHeight="1">
      <c r="V385" s="112"/>
    </row>
    <row r="386" ht="21" customHeight="1">
      <c r="V386" s="112"/>
    </row>
    <row r="387" ht="21" customHeight="1">
      <c r="V387" s="112"/>
    </row>
    <row r="388" ht="21" customHeight="1">
      <c r="V388" s="112"/>
    </row>
    <row r="389" ht="21" customHeight="1">
      <c r="V389" s="112"/>
    </row>
    <row r="390" ht="21" customHeight="1">
      <c r="V390" s="112"/>
    </row>
    <row r="391" ht="21" customHeight="1">
      <c r="V391" s="112"/>
    </row>
    <row r="392" ht="21" customHeight="1">
      <c r="V392" s="112"/>
    </row>
    <row r="393" ht="21" customHeight="1">
      <c r="V393" s="112"/>
    </row>
    <row r="394" ht="21" customHeight="1">
      <c r="V394" s="112"/>
    </row>
    <row r="395" ht="21" customHeight="1">
      <c r="V395" s="112"/>
    </row>
    <row r="396" ht="21" customHeight="1">
      <c r="V396" s="112"/>
    </row>
    <row r="397" ht="21" customHeight="1">
      <c r="V397" s="112"/>
    </row>
    <row r="398" ht="21" customHeight="1">
      <c r="V398" s="112"/>
    </row>
    <row r="399" ht="21" customHeight="1">
      <c r="V399" s="112"/>
    </row>
    <row r="400" ht="21" customHeight="1">
      <c r="V400" s="112"/>
    </row>
    <row r="401" ht="21" customHeight="1">
      <c r="V401" s="112"/>
    </row>
    <row r="402" ht="21" customHeight="1">
      <c r="V402" s="112"/>
    </row>
    <row r="403" ht="21" customHeight="1">
      <c r="V403" s="112"/>
    </row>
    <row r="404" ht="21" customHeight="1">
      <c r="V404" s="112"/>
    </row>
  </sheetData>
  <sheetProtection/>
  <mergeCells count="276">
    <mergeCell ref="A1:AN1"/>
    <mergeCell ref="A2:AN2"/>
    <mergeCell ref="A4:G6"/>
    <mergeCell ref="H4:M6"/>
    <mergeCell ref="N4:P6"/>
    <mergeCell ref="Q4:T4"/>
    <mergeCell ref="U4:W4"/>
    <mergeCell ref="X4:AN6"/>
    <mergeCell ref="Q5:T5"/>
    <mergeCell ref="U5:W5"/>
    <mergeCell ref="Q6:T6"/>
    <mergeCell ref="U6:W6"/>
    <mergeCell ref="A7:AN7"/>
    <mergeCell ref="A8:AN8"/>
    <mergeCell ref="A12:A26"/>
    <mergeCell ref="B12:I26"/>
    <mergeCell ref="J12:V26"/>
    <mergeCell ref="W12:Y16"/>
    <mergeCell ref="Z12:AF12"/>
    <mergeCell ref="AG12:AH12"/>
    <mergeCell ref="AI12:AK16"/>
    <mergeCell ref="AL12:AN12"/>
    <mergeCell ref="Z13:AF13"/>
    <mergeCell ref="AG13:AH13"/>
    <mergeCell ref="AL13:AN13"/>
    <mergeCell ref="Z14:AF14"/>
    <mergeCell ref="AG14:AH14"/>
    <mergeCell ref="AL14:AN14"/>
    <mergeCell ref="Z15:AF15"/>
    <mergeCell ref="AG15:AH15"/>
    <mergeCell ref="AL15:AN15"/>
    <mergeCell ref="Z16:AF16"/>
    <mergeCell ref="AG16:AH16"/>
    <mergeCell ref="AL16:AN16"/>
    <mergeCell ref="W17:Y21"/>
    <mergeCell ref="Z17:AF17"/>
    <mergeCell ref="AG17:AH17"/>
    <mergeCell ref="AI17:AK21"/>
    <mergeCell ref="AL17:AN17"/>
    <mergeCell ref="Z18:AF18"/>
    <mergeCell ref="AG18:AH18"/>
    <mergeCell ref="AL18:AN18"/>
    <mergeCell ref="Z19:AF19"/>
    <mergeCell ref="AG19:AH19"/>
    <mergeCell ref="AL19:AN19"/>
    <mergeCell ref="Z20:AF20"/>
    <mergeCell ref="AG20:AH20"/>
    <mergeCell ref="AL20:AN20"/>
    <mergeCell ref="Z21:AF21"/>
    <mergeCell ref="AG21:AH21"/>
    <mergeCell ref="AL21:AN21"/>
    <mergeCell ref="W22:Y26"/>
    <mergeCell ref="Z22:AF22"/>
    <mergeCell ref="AG22:AH22"/>
    <mergeCell ref="AI22:AK26"/>
    <mergeCell ref="AL22:AN22"/>
    <mergeCell ref="Z23:AF23"/>
    <mergeCell ref="AG23:AH23"/>
    <mergeCell ref="AL23:AN23"/>
    <mergeCell ref="Z24:AF24"/>
    <mergeCell ref="AG24:AH24"/>
    <mergeCell ref="AL24:AN24"/>
    <mergeCell ref="Z25:AF25"/>
    <mergeCell ref="AG25:AH25"/>
    <mergeCell ref="AL25:AN25"/>
    <mergeCell ref="Z26:AF26"/>
    <mergeCell ref="AG26:AH26"/>
    <mergeCell ref="AL26:AN26"/>
    <mergeCell ref="A29:AJ29"/>
    <mergeCell ref="A30:M31"/>
    <mergeCell ref="N30:U31"/>
    <mergeCell ref="V30:AB31"/>
    <mergeCell ref="AC30:AN30"/>
    <mergeCell ref="AC31:AH31"/>
    <mergeCell ref="AI31:AN31"/>
    <mergeCell ref="AC32:AH32"/>
    <mergeCell ref="AI32:AN32"/>
    <mergeCell ref="A33:B33"/>
    <mergeCell ref="C33:M33"/>
    <mergeCell ref="N33:U33"/>
    <mergeCell ref="V33:AB33"/>
    <mergeCell ref="AC33:AH33"/>
    <mergeCell ref="AI33:AN33"/>
    <mergeCell ref="A34:B34"/>
    <mergeCell ref="C34:M34"/>
    <mergeCell ref="N34:U34"/>
    <mergeCell ref="V34:AB34"/>
    <mergeCell ref="AC34:AH34"/>
    <mergeCell ref="AI34:AN34"/>
    <mergeCell ref="A35:B35"/>
    <mergeCell ref="C35:M35"/>
    <mergeCell ref="N35:U35"/>
    <mergeCell ref="V35:AB35"/>
    <mergeCell ref="AC35:AH35"/>
    <mergeCell ref="AI35:AN35"/>
    <mergeCell ref="A36:B36"/>
    <mergeCell ref="C36:M36"/>
    <mergeCell ref="N36:U36"/>
    <mergeCell ref="V36:AB36"/>
    <mergeCell ref="AC36:AH36"/>
    <mergeCell ref="AI36:AN36"/>
    <mergeCell ref="A37:B37"/>
    <mergeCell ref="C37:M37"/>
    <mergeCell ref="N37:U37"/>
    <mergeCell ref="V37:AB37"/>
    <mergeCell ref="AC37:AH37"/>
    <mergeCell ref="AI37:AN37"/>
    <mergeCell ref="A38:B38"/>
    <mergeCell ref="C38:M38"/>
    <mergeCell ref="N38:U38"/>
    <mergeCell ref="V38:AB38"/>
    <mergeCell ref="AC38:AH38"/>
    <mergeCell ref="AI38:AN38"/>
    <mergeCell ref="A39:B39"/>
    <mergeCell ref="C39:M39"/>
    <mergeCell ref="N39:U39"/>
    <mergeCell ref="V39:AB39"/>
    <mergeCell ref="AC39:AH39"/>
    <mergeCell ref="AI39:AN39"/>
    <mergeCell ref="A40:B40"/>
    <mergeCell ref="C40:M40"/>
    <mergeCell ref="N40:U40"/>
    <mergeCell ref="V40:AB40"/>
    <mergeCell ref="AC40:AH40"/>
    <mergeCell ref="AI40:AN40"/>
    <mergeCell ref="A41:B41"/>
    <mergeCell ref="C41:M41"/>
    <mergeCell ref="N41:U41"/>
    <mergeCell ref="V41:AB41"/>
    <mergeCell ref="AC41:AH41"/>
    <mergeCell ref="AI41:AN41"/>
    <mergeCell ref="A42:B42"/>
    <mergeCell ref="C42:M42"/>
    <mergeCell ref="N42:U42"/>
    <mergeCell ref="V42:AB42"/>
    <mergeCell ref="AC42:AH42"/>
    <mergeCell ref="AI42:AN42"/>
    <mergeCell ref="A44:AJ44"/>
    <mergeCell ref="A45:M46"/>
    <mergeCell ref="N45:U46"/>
    <mergeCell ref="V45:AB46"/>
    <mergeCell ref="AC45:AN45"/>
    <mergeCell ref="AC46:AH46"/>
    <mergeCell ref="AI46:AN46"/>
    <mergeCell ref="AC47:AH47"/>
    <mergeCell ref="AI47:AN47"/>
    <mergeCell ref="A48:B48"/>
    <mergeCell ref="C48:M48"/>
    <mergeCell ref="N48:U48"/>
    <mergeCell ref="V48:AB48"/>
    <mergeCell ref="AC48:AH48"/>
    <mergeCell ref="AI48:AN48"/>
    <mergeCell ref="A49:B49"/>
    <mergeCell ref="C49:M49"/>
    <mergeCell ref="N49:U49"/>
    <mergeCell ref="V49:AB49"/>
    <mergeCell ref="AC49:AH49"/>
    <mergeCell ref="AI49:AN49"/>
    <mergeCell ref="A50:B50"/>
    <mergeCell ref="C50:M50"/>
    <mergeCell ref="N50:U50"/>
    <mergeCell ref="V50:AB50"/>
    <mergeCell ref="AC50:AH50"/>
    <mergeCell ref="AI50:AN50"/>
    <mergeCell ref="A51:B51"/>
    <mergeCell ref="C51:M51"/>
    <mergeCell ref="N51:U51"/>
    <mergeCell ref="V51:AB51"/>
    <mergeCell ref="AC51:AH51"/>
    <mergeCell ref="AI51:AN51"/>
    <mergeCell ref="A52:B52"/>
    <mergeCell ref="C52:M52"/>
    <mergeCell ref="N52:U52"/>
    <mergeCell ref="V52:AB52"/>
    <mergeCell ref="AC52:AH52"/>
    <mergeCell ref="AI52:AN52"/>
    <mergeCell ref="A53:B53"/>
    <mergeCell ref="C53:M53"/>
    <mergeCell ref="N53:U53"/>
    <mergeCell ref="V53:AB53"/>
    <mergeCell ref="AC53:AH53"/>
    <mergeCell ref="AI53:AN53"/>
    <mergeCell ref="A54:B54"/>
    <mergeCell ref="C54:M54"/>
    <mergeCell ref="N54:U54"/>
    <mergeCell ref="V54:AB54"/>
    <mergeCell ref="AC54:AH54"/>
    <mergeCell ref="AI54:AN54"/>
    <mergeCell ref="A55:B55"/>
    <mergeCell ref="C55:M55"/>
    <mergeCell ref="N55:U55"/>
    <mergeCell ref="V55:AB55"/>
    <mergeCell ref="AC55:AH55"/>
    <mergeCell ref="AI55:AN55"/>
    <mergeCell ref="A56:B56"/>
    <mergeCell ref="C56:M56"/>
    <mergeCell ref="N56:U56"/>
    <mergeCell ref="V56:AB56"/>
    <mergeCell ref="AC56:AH56"/>
    <mergeCell ref="AI56:AN56"/>
    <mergeCell ref="A57:B57"/>
    <mergeCell ref="C57:M57"/>
    <mergeCell ref="N57:U57"/>
    <mergeCell ref="V57:AB57"/>
    <mergeCell ref="AC57:AH57"/>
    <mergeCell ref="AI57:AN57"/>
    <mergeCell ref="A59:AJ59"/>
    <mergeCell ref="A60:M61"/>
    <mergeCell ref="N60:U61"/>
    <mergeCell ref="V60:AB61"/>
    <mergeCell ref="AC60:AN60"/>
    <mergeCell ref="AC61:AH61"/>
    <mergeCell ref="AI61:AN61"/>
    <mergeCell ref="AC62:AH62"/>
    <mergeCell ref="AI62:AN62"/>
    <mergeCell ref="A63:B63"/>
    <mergeCell ref="C63:M63"/>
    <mergeCell ref="N63:U63"/>
    <mergeCell ref="V63:AB63"/>
    <mergeCell ref="AC63:AH63"/>
    <mergeCell ref="AI63:AN63"/>
    <mergeCell ref="A64:B64"/>
    <mergeCell ref="C64:M64"/>
    <mergeCell ref="N64:U64"/>
    <mergeCell ref="V64:AB64"/>
    <mergeCell ref="AC64:AH64"/>
    <mergeCell ref="AI64:AN64"/>
    <mergeCell ref="A65:B65"/>
    <mergeCell ref="C65:M65"/>
    <mergeCell ref="N65:U65"/>
    <mergeCell ref="V65:AB65"/>
    <mergeCell ref="AC65:AH65"/>
    <mergeCell ref="AI65:AN65"/>
    <mergeCell ref="A66:B66"/>
    <mergeCell ref="C66:M66"/>
    <mergeCell ref="N66:U66"/>
    <mergeCell ref="V66:AB66"/>
    <mergeCell ref="AC66:AH66"/>
    <mergeCell ref="AI66:AN66"/>
    <mergeCell ref="A67:B67"/>
    <mergeCell ref="C67:M67"/>
    <mergeCell ref="N67:U67"/>
    <mergeCell ref="V67:AB67"/>
    <mergeCell ref="AC67:AH67"/>
    <mergeCell ref="AI67:AN67"/>
    <mergeCell ref="A68:B68"/>
    <mergeCell ref="C68:M68"/>
    <mergeCell ref="N68:U68"/>
    <mergeCell ref="V68:AB68"/>
    <mergeCell ref="AC68:AH68"/>
    <mergeCell ref="AI68:AN68"/>
    <mergeCell ref="A69:B69"/>
    <mergeCell ref="C69:M69"/>
    <mergeCell ref="N69:U69"/>
    <mergeCell ref="V69:AB69"/>
    <mergeCell ref="AC69:AH69"/>
    <mergeCell ref="AI69:AN69"/>
    <mergeCell ref="A70:B70"/>
    <mergeCell ref="C70:M70"/>
    <mergeCell ref="N70:U70"/>
    <mergeCell ref="V70:AB70"/>
    <mergeCell ref="AC70:AH70"/>
    <mergeCell ref="AI70:AN70"/>
    <mergeCell ref="A71:B71"/>
    <mergeCell ref="C71:M71"/>
    <mergeCell ref="N71:U71"/>
    <mergeCell ref="V71:AB71"/>
    <mergeCell ref="AC71:AH71"/>
    <mergeCell ref="AI71:AN71"/>
    <mergeCell ref="A73:AN73"/>
    <mergeCell ref="A72:B72"/>
    <mergeCell ref="C72:M72"/>
    <mergeCell ref="N72:U72"/>
    <mergeCell ref="V72:AB72"/>
    <mergeCell ref="AC72:AH72"/>
    <mergeCell ref="AI72:AN72"/>
  </mergeCells>
  <conditionalFormatting sqref="R28">
    <cfRule type="cellIs" priority="1" dxfId="10" operator="equal" stopIfTrue="1">
      <formula>0</formula>
    </cfRule>
  </conditionalFormatting>
  <conditionalFormatting sqref="R43">
    <cfRule type="cellIs" priority="2" dxfId="10" operator="equal" stopIfTrue="1">
      <formula>0</formula>
    </cfRule>
  </conditionalFormatting>
  <conditionalFormatting sqref="R58">
    <cfRule type="cellIs" priority="3" dxfId="10" operator="equal" stopIfTrue="1">
      <formula>0</formula>
    </cfRule>
  </conditionalFormatting>
  <dataValidations count="4">
    <dataValidation type="list" allowBlank="1" showInputMessage="1" showErrorMessage="1" prompt="「継続」又は「離職」のいずれか該当&#10;する方を記入してください。" sqref="AC63:AH72 AC48:AH57 AC33:AH42">
      <formula1>"　,継続,離職"</formula1>
    </dataValidation>
    <dataValidation type="list" allowBlank="1" showInputMessage="1" showErrorMessage="1" prompt="プルダウンリストからを選択してください。" sqref="H4">
      <formula1>"　,指定就労移行支援,指定就労継続支援Ａ型,指定就労継続支援Ｂ型"</formula1>
    </dataValidation>
    <dataValidation type="date" operator="greaterThanOrEqual" allowBlank="1" showInputMessage="1" showErrorMessage="1" promptTitle="就職年月日" prompt="入力にあたっては、次の記載例のように入力してください&#10;記載例：　平成19年12月10日" sqref="N63:N72 O33:U33 O35:U42 N33:N42 O48:U48 N48:N57 O50:U57 O65:U72 O63:U63">
      <formula1>38808</formula1>
    </dataValidation>
    <dataValidation type="date" allowBlank="1" showInputMessage="1" showErrorMessage="1" promptTitle="異動年月日" prompt="入力にあたっては、次の記載例のように入力してください&#10;記載例：　平成19年12月10日" sqref="AP38:AY38 AP53:AY53 AP68:AY68">
      <formula1>38808</formula1>
      <formula2>43190</formula2>
    </dataValidation>
  </dataValidations>
  <printOptions horizontalCentered="1" verticalCentered="1"/>
  <pageMargins left="0.5905511811023623" right="0.5905511811023623" top="0.1968503937007874" bottom="0.1968503937007874" header="0.5118110236220472" footer="0.5118110236220472"/>
  <pageSetup blackAndWhite="1" horizontalDpi="300" verticalDpi="300" orientation="portrait" paperSize="9" scale="75" r:id="rId1"/>
  <rowBreaks count="1" manualBreakCount="1">
    <brk id="43" max="39" man="1"/>
  </rowBreaks>
</worksheet>
</file>

<file path=xl/worksheets/sheet7.xml><?xml version="1.0" encoding="utf-8"?>
<worksheet xmlns="http://schemas.openxmlformats.org/spreadsheetml/2006/main" xmlns:r="http://schemas.openxmlformats.org/officeDocument/2006/relationships">
  <sheetPr>
    <pageSetUpPr fitToPage="1"/>
  </sheetPr>
  <dimension ref="A1:AM18"/>
  <sheetViews>
    <sheetView showGridLines="0" view="pageBreakPreview" zoomScale="85" zoomScaleNormal="70" zoomScaleSheetLayoutView="85" zoomScalePageLayoutView="0" workbookViewId="0" topLeftCell="A1">
      <selection activeCell="X16" sqref="X16"/>
    </sheetView>
  </sheetViews>
  <sheetFormatPr defaultColWidth="9.00390625" defaultRowHeight="21" customHeight="1"/>
  <cols>
    <col min="1" max="2" width="2.625" style="1" customWidth="1"/>
    <col min="3" max="3" width="3.875" style="1" customWidth="1"/>
    <col min="4" max="13" width="2.625" style="1" customWidth="1"/>
    <col min="14" max="14" width="3.375" style="1" customWidth="1"/>
    <col min="15" max="31" width="2.625" style="1" customWidth="1"/>
    <col min="32" max="34" width="2.875" style="1" customWidth="1"/>
    <col min="35" max="36" width="2.625" style="1" customWidth="1"/>
    <col min="37" max="16384" width="9.00390625" style="1" customWidth="1"/>
  </cols>
  <sheetData>
    <row r="1" spans="1:36" ht="23.25" customHeight="1">
      <c r="A1" s="1114" t="s">
        <v>156</v>
      </c>
      <c r="B1" s="1114"/>
      <c r="C1" s="1114"/>
      <c r="D1" s="1114"/>
      <c r="E1" s="1114"/>
      <c r="F1" s="1114"/>
      <c r="G1" s="1114"/>
      <c r="H1" s="1114"/>
      <c r="I1" s="1114"/>
      <c r="J1" s="1114"/>
      <c r="K1" s="1114"/>
      <c r="L1" s="1114"/>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4"/>
      <c r="AJ1" s="1114"/>
    </row>
    <row r="2" spans="1:36" ht="27.75" customHeight="1">
      <c r="A2" s="1115" t="s">
        <v>157</v>
      </c>
      <c r="B2" s="1115"/>
      <c r="C2" s="1115"/>
      <c r="D2" s="1115"/>
      <c r="E2" s="1115"/>
      <c r="F2" s="1115"/>
      <c r="G2" s="1115"/>
      <c r="H2" s="1115"/>
      <c r="I2" s="1115"/>
      <c r="J2" s="1115"/>
      <c r="K2" s="1115"/>
      <c r="L2" s="1115"/>
      <c r="M2" s="1115"/>
      <c r="N2" s="1115"/>
      <c r="O2" s="1115"/>
      <c r="P2" s="1115"/>
      <c r="Q2" s="1115"/>
      <c r="R2" s="1115"/>
      <c r="S2" s="1115"/>
      <c r="T2" s="1115"/>
      <c r="U2" s="1115"/>
      <c r="V2" s="1115"/>
      <c r="W2" s="1115"/>
      <c r="X2" s="1115"/>
      <c r="Y2" s="1115"/>
      <c r="Z2" s="1115"/>
      <c r="AA2" s="1115"/>
      <c r="AB2" s="1115"/>
      <c r="AC2" s="1115"/>
      <c r="AD2" s="1115"/>
      <c r="AE2" s="1115"/>
      <c r="AF2" s="1115"/>
      <c r="AG2" s="1115"/>
      <c r="AH2" s="1115"/>
      <c r="AI2" s="1115"/>
      <c r="AJ2" s="1115"/>
    </row>
    <row r="3" spans="1:36" s="126" customFormat="1" ht="17.25" customHeight="1" thickBot="1">
      <c r="A3" s="8"/>
      <c r="B3" s="29"/>
      <c r="C3" s="29"/>
      <c r="D3" s="29"/>
      <c r="E3" s="29"/>
      <c r="F3" s="29"/>
      <c r="G3" s="29"/>
      <c r="H3" s="123"/>
      <c r="I3" s="123"/>
      <c r="J3" s="123"/>
      <c r="K3" s="123"/>
      <c r="L3" s="123"/>
      <c r="M3" s="11"/>
      <c r="N3" s="11"/>
      <c r="O3" s="11"/>
      <c r="P3" s="12"/>
      <c r="Q3" s="124"/>
      <c r="R3" s="125"/>
      <c r="S3" s="125"/>
      <c r="T3" s="125"/>
      <c r="U3" s="125"/>
      <c r="V3" s="11"/>
      <c r="W3" s="11"/>
      <c r="X3" s="11"/>
      <c r="Y3" s="12"/>
      <c r="Z3" s="12"/>
      <c r="AA3" s="124"/>
      <c r="AB3" s="125"/>
      <c r="AC3" s="125"/>
      <c r="AD3" s="125"/>
      <c r="AE3" s="125"/>
      <c r="AF3" s="11"/>
      <c r="AG3" s="11"/>
      <c r="AH3" s="11"/>
      <c r="AI3" s="12"/>
      <c r="AJ3" s="12"/>
    </row>
    <row r="4" spans="1:39" s="128" customFormat="1" ht="37.5" customHeight="1" thickBot="1">
      <c r="A4" s="1116" t="s">
        <v>158</v>
      </c>
      <c r="B4" s="1117"/>
      <c r="C4" s="1117"/>
      <c r="D4" s="1117"/>
      <c r="E4" s="1117"/>
      <c r="F4" s="1117"/>
      <c r="G4" s="1117"/>
      <c r="H4" s="1117"/>
      <c r="I4" s="1117"/>
      <c r="J4" s="1118"/>
      <c r="K4" s="1119"/>
      <c r="L4" s="1119"/>
      <c r="M4" s="1119"/>
      <c r="N4" s="1119"/>
      <c r="O4" s="1119"/>
      <c r="P4" s="1120"/>
      <c r="Q4" s="1120"/>
      <c r="R4" s="1120"/>
      <c r="S4" s="1120"/>
      <c r="T4" s="1120"/>
      <c r="U4" s="1120"/>
      <c r="V4" s="1120"/>
      <c r="W4" s="1120"/>
      <c r="X4" s="1120"/>
      <c r="Y4" s="1120"/>
      <c r="Z4" s="1120"/>
      <c r="AA4" s="1120"/>
      <c r="AB4" s="1120"/>
      <c r="AC4" s="1120"/>
      <c r="AD4" s="1120"/>
      <c r="AE4" s="1120"/>
      <c r="AF4" s="1120"/>
      <c r="AG4" s="1120"/>
      <c r="AH4" s="1120"/>
      <c r="AI4" s="1120"/>
      <c r="AJ4" s="686"/>
      <c r="AK4" s="127"/>
      <c r="AL4" s="127"/>
      <c r="AM4" s="127"/>
    </row>
    <row r="5" spans="1:36" s="127" customFormat="1" ht="37.5" customHeight="1" thickBot="1">
      <c r="A5" s="1116" t="s">
        <v>7</v>
      </c>
      <c r="B5" s="1117"/>
      <c r="C5" s="1117"/>
      <c r="D5" s="1117"/>
      <c r="E5" s="1117"/>
      <c r="F5" s="1117"/>
      <c r="G5" s="1117"/>
      <c r="H5" s="1117"/>
      <c r="I5" s="1117"/>
      <c r="J5" s="1121"/>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6"/>
    </row>
    <row r="6" spans="1:39" s="128" customFormat="1" ht="7.5" customHeight="1">
      <c r="A6" s="1122" t="s">
        <v>159</v>
      </c>
      <c r="B6" s="1123"/>
      <c r="C6" s="1123"/>
      <c r="D6" s="1123"/>
      <c r="E6" s="1123"/>
      <c r="F6" s="1123"/>
      <c r="G6" s="1123"/>
      <c r="H6" s="1123"/>
      <c r="I6" s="1123"/>
      <c r="J6" s="1128"/>
      <c r="K6" s="1129"/>
      <c r="L6" s="1129"/>
      <c r="M6" s="1129"/>
      <c r="N6" s="1129"/>
      <c r="O6" s="1129"/>
      <c r="P6" s="1129"/>
      <c r="Q6" s="129"/>
      <c r="R6" s="129"/>
      <c r="S6" s="129"/>
      <c r="T6" s="129"/>
      <c r="U6" s="129"/>
      <c r="V6" s="129"/>
      <c r="W6" s="129"/>
      <c r="X6" s="129"/>
      <c r="Y6" s="129"/>
      <c r="Z6" s="129"/>
      <c r="AA6" s="129"/>
      <c r="AB6" s="129"/>
      <c r="AC6" s="129"/>
      <c r="AD6" s="129"/>
      <c r="AE6" s="129"/>
      <c r="AF6" s="129"/>
      <c r="AG6" s="129"/>
      <c r="AH6" s="129"/>
      <c r="AI6" s="129"/>
      <c r="AJ6" s="130"/>
      <c r="AK6" s="127"/>
      <c r="AL6" s="127"/>
      <c r="AM6" s="127"/>
    </row>
    <row r="7" spans="1:39" s="128" customFormat="1" ht="30.75" customHeight="1">
      <c r="A7" s="1124"/>
      <c r="B7" s="1125"/>
      <c r="C7" s="1125"/>
      <c r="D7" s="1125"/>
      <c r="E7" s="1125"/>
      <c r="F7" s="1125"/>
      <c r="G7" s="1125"/>
      <c r="H7" s="1125"/>
      <c r="I7" s="1125"/>
      <c r="J7" s="131"/>
      <c r="K7" s="132"/>
      <c r="L7" s="132"/>
      <c r="M7" s="132"/>
      <c r="N7" s="1130" t="s">
        <v>160</v>
      </c>
      <c r="O7" s="1130"/>
      <c r="P7" s="1130"/>
      <c r="Q7" s="132"/>
      <c r="R7" s="132"/>
      <c r="S7" s="1130" t="s">
        <v>161</v>
      </c>
      <c r="T7" s="1130"/>
      <c r="U7" s="1130"/>
      <c r="V7" s="132"/>
      <c r="W7" s="132"/>
      <c r="X7" s="1130" t="s">
        <v>162</v>
      </c>
      <c r="Y7" s="1130"/>
      <c r="Z7" s="1130"/>
      <c r="AA7" s="132"/>
      <c r="AB7" s="132"/>
      <c r="AC7" s="1130" t="s">
        <v>163</v>
      </c>
      <c r="AD7" s="1130"/>
      <c r="AE7" s="1130"/>
      <c r="AF7" s="132"/>
      <c r="AG7" s="132"/>
      <c r="AH7" s="132"/>
      <c r="AI7" s="132"/>
      <c r="AJ7" s="133"/>
      <c r="AK7" s="127"/>
      <c r="AL7" s="127"/>
      <c r="AM7" s="127"/>
    </row>
    <row r="8" spans="1:39" s="128" customFormat="1" ht="9.75" customHeight="1" thickBot="1">
      <c r="A8" s="1126"/>
      <c r="B8" s="1127"/>
      <c r="C8" s="1127"/>
      <c r="D8" s="1127"/>
      <c r="E8" s="1127"/>
      <c r="F8" s="1127"/>
      <c r="G8" s="1127"/>
      <c r="H8" s="1127"/>
      <c r="I8" s="1127"/>
      <c r="J8" s="134"/>
      <c r="K8" s="135"/>
      <c r="L8" s="135"/>
      <c r="M8" s="135"/>
      <c r="N8" s="135"/>
      <c r="O8" s="135"/>
      <c r="P8" s="135"/>
      <c r="Q8" s="136"/>
      <c r="R8" s="137"/>
      <c r="S8" s="137"/>
      <c r="T8" s="137"/>
      <c r="U8" s="136"/>
      <c r="V8" s="136"/>
      <c r="W8" s="136"/>
      <c r="X8" s="136"/>
      <c r="Y8" s="136"/>
      <c r="Z8" s="136"/>
      <c r="AA8" s="137"/>
      <c r="AB8" s="137"/>
      <c r="AC8" s="137"/>
      <c r="AD8" s="136"/>
      <c r="AE8" s="136"/>
      <c r="AF8" s="136"/>
      <c r="AG8" s="136"/>
      <c r="AH8" s="136"/>
      <c r="AI8" s="136"/>
      <c r="AJ8" s="138"/>
      <c r="AK8" s="127"/>
      <c r="AL8" s="127"/>
      <c r="AM8" s="127"/>
    </row>
    <row r="9" spans="1:36" s="142" customFormat="1" ht="19.5" customHeight="1" thickBot="1">
      <c r="A9" s="139"/>
      <c r="B9" s="140"/>
      <c r="C9" s="140"/>
      <c r="D9" s="140"/>
      <c r="E9" s="140"/>
      <c r="F9" s="140"/>
      <c r="G9" s="140"/>
      <c r="H9" s="140"/>
      <c r="I9" s="140"/>
      <c r="J9" s="141"/>
      <c r="K9" s="29"/>
      <c r="L9" s="29"/>
      <c r="M9" s="29"/>
      <c r="N9" s="29"/>
      <c r="O9" s="29"/>
      <c r="P9" s="29"/>
      <c r="Q9" s="29"/>
      <c r="R9" s="29"/>
      <c r="S9" s="29"/>
      <c r="T9" s="139"/>
      <c r="U9" s="140"/>
      <c r="V9" s="140"/>
      <c r="W9" s="140"/>
      <c r="X9" s="140"/>
      <c r="Y9" s="140"/>
      <c r="Z9" s="140"/>
      <c r="AA9" s="140"/>
      <c r="AB9" s="140"/>
      <c r="AC9" s="140"/>
      <c r="AD9" s="29"/>
      <c r="AE9" s="29"/>
      <c r="AF9" s="29"/>
      <c r="AG9" s="29"/>
      <c r="AH9" s="29"/>
      <c r="AI9" s="29"/>
      <c r="AJ9" s="29"/>
    </row>
    <row r="10" spans="1:39" s="128" customFormat="1" ht="54" customHeight="1" thickBot="1">
      <c r="A10" s="1116" t="s">
        <v>164</v>
      </c>
      <c r="B10" s="1131"/>
      <c r="C10" s="1131"/>
      <c r="D10" s="1131"/>
      <c r="E10" s="1131"/>
      <c r="F10" s="1131"/>
      <c r="G10" s="1131"/>
      <c r="H10" s="1131"/>
      <c r="I10" s="1131"/>
      <c r="J10" s="1118"/>
      <c r="K10" s="1119"/>
      <c r="L10" s="1119"/>
      <c r="M10" s="1119"/>
      <c r="N10" s="1119"/>
      <c r="O10" s="1119"/>
      <c r="P10" s="1120"/>
      <c r="Q10" s="1120"/>
      <c r="R10" s="1120"/>
      <c r="S10" s="1120"/>
      <c r="T10" s="1120"/>
      <c r="U10" s="1120"/>
      <c r="V10" s="1120"/>
      <c r="W10" s="1120"/>
      <c r="X10" s="1120"/>
      <c r="Y10" s="1120"/>
      <c r="Z10" s="1120"/>
      <c r="AA10" s="1120"/>
      <c r="AB10" s="1120"/>
      <c r="AC10" s="1120"/>
      <c r="AD10" s="1120"/>
      <c r="AE10" s="1120"/>
      <c r="AF10" s="1120"/>
      <c r="AG10" s="1120"/>
      <c r="AH10" s="1120"/>
      <c r="AI10" s="1120"/>
      <c r="AJ10" s="686"/>
      <c r="AK10" s="127"/>
      <c r="AL10" s="127"/>
      <c r="AM10" s="127"/>
    </row>
    <row r="11" spans="1:39" s="128" customFormat="1" ht="7.5" customHeight="1">
      <c r="A11" s="1132" t="s">
        <v>165</v>
      </c>
      <c r="B11" s="1133"/>
      <c r="C11" s="1133"/>
      <c r="D11" s="1133"/>
      <c r="E11" s="1133"/>
      <c r="F11" s="1133"/>
      <c r="G11" s="1133"/>
      <c r="H11" s="1133"/>
      <c r="I11" s="1134"/>
      <c r="J11" s="1144"/>
      <c r="K11" s="1129"/>
      <c r="L11" s="1129"/>
      <c r="M11" s="1129"/>
      <c r="N11" s="1129"/>
      <c r="O11" s="1129"/>
      <c r="P11" s="1129"/>
      <c r="Q11" s="129"/>
      <c r="R11" s="129"/>
      <c r="S11" s="129"/>
      <c r="T11" s="129"/>
      <c r="U11" s="129"/>
      <c r="V11" s="129"/>
      <c r="W11" s="129"/>
      <c r="X11" s="129"/>
      <c r="Y11" s="129"/>
      <c r="Z11" s="129"/>
      <c r="AA11" s="129"/>
      <c r="AB11" s="129"/>
      <c r="AC11" s="129"/>
      <c r="AD11" s="129"/>
      <c r="AE11" s="129"/>
      <c r="AF11" s="129"/>
      <c r="AG11" s="129"/>
      <c r="AH11" s="129"/>
      <c r="AI11" s="129"/>
      <c r="AJ11" s="130"/>
      <c r="AK11" s="127"/>
      <c r="AL11" s="127"/>
      <c r="AM11" s="127"/>
    </row>
    <row r="12" spans="1:39" s="128" customFormat="1" ht="42.75" customHeight="1">
      <c r="A12" s="1135"/>
      <c r="B12" s="1136"/>
      <c r="C12" s="1136"/>
      <c r="D12" s="1136"/>
      <c r="E12" s="1136"/>
      <c r="F12" s="1136"/>
      <c r="G12" s="1136"/>
      <c r="H12" s="1136"/>
      <c r="I12" s="1137"/>
      <c r="J12" s="143"/>
      <c r="K12" s="1145" t="s">
        <v>166</v>
      </c>
      <c r="L12" s="1146"/>
      <c r="M12" s="1146"/>
      <c r="N12" s="1146"/>
      <c r="O12" s="1146"/>
      <c r="P12" s="1146"/>
      <c r="Q12" s="1146"/>
      <c r="R12" s="143"/>
      <c r="S12" s="132"/>
      <c r="T12" s="132"/>
      <c r="U12" s="132"/>
      <c r="V12" s="132"/>
      <c r="W12" s="132"/>
      <c r="X12" s="132"/>
      <c r="Y12" s="144"/>
      <c r="Z12" s="144"/>
      <c r="AA12" s="144"/>
      <c r="AB12" s="144"/>
      <c r="AC12" s="144"/>
      <c r="AD12" s="144"/>
      <c r="AE12" s="144"/>
      <c r="AF12" s="144"/>
      <c r="AG12" s="144"/>
      <c r="AH12" s="144"/>
      <c r="AI12" s="144"/>
      <c r="AJ12" s="133"/>
      <c r="AK12" s="127"/>
      <c r="AL12" s="127"/>
      <c r="AM12" s="127"/>
    </row>
    <row r="13" spans="1:39" s="128" customFormat="1" ht="42.75" customHeight="1">
      <c r="A13" s="1138"/>
      <c r="B13" s="1139"/>
      <c r="C13" s="1139"/>
      <c r="D13" s="1139"/>
      <c r="E13" s="1139"/>
      <c r="F13" s="1139"/>
      <c r="G13" s="1139"/>
      <c r="H13" s="1139"/>
      <c r="I13" s="1140"/>
      <c r="J13" s="145"/>
      <c r="K13" s="1145" t="s">
        <v>167</v>
      </c>
      <c r="L13" s="1146"/>
      <c r="M13" s="1146"/>
      <c r="N13" s="1146"/>
      <c r="O13" s="1146"/>
      <c r="P13" s="1146"/>
      <c r="Q13" s="1146"/>
      <c r="R13" s="1145" t="s">
        <v>168</v>
      </c>
      <c r="S13" s="1145"/>
      <c r="T13" s="1145"/>
      <c r="U13" s="1147"/>
      <c r="V13" s="1147"/>
      <c r="W13" s="1147"/>
      <c r="X13" s="1147"/>
      <c r="Y13" s="1147" t="s">
        <v>169</v>
      </c>
      <c r="Z13" s="1148"/>
      <c r="AA13" s="1148"/>
      <c r="AB13" s="1148"/>
      <c r="AC13" s="1148"/>
      <c r="AD13" s="1147"/>
      <c r="AE13" s="1147"/>
      <c r="AF13" s="1147"/>
      <c r="AG13" s="1147"/>
      <c r="AH13" s="144"/>
      <c r="AI13" s="144"/>
      <c r="AJ13" s="133"/>
      <c r="AK13" s="127"/>
      <c r="AL13" s="127"/>
      <c r="AM13" s="127"/>
    </row>
    <row r="14" spans="1:39" s="128" customFormat="1" ht="9.75" customHeight="1" thickBot="1">
      <c r="A14" s="1141"/>
      <c r="B14" s="1142"/>
      <c r="C14" s="1142"/>
      <c r="D14" s="1142"/>
      <c r="E14" s="1142"/>
      <c r="F14" s="1142"/>
      <c r="G14" s="1142"/>
      <c r="H14" s="1142"/>
      <c r="I14" s="1143"/>
      <c r="J14" s="137"/>
      <c r="K14" s="135"/>
      <c r="L14" s="135"/>
      <c r="M14" s="135"/>
      <c r="N14" s="135"/>
      <c r="O14" s="135"/>
      <c r="P14" s="135"/>
      <c r="Q14" s="136"/>
      <c r="R14" s="137"/>
      <c r="S14" s="137"/>
      <c r="T14" s="137"/>
      <c r="U14" s="136"/>
      <c r="V14" s="136"/>
      <c r="W14" s="136"/>
      <c r="X14" s="136"/>
      <c r="Y14" s="136"/>
      <c r="Z14" s="136"/>
      <c r="AA14" s="137"/>
      <c r="AB14" s="137"/>
      <c r="AC14" s="137"/>
      <c r="AD14" s="136"/>
      <c r="AE14" s="136"/>
      <c r="AF14" s="136"/>
      <c r="AG14" s="136"/>
      <c r="AH14" s="136"/>
      <c r="AI14" s="136"/>
      <c r="AJ14" s="138"/>
      <c r="AK14" s="127"/>
      <c r="AL14" s="127"/>
      <c r="AM14" s="127"/>
    </row>
    <row r="15" spans="1:39" s="128" customFormat="1" ht="30.75" customHeight="1">
      <c r="A15" s="146"/>
      <c r="B15" s="146"/>
      <c r="C15" s="146"/>
      <c r="D15" s="146"/>
      <c r="E15" s="146"/>
      <c r="F15" s="146"/>
      <c r="G15" s="146"/>
      <c r="H15" s="146"/>
      <c r="I15" s="146"/>
      <c r="J15" s="147"/>
      <c r="K15" s="146"/>
      <c r="L15" s="146"/>
      <c r="M15" s="146"/>
      <c r="N15" s="146"/>
      <c r="O15" s="146"/>
      <c r="P15" s="146"/>
      <c r="Q15" s="148"/>
      <c r="R15" s="147"/>
      <c r="S15" s="147"/>
      <c r="T15" s="147"/>
      <c r="U15" s="148"/>
      <c r="V15" s="148"/>
      <c r="W15" s="148"/>
      <c r="X15" s="148"/>
      <c r="Y15" s="148"/>
      <c r="Z15" s="148"/>
      <c r="AA15" s="147"/>
      <c r="AB15" s="147"/>
      <c r="AC15" s="147"/>
      <c r="AD15" s="148"/>
      <c r="AE15" s="148"/>
      <c r="AF15" s="148"/>
      <c r="AG15" s="148"/>
      <c r="AH15" s="148"/>
      <c r="AI15" s="148"/>
      <c r="AJ15" s="146"/>
      <c r="AK15" s="127"/>
      <c r="AL15" s="127"/>
      <c r="AM15" s="127"/>
    </row>
    <row r="16" spans="1:39" s="128" customFormat="1" ht="30.75" customHeight="1">
      <c r="A16" s="146"/>
      <c r="B16" s="146"/>
      <c r="C16" s="146"/>
      <c r="D16" s="146"/>
      <c r="E16" s="146"/>
      <c r="F16" s="146"/>
      <c r="G16" s="146"/>
      <c r="H16" s="146"/>
      <c r="I16" s="146"/>
      <c r="J16" s="147"/>
      <c r="K16" s="146"/>
      <c r="L16" s="146"/>
      <c r="M16" s="146"/>
      <c r="N16" s="146"/>
      <c r="O16" s="146"/>
      <c r="P16" s="146"/>
      <c r="Q16" s="148"/>
      <c r="R16" s="147"/>
      <c r="S16" s="147"/>
      <c r="T16" s="147"/>
      <c r="U16" s="148"/>
      <c r="V16" s="148"/>
      <c r="W16" s="148"/>
      <c r="X16" s="148"/>
      <c r="Y16" s="148"/>
      <c r="Z16" s="148"/>
      <c r="AA16" s="147"/>
      <c r="AB16" s="147"/>
      <c r="AC16" s="147"/>
      <c r="AD16" s="148"/>
      <c r="AE16" s="148"/>
      <c r="AF16" s="148"/>
      <c r="AG16" s="148"/>
      <c r="AH16" s="148"/>
      <c r="AI16" s="148"/>
      <c r="AJ16" s="146"/>
      <c r="AK16" s="127"/>
      <c r="AL16" s="127"/>
      <c r="AM16" s="127"/>
    </row>
    <row r="17" spans="1:36" s="142" customFormat="1" ht="30.75" customHeight="1">
      <c r="A17" s="139"/>
      <c r="B17" s="140"/>
      <c r="C17" s="140"/>
      <c r="D17" s="140"/>
      <c r="E17" s="140"/>
      <c r="F17" s="140"/>
      <c r="G17" s="140"/>
      <c r="H17" s="140"/>
      <c r="I17" s="140"/>
      <c r="J17" s="141"/>
      <c r="K17" s="29"/>
      <c r="L17" s="29"/>
      <c r="M17" s="29"/>
      <c r="N17" s="29"/>
      <c r="O17" s="29"/>
      <c r="P17" s="29"/>
      <c r="Q17" s="29"/>
      <c r="R17" s="29"/>
      <c r="S17" s="29"/>
      <c r="T17" s="139"/>
      <c r="U17" s="140"/>
      <c r="V17" s="140"/>
      <c r="W17" s="140"/>
      <c r="X17" s="140"/>
      <c r="Y17" s="140"/>
      <c r="Z17" s="140"/>
      <c r="AA17" s="140"/>
      <c r="AB17" s="140"/>
      <c r="AC17" s="140"/>
      <c r="AD17" s="29"/>
      <c r="AE17" s="29"/>
      <c r="AF17" s="29"/>
      <c r="AG17" s="29"/>
      <c r="AH17" s="29"/>
      <c r="AI17" s="29"/>
      <c r="AJ17" s="29"/>
    </row>
    <row r="18" spans="1:36" ht="21" customHeight="1">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row>
  </sheetData>
  <sheetProtection/>
  <mergeCells count="22">
    <mergeCell ref="A10:I10"/>
    <mergeCell ref="J10:AJ10"/>
    <mergeCell ref="A11:I14"/>
    <mergeCell ref="J11:P11"/>
    <mergeCell ref="K12:Q12"/>
    <mergeCell ref="K13:Q13"/>
    <mergeCell ref="R13:T13"/>
    <mergeCell ref="U13:X13"/>
    <mergeCell ref="Y13:AC13"/>
    <mergeCell ref="AD13:AG13"/>
    <mergeCell ref="A6:I8"/>
    <mergeCell ref="J6:P6"/>
    <mergeCell ref="N7:P7"/>
    <mergeCell ref="S7:U7"/>
    <mergeCell ref="X7:Z7"/>
    <mergeCell ref="AC7:AE7"/>
    <mergeCell ref="A1:AJ1"/>
    <mergeCell ref="A2:AJ2"/>
    <mergeCell ref="A4:I4"/>
    <mergeCell ref="J4:AJ4"/>
    <mergeCell ref="A5:I5"/>
    <mergeCell ref="J5:AJ5"/>
  </mergeCells>
  <conditionalFormatting sqref="V3 AF3 M3">
    <cfRule type="cellIs" priority="1" dxfId="10" operator="equal" stopIfTrue="1">
      <formula>0</formula>
    </cfRule>
  </conditionalFormatting>
  <dataValidations count="1">
    <dataValidation type="list" allowBlank="1" showInputMessage="1" showErrorMessage="1" sqref="J9 J17">
      <formula1>"　,指定就労移行支援,指定就労継続支援Ａ型,指定就労継続支援Ｂ型"</formula1>
    </dataValidation>
  </dataValidations>
  <printOptions horizontalCentered="1" verticalCentered="1"/>
  <pageMargins left="0.5905511811023623" right="0.3937007874015748" top="0.3937007874015748" bottom="0.35433070866141736" header="0.31496062992125984" footer="0.2755905511811024"/>
  <pageSetup blackAndWhite="1"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BD47"/>
  <sheetViews>
    <sheetView showGridLines="0" view="pageBreakPreview" zoomScale="85" zoomScaleSheetLayoutView="85" zoomScalePageLayoutView="0" workbookViewId="0" topLeftCell="A1">
      <selection activeCell="AH7" sqref="AH7:AI7"/>
    </sheetView>
  </sheetViews>
  <sheetFormatPr defaultColWidth="9.00390625" defaultRowHeight="21" customHeight="1"/>
  <cols>
    <col min="1" max="36" width="2.625" style="1" customWidth="1"/>
    <col min="37" max="40" width="2.625" style="4" customWidth="1"/>
    <col min="41" max="41" width="3.75390625" style="4" customWidth="1"/>
    <col min="42" max="56" width="9.00390625" style="4" customWidth="1"/>
    <col min="57" max="16384" width="9.00390625" style="1" customWidth="1"/>
  </cols>
  <sheetData>
    <row r="1" spans="1:56" ht="21" customHeight="1">
      <c r="A1" s="1154" t="s">
        <v>182</v>
      </c>
      <c r="B1" s="1154"/>
      <c r="C1" s="1154"/>
      <c r="D1" s="1154"/>
      <c r="E1" s="1154"/>
      <c r="F1" s="1154"/>
      <c r="G1" s="1154"/>
      <c r="H1" s="1154"/>
      <c r="I1" s="1154"/>
      <c r="J1" s="1154"/>
      <c r="K1" s="1154"/>
      <c r="L1" s="1154"/>
      <c r="M1" s="1154"/>
      <c r="N1" s="150"/>
      <c r="O1" s="150"/>
      <c r="P1" s="150"/>
      <c r="Q1" s="150"/>
      <c r="R1" s="150"/>
      <c r="S1" s="150"/>
      <c r="T1" s="150"/>
      <c r="U1" s="150"/>
      <c r="V1" s="150"/>
      <c r="W1" s="150"/>
      <c r="X1" s="150"/>
      <c r="Y1" s="150"/>
      <c r="Z1" s="150"/>
      <c r="AA1" s="150"/>
      <c r="AB1" s="150"/>
      <c r="AC1" s="150"/>
      <c r="AD1" s="150"/>
      <c r="AE1" s="150"/>
      <c r="AF1" s="150"/>
      <c r="AG1" s="150"/>
      <c r="AH1" s="150"/>
      <c r="AI1" s="150"/>
      <c r="AJ1" s="150"/>
      <c r="AS1" s="1"/>
      <c r="AT1" s="1"/>
      <c r="AU1" s="1"/>
      <c r="AV1" s="1"/>
      <c r="AW1" s="1"/>
      <c r="AX1" s="1"/>
      <c r="AY1" s="1"/>
      <c r="AZ1" s="1"/>
      <c r="BA1" s="1"/>
      <c r="BB1" s="1"/>
      <c r="BC1" s="1"/>
      <c r="BD1" s="1"/>
    </row>
    <row r="2" spans="1:56" ht="18">
      <c r="A2" s="1155" t="s">
        <v>170</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S2" s="1"/>
      <c r="AT2" s="1"/>
      <c r="AU2" s="1"/>
      <c r="AV2" s="1"/>
      <c r="AW2" s="1"/>
      <c r="AX2" s="1"/>
      <c r="AY2" s="1"/>
      <c r="AZ2" s="1"/>
      <c r="BA2" s="1"/>
      <c r="BB2" s="1"/>
      <c r="BC2" s="1"/>
      <c r="BD2" s="1"/>
    </row>
    <row r="3" spans="1:38" s="4" customFormat="1" ht="19.5" customHeight="1">
      <c r="A3" s="1157" t="s">
        <v>209</v>
      </c>
      <c r="B3" s="1158"/>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c r="AH3" s="1158"/>
      <c r="AI3" s="1158"/>
      <c r="AJ3" s="1158"/>
      <c r="AK3" s="9"/>
      <c r="AL3" s="9"/>
    </row>
    <row r="4" spans="1:38" s="4" customFormat="1" ht="15.75" thickBot="1">
      <c r="A4" s="1159"/>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9"/>
      <c r="AL4" s="9"/>
    </row>
    <row r="5" spans="1:56" ht="47.25" customHeight="1" thickBot="1">
      <c r="A5" s="1161" t="s">
        <v>5</v>
      </c>
      <c r="B5" s="1162"/>
      <c r="C5" s="1162"/>
      <c r="D5" s="1162"/>
      <c r="E5" s="1162"/>
      <c r="F5" s="1162"/>
      <c r="G5" s="1162"/>
      <c r="H5" s="1162"/>
      <c r="I5" s="1162"/>
      <c r="J5" s="1162"/>
      <c r="K5" s="1162"/>
      <c r="L5" s="1163" t="s">
        <v>171</v>
      </c>
      <c r="M5" s="1164"/>
      <c r="N5" s="1164"/>
      <c r="O5" s="1164"/>
      <c r="P5" s="1164"/>
      <c r="Q5" s="1164"/>
      <c r="R5" s="1164"/>
      <c r="S5" s="1164"/>
      <c r="T5" s="1165"/>
      <c r="U5" s="1166"/>
      <c r="V5" s="1167"/>
      <c r="W5" s="1167"/>
      <c r="X5" s="1167"/>
      <c r="Y5" s="1167"/>
      <c r="Z5" s="1167"/>
      <c r="AA5" s="1167"/>
      <c r="AB5" s="1167"/>
      <c r="AC5" s="1167"/>
      <c r="AD5" s="1167"/>
      <c r="AE5" s="1167"/>
      <c r="AF5" s="1167"/>
      <c r="AG5" s="1167"/>
      <c r="AH5" s="1167"/>
      <c r="AI5" s="1167"/>
      <c r="AJ5" s="1168"/>
      <c r="AS5" s="1"/>
      <c r="AT5" s="1"/>
      <c r="AU5" s="1"/>
      <c r="AV5" s="1"/>
      <c r="AW5" s="1"/>
      <c r="AX5" s="1"/>
      <c r="AY5" s="1"/>
      <c r="AZ5" s="1"/>
      <c r="BA5" s="1"/>
      <c r="BB5" s="1"/>
      <c r="BC5" s="1"/>
      <c r="BD5" s="1"/>
    </row>
    <row r="6" spans="1:56" ht="12" customHeight="1" thickBot="1">
      <c r="A6" s="151"/>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S6" s="1"/>
      <c r="AT6" s="1"/>
      <c r="AU6" s="1"/>
      <c r="AV6" s="1"/>
      <c r="AW6" s="1"/>
      <c r="AX6" s="1"/>
      <c r="AY6" s="1"/>
      <c r="AZ6" s="1"/>
      <c r="BA6" s="1"/>
      <c r="BB6" s="1"/>
      <c r="BC6" s="1"/>
      <c r="BD6" s="1"/>
    </row>
    <row r="7" spans="1:56" ht="24.75" customHeight="1" thickBot="1">
      <c r="A7" s="1169" t="str">
        <f>U5&amp;"サービス費の区分（特定旧法施設以外）"</f>
        <v>サービス費の区分（特定旧法施設以外）</v>
      </c>
      <c r="B7" s="1170"/>
      <c r="C7" s="1170"/>
      <c r="D7" s="1170"/>
      <c r="E7" s="1170"/>
      <c r="F7" s="1170"/>
      <c r="G7" s="1170"/>
      <c r="H7" s="1170"/>
      <c r="I7" s="1170"/>
      <c r="J7" s="1170"/>
      <c r="K7" s="1170"/>
      <c r="L7" s="1170"/>
      <c r="M7" s="1170"/>
      <c r="N7" s="1170"/>
      <c r="O7" s="1170"/>
      <c r="P7" s="1170"/>
      <c r="Q7" s="1170"/>
      <c r="R7" s="1170"/>
      <c r="S7" s="1170"/>
      <c r="T7" s="1171"/>
      <c r="U7" s="1172" t="str">
        <f>U5&amp;"サービス費の区分"</f>
        <v>サービス費の区分</v>
      </c>
      <c r="V7" s="1173"/>
      <c r="W7" s="1173"/>
      <c r="X7" s="1173"/>
      <c r="Y7" s="1173"/>
      <c r="Z7" s="1173"/>
      <c r="AA7" s="1173"/>
      <c r="AB7" s="1173"/>
      <c r="AC7" s="1173"/>
      <c r="AD7" s="1173"/>
      <c r="AE7" s="1174"/>
      <c r="AF7" s="1174"/>
      <c r="AG7" s="152" t="s">
        <v>210</v>
      </c>
      <c r="AH7" s="1175">
        <f>IF(OR(S12="",Z18=""),"",IF(S12&gt;=Z12,"Ⅰ",IF(S12&gt;=Z13,"Ⅱ","Ⅲ")))</f>
      </c>
      <c r="AI7" s="1175"/>
      <c r="AJ7" s="153" t="s">
        <v>211</v>
      </c>
      <c r="AK7" s="154"/>
      <c r="AL7" s="9"/>
      <c r="AS7" s="1"/>
      <c r="AT7" s="1"/>
      <c r="AU7" s="1"/>
      <c r="AV7" s="1"/>
      <c r="AW7" s="1"/>
      <c r="AX7" s="1"/>
      <c r="AY7" s="1"/>
      <c r="AZ7" s="1"/>
      <c r="BA7" s="1"/>
      <c r="BB7" s="1"/>
      <c r="BC7" s="1"/>
      <c r="BD7" s="1"/>
    </row>
    <row r="8" spans="1:56" ht="24.75" customHeight="1" thickBot="1">
      <c r="A8" s="1176" t="s">
        <v>172</v>
      </c>
      <c r="B8" s="1177"/>
      <c r="C8" s="1177"/>
      <c r="D8" s="1177"/>
      <c r="E8" s="1177"/>
      <c r="F8" s="1177"/>
      <c r="G8" s="1177"/>
      <c r="H8" s="1177"/>
      <c r="I8" s="1177"/>
      <c r="J8" s="1177"/>
      <c r="K8" s="1177"/>
      <c r="L8" s="1177"/>
      <c r="M8" s="1177"/>
      <c r="N8" s="1177"/>
      <c r="O8" s="1177"/>
      <c r="P8" s="1177"/>
      <c r="Q8" s="1177"/>
      <c r="R8" s="1177"/>
      <c r="S8" s="1177"/>
      <c r="T8" s="1177"/>
      <c r="U8" s="1178">
        <f>IF(OR(S12="",Z18=""),"",IF(S24&gt;=S21,"重度者支援体制加算(Ⅰ)",IF(S24&gt;=S22,"重度者支援体制加算(Ⅱ)","無し")))</f>
      </c>
      <c r="V8" s="1179"/>
      <c r="W8" s="1179"/>
      <c r="X8" s="1179"/>
      <c r="Y8" s="1179"/>
      <c r="Z8" s="1179"/>
      <c r="AA8" s="1179"/>
      <c r="AB8" s="1179"/>
      <c r="AC8" s="1179"/>
      <c r="AD8" s="1179"/>
      <c r="AE8" s="1179"/>
      <c r="AF8" s="1179"/>
      <c r="AG8" s="1180"/>
      <c r="AH8" s="1180"/>
      <c r="AI8" s="1180"/>
      <c r="AJ8" s="1180"/>
      <c r="AK8" s="9"/>
      <c r="AL8" s="9"/>
      <c r="AS8" s="1"/>
      <c r="AT8" s="1"/>
      <c r="AU8" s="1"/>
      <c r="AV8" s="1"/>
      <c r="AW8" s="1"/>
      <c r="AX8" s="1"/>
      <c r="AY8" s="1"/>
      <c r="AZ8" s="1"/>
      <c r="BA8" s="1"/>
      <c r="BB8" s="1"/>
      <c r="BC8" s="1"/>
      <c r="BD8" s="1"/>
    </row>
    <row r="9" spans="1:56" ht="34.5" customHeight="1" thickBot="1">
      <c r="A9" s="1181" t="s">
        <v>173</v>
      </c>
      <c r="B9" s="1177"/>
      <c r="C9" s="1177"/>
      <c r="D9" s="1177"/>
      <c r="E9" s="1177"/>
      <c r="F9" s="1177"/>
      <c r="G9" s="1177"/>
      <c r="H9" s="1177"/>
      <c r="I9" s="1177"/>
      <c r="J9" s="1177"/>
      <c r="K9" s="1177"/>
      <c r="L9" s="1177"/>
      <c r="M9" s="1177"/>
      <c r="N9" s="1177"/>
      <c r="O9" s="1177"/>
      <c r="P9" s="1177"/>
      <c r="Q9" s="1177"/>
      <c r="R9" s="1177"/>
      <c r="S9" s="1177"/>
      <c r="T9" s="1177"/>
      <c r="U9" s="1178">
        <f>IF(OR(S12="",Z18=""),"",IF(U5="指定就労継続支援(Ａ型)","対象外",IF(AND(S12&gt;=Z13,S12+S14&gt;=S20/6,S14&gt;=1),"有り","無し")))</f>
      </c>
      <c r="V9" s="1179"/>
      <c r="W9" s="1179"/>
      <c r="X9" s="1179"/>
      <c r="Y9" s="1179"/>
      <c r="Z9" s="1179"/>
      <c r="AA9" s="1179"/>
      <c r="AB9" s="1179"/>
      <c r="AC9" s="1179"/>
      <c r="AD9" s="1179"/>
      <c r="AE9" s="1179"/>
      <c r="AF9" s="1179"/>
      <c r="AG9" s="1180"/>
      <c r="AH9" s="1180"/>
      <c r="AI9" s="1180"/>
      <c r="AJ9" s="1180"/>
      <c r="AK9" s="9"/>
      <c r="AL9" s="9"/>
      <c r="AS9" s="1"/>
      <c r="AT9" s="1"/>
      <c r="AU9" s="1"/>
      <c r="AV9" s="1"/>
      <c r="AW9" s="1"/>
      <c r="AX9" s="1"/>
      <c r="AY9" s="1"/>
      <c r="AZ9" s="1"/>
      <c r="BA9" s="1"/>
      <c r="BB9" s="1"/>
      <c r="BC9" s="1"/>
      <c r="BD9" s="1"/>
    </row>
    <row r="10" spans="1:38" s="4" customFormat="1" ht="8.25" customHeight="1" thickBot="1">
      <c r="A10" s="155"/>
      <c r="B10" s="218"/>
      <c r="C10" s="218"/>
      <c r="D10" s="218"/>
      <c r="E10" s="218"/>
      <c r="F10" s="218"/>
      <c r="G10" s="218"/>
      <c r="H10" s="218"/>
      <c r="I10" s="218"/>
      <c r="J10" s="218"/>
      <c r="K10" s="218"/>
      <c r="L10" s="218"/>
      <c r="M10" s="218"/>
      <c r="N10" s="218"/>
      <c r="O10" s="218"/>
      <c r="P10" s="218"/>
      <c r="Q10" s="218"/>
      <c r="R10" s="218"/>
      <c r="S10" s="218"/>
      <c r="T10" s="218"/>
      <c r="U10" s="156"/>
      <c r="V10" s="157"/>
      <c r="W10" s="157"/>
      <c r="X10" s="157"/>
      <c r="Y10" s="157"/>
      <c r="Z10" s="157"/>
      <c r="AA10" s="157"/>
      <c r="AB10" s="157"/>
      <c r="AC10" s="157"/>
      <c r="AD10" s="157"/>
      <c r="AE10" s="217"/>
      <c r="AF10" s="217"/>
      <c r="AG10" s="156"/>
      <c r="AH10" s="158"/>
      <c r="AI10" s="158"/>
      <c r="AJ10" s="159"/>
      <c r="AK10" s="9"/>
      <c r="AL10" s="9"/>
    </row>
    <row r="11" spans="1:56" ht="21" customHeight="1" thickBot="1">
      <c r="A11" s="1182"/>
      <c r="B11" s="1183"/>
      <c r="C11" s="1183"/>
      <c r="D11" s="1183"/>
      <c r="E11" s="1183"/>
      <c r="F11" s="1183"/>
      <c r="G11" s="1183"/>
      <c r="H11" s="1183"/>
      <c r="I11" s="1183"/>
      <c r="J11" s="1183"/>
      <c r="K11" s="1183"/>
      <c r="L11" s="1183"/>
      <c r="M11" s="1183"/>
      <c r="N11" s="1183"/>
      <c r="O11" s="1183"/>
      <c r="P11" s="1183"/>
      <c r="Q11" s="1183"/>
      <c r="R11" s="1184"/>
      <c r="S11" s="380" t="s">
        <v>18</v>
      </c>
      <c r="T11" s="504"/>
      <c r="U11" s="504"/>
      <c r="V11" s="1185"/>
      <c r="W11" s="1185"/>
      <c r="X11" s="1186"/>
      <c r="Y11" s="1187"/>
      <c r="Z11" s="1188" t="s">
        <v>309</v>
      </c>
      <c r="AA11" s="1189"/>
      <c r="AB11" s="1189"/>
      <c r="AC11" s="1189"/>
      <c r="AD11" s="1189"/>
      <c r="AE11" s="1189"/>
      <c r="AF11" s="1189"/>
      <c r="AG11" s="1189"/>
      <c r="AH11" s="1189"/>
      <c r="AI11" s="1189"/>
      <c r="AJ11" s="1190"/>
      <c r="AS11" s="1"/>
      <c r="AT11" s="1"/>
      <c r="AU11" s="1"/>
      <c r="AV11" s="1"/>
      <c r="AW11" s="1"/>
      <c r="AX11" s="1"/>
      <c r="AY11" s="1"/>
      <c r="AZ11" s="1"/>
      <c r="BA11" s="1"/>
      <c r="BB11" s="1"/>
      <c r="BC11" s="1"/>
      <c r="BD11" s="1"/>
    </row>
    <row r="12" spans="1:56" ht="24.75" customHeight="1" thickBot="1">
      <c r="A12" s="160" t="s">
        <v>174</v>
      </c>
      <c r="B12" s="216"/>
      <c r="C12" s="216"/>
      <c r="D12" s="216"/>
      <c r="E12" s="216"/>
      <c r="F12" s="216"/>
      <c r="G12" s="216"/>
      <c r="H12" s="216"/>
      <c r="I12" s="216"/>
      <c r="J12" s="216"/>
      <c r="K12" s="216"/>
      <c r="L12" s="216"/>
      <c r="M12" s="216"/>
      <c r="N12" s="216"/>
      <c r="O12" s="216"/>
      <c r="P12" s="216"/>
      <c r="Q12" s="216" t="s">
        <v>213</v>
      </c>
      <c r="R12" s="215"/>
      <c r="S12" s="1191"/>
      <c r="T12" s="1192"/>
      <c r="U12" s="1192"/>
      <c r="V12" s="1192"/>
      <c r="W12" s="1192"/>
      <c r="X12" s="1193" t="s">
        <v>47</v>
      </c>
      <c r="Y12" s="1194"/>
      <c r="Z12" s="1202">
        <f>IF(S20="","",S20/6)</f>
      </c>
      <c r="AA12" s="1202"/>
      <c r="AB12" s="1202"/>
      <c r="AC12" s="1202"/>
      <c r="AD12" s="1202"/>
      <c r="AE12" s="1202"/>
      <c r="AF12" s="1202"/>
      <c r="AG12" s="1202"/>
      <c r="AH12" s="1196" t="s">
        <v>47</v>
      </c>
      <c r="AI12" s="1197"/>
      <c r="AJ12" s="1198"/>
      <c r="AS12" s="1"/>
      <c r="AT12" s="1"/>
      <c r="AU12" s="1"/>
      <c r="AV12" s="1"/>
      <c r="AW12" s="1"/>
      <c r="AX12" s="1"/>
      <c r="AY12" s="1"/>
      <c r="AZ12" s="1"/>
      <c r="BA12" s="1"/>
      <c r="BB12" s="1"/>
      <c r="BC12" s="1"/>
      <c r="BD12" s="1"/>
    </row>
    <row r="13" spans="1:56" ht="24.75" customHeight="1" thickBot="1">
      <c r="A13" s="1151" t="s">
        <v>212</v>
      </c>
      <c r="B13" s="1152"/>
      <c r="C13" s="1152"/>
      <c r="D13" s="1152"/>
      <c r="E13" s="1152"/>
      <c r="F13" s="1152"/>
      <c r="G13" s="1152"/>
      <c r="H13" s="1152"/>
      <c r="I13" s="1152"/>
      <c r="J13" s="1152"/>
      <c r="K13" s="1152"/>
      <c r="L13" s="1152"/>
      <c r="M13" s="1152"/>
      <c r="N13" s="1152"/>
      <c r="O13" s="1152"/>
      <c r="P13" s="1152"/>
      <c r="Q13" s="1152"/>
      <c r="R13" s="1153"/>
      <c r="S13" s="1149">
        <f>S12</f>
        <v>0</v>
      </c>
      <c r="T13" s="1150"/>
      <c r="U13" s="1150"/>
      <c r="V13" s="1150"/>
      <c r="W13" s="1150"/>
      <c r="X13" s="1193" t="s">
        <v>47</v>
      </c>
      <c r="Y13" s="1194"/>
      <c r="Z13" s="1195">
        <f>IF(S20="","",S20/7.5)</f>
      </c>
      <c r="AA13" s="1195"/>
      <c r="AB13" s="1195"/>
      <c r="AC13" s="1195"/>
      <c r="AD13" s="1195"/>
      <c r="AE13" s="1195"/>
      <c r="AF13" s="1195"/>
      <c r="AG13" s="1195"/>
      <c r="AH13" s="1199" t="s">
        <v>47</v>
      </c>
      <c r="AI13" s="1200"/>
      <c r="AJ13" s="1201"/>
      <c r="AS13" s="1"/>
      <c r="AT13" s="1"/>
      <c r="AU13" s="1"/>
      <c r="AV13" s="1"/>
      <c r="AW13" s="1"/>
      <c r="AX13" s="1"/>
      <c r="AY13" s="1"/>
      <c r="AZ13" s="1"/>
      <c r="BA13" s="1"/>
      <c r="BB13" s="1"/>
      <c r="BC13" s="1"/>
      <c r="BD13" s="1"/>
    </row>
    <row r="14" spans="1:56" ht="24.75" customHeight="1" thickBot="1">
      <c r="A14" s="160" t="s">
        <v>175</v>
      </c>
      <c r="B14" s="216"/>
      <c r="C14" s="216"/>
      <c r="D14" s="216"/>
      <c r="E14" s="216"/>
      <c r="F14" s="216"/>
      <c r="G14" s="216"/>
      <c r="H14" s="216"/>
      <c r="I14" s="216"/>
      <c r="J14" s="216"/>
      <c r="K14" s="216"/>
      <c r="L14" s="216"/>
      <c r="M14" s="216"/>
      <c r="N14" s="216"/>
      <c r="O14" s="216"/>
      <c r="P14" s="216"/>
      <c r="Q14" s="216" t="s">
        <v>214</v>
      </c>
      <c r="R14" s="215"/>
      <c r="S14" s="1191"/>
      <c r="T14" s="1192"/>
      <c r="U14" s="1192"/>
      <c r="V14" s="1192"/>
      <c r="W14" s="1192"/>
      <c r="X14" s="1193" t="s">
        <v>47</v>
      </c>
      <c r="Y14" s="1194"/>
      <c r="Z14" s="1203"/>
      <c r="AA14" s="1204"/>
      <c r="AB14" s="1204"/>
      <c r="AC14" s="1204"/>
      <c r="AD14" s="1204"/>
      <c r="AE14" s="1204"/>
      <c r="AF14" s="1204"/>
      <c r="AG14" s="1204"/>
      <c r="AH14" s="1204"/>
      <c r="AI14" s="1204"/>
      <c r="AJ14" s="1205"/>
      <c r="AK14" s="1"/>
      <c r="AL14" s="1"/>
      <c r="AM14" s="1"/>
      <c r="AN14" s="1"/>
      <c r="AO14" s="1"/>
      <c r="AP14" s="1"/>
      <c r="AQ14" s="1"/>
      <c r="AR14" s="1"/>
      <c r="AS14" s="1"/>
      <c r="AT14" s="1"/>
      <c r="AU14" s="1"/>
      <c r="AV14" s="1"/>
      <c r="AW14" s="1"/>
      <c r="AX14" s="1"/>
      <c r="AY14" s="1"/>
      <c r="AZ14" s="1"/>
      <c r="BA14" s="1"/>
      <c r="BB14" s="1"/>
      <c r="BC14" s="1"/>
      <c r="BD14" s="1"/>
    </row>
    <row r="15" spans="1:36" s="162" customFormat="1" ht="51" customHeight="1">
      <c r="A15" s="161"/>
      <c r="B15" s="1206" t="s">
        <v>290</v>
      </c>
      <c r="C15" s="1207"/>
      <c r="D15" s="1207"/>
      <c r="E15" s="1207"/>
      <c r="F15" s="1207"/>
      <c r="G15" s="1207"/>
      <c r="H15" s="1207"/>
      <c r="I15" s="1207"/>
      <c r="J15" s="1207"/>
      <c r="K15" s="1207"/>
      <c r="L15" s="1207"/>
      <c r="M15" s="1207"/>
      <c r="N15" s="1207"/>
      <c r="O15" s="1207"/>
      <c r="P15" s="1207"/>
      <c r="Q15" s="1207"/>
      <c r="R15" s="1207"/>
      <c r="S15" s="1207"/>
      <c r="T15" s="1207"/>
      <c r="U15" s="1207"/>
      <c r="V15" s="1207"/>
      <c r="W15" s="1207"/>
      <c r="X15" s="1207"/>
      <c r="Y15" s="1207"/>
      <c r="Z15" s="1207"/>
      <c r="AA15" s="1207"/>
      <c r="AB15" s="1207"/>
      <c r="AC15" s="1207"/>
      <c r="AD15" s="1207"/>
      <c r="AE15" s="1207"/>
      <c r="AF15" s="1207"/>
      <c r="AG15" s="1207"/>
      <c r="AH15" s="1207"/>
      <c r="AI15" s="1207"/>
      <c r="AJ15" s="1207"/>
    </row>
    <row r="16" spans="1:56" ht="4.5" customHeight="1" thickBot="1">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S16" s="1"/>
      <c r="AT16" s="1"/>
      <c r="AU16" s="1"/>
      <c r="AV16" s="1"/>
      <c r="AW16" s="1"/>
      <c r="AX16" s="1"/>
      <c r="AY16" s="1"/>
      <c r="AZ16" s="1"/>
      <c r="BA16" s="1"/>
      <c r="BB16" s="1"/>
      <c r="BC16" s="1"/>
      <c r="BD16" s="1"/>
    </row>
    <row r="17" spans="1:56" ht="21.75" customHeight="1" thickBot="1">
      <c r="A17" s="1208" t="s">
        <v>176</v>
      </c>
      <c r="B17" s="1209"/>
      <c r="C17" s="1209"/>
      <c r="D17" s="1209"/>
      <c r="E17" s="1209"/>
      <c r="F17" s="1209"/>
      <c r="G17" s="1209"/>
      <c r="H17" s="1209"/>
      <c r="I17" s="1209"/>
      <c r="J17" s="1209"/>
      <c r="K17" s="1209"/>
      <c r="L17" s="1209"/>
      <c r="M17" s="1209"/>
      <c r="N17" s="1209"/>
      <c r="O17" s="1209"/>
      <c r="P17" s="1209"/>
      <c r="Q17" s="1209"/>
      <c r="R17" s="1209"/>
      <c r="S17" s="1209"/>
      <c r="T17" s="1209"/>
      <c r="U17" s="1209"/>
      <c r="V17" s="1209"/>
      <c r="W17" s="1209"/>
      <c r="X17" s="1209"/>
      <c r="Y17" s="1209"/>
      <c r="Z17" s="503" t="s">
        <v>177</v>
      </c>
      <c r="AA17" s="504"/>
      <c r="AB17" s="504"/>
      <c r="AC17" s="1186"/>
      <c r="AD17" s="1186"/>
      <c r="AE17" s="1186"/>
      <c r="AF17" s="1210"/>
      <c r="AG17" s="1210"/>
      <c r="AH17" s="1210"/>
      <c r="AI17" s="1210"/>
      <c r="AJ17" s="1165"/>
      <c r="AS17" s="1"/>
      <c r="AT17" s="1"/>
      <c r="AU17" s="1"/>
      <c r="AV17" s="1"/>
      <c r="AW17" s="1"/>
      <c r="AX17" s="1"/>
      <c r="AY17" s="1"/>
      <c r="AZ17" s="1"/>
      <c r="BA17" s="1"/>
      <c r="BB17" s="1"/>
      <c r="BC17" s="1"/>
      <c r="BD17" s="1"/>
    </row>
    <row r="18" spans="1:56" ht="21.75" customHeight="1">
      <c r="A18" s="1211" t="s">
        <v>46</v>
      </c>
      <c r="B18" s="1212"/>
      <c r="C18" s="1212"/>
      <c r="D18" s="1212"/>
      <c r="E18" s="1212"/>
      <c r="F18" s="1213"/>
      <c r="G18" s="1213"/>
      <c r="H18" s="1213"/>
      <c r="I18" s="1213"/>
      <c r="J18" s="1213"/>
      <c r="K18" s="1213"/>
      <c r="L18" s="1213"/>
      <c r="M18" s="1213"/>
      <c r="N18" s="1213"/>
      <c r="O18" s="1213"/>
      <c r="P18" s="1213"/>
      <c r="Q18" s="1213"/>
      <c r="R18" s="1213"/>
      <c r="S18" s="1214"/>
      <c r="T18" s="1215"/>
      <c r="U18" s="1215"/>
      <c r="V18" s="1216"/>
      <c r="W18" s="1216"/>
      <c r="X18" s="1216"/>
      <c r="Y18" s="164" t="s">
        <v>47</v>
      </c>
      <c r="Z18" s="1217"/>
      <c r="AA18" s="1218"/>
      <c r="AB18" s="1219"/>
      <c r="AC18" s="1219"/>
      <c r="AD18" s="1219"/>
      <c r="AE18" s="1219"/>
      <c r="AF18" s="1219"/>
      <c r="AG18" s="1219"/>
      <c r="AH18" s="1222" t="s">
        <v>215</v>
      </c>
      <c r="AI18" s="1223"/>
      <c r="AJ18" s="1224"/>
      <c r="AS18" s="1"/>
      <c r="AT18" s="1"/>
      <c r="AU18" s="1"/>
      <c r="AV18" s="1"/>
      <c r="AW18" s="1"/>
      <c r="AX18" s="1"/>
      <c r="AY18" s="1"/>
      <c r="AZ18" s="1"/>
      <c r="BA18" s="1"/>
      <c r="BB18" s="1"/>
      <c r="BC18" s="1"/>
      <c r="BD18" s="1"/>
    </row>
    <row r="19" spans="1:56" ht="21.75" customHeight="1" thickBot="1">
      <c r="A19" s="165"/>
      <c r="B19" s="1227" t="s">
        <v>216</v>
      </c>
      <c r="C19" s="1228"/>
      <c r="D19" s="1228"/>
      <c r="E19" s="1228"/>
      <c r="F19" s="1228"/>
      <c r="G19" s="1228"/>
      <c r="H19" s="1228"/>
      <c r="I19" s="1228"/>
      <c r="J19" s="1228"/>
      <c r="K19" s="1228"/>
      <c r="L19" s="1228"/>
      <c r="M19" s="1228"/>
      <c r="N19" s="1228"/>
      <c r="O19" s="1228"/>
      <c r="P19" s="1228"/>
      <c r="Q19" s="1228"/>
      <c r="R19" s="1228"/>
      <c r="S19" s="1229"/>
      <c r="T19" s="1230"/>
      <c r="U19" s="1230"/>
      <c r="V19" s="1231"/>
      <c r="W19" s="1231"/>
      <c r="X19" s="1231"/>
      <c r="Y19" s="166" t="s">
        <v>47</v>
      </c>
      <c r="Z19" s="1220"/>
      <c r="AA19" s="1221"/>
      <c r="AB19" s="1221"/>
      <c r="AC19" s="1221"/>
      <c r="AD19" s="1221"/>
      <c r="AE19" s="1221"/>
      <c r="AF19" s="1221"/>
      <c r="AG19" s="1221"/>
      <c r="AH19" s="1225"/>
      <c r="AI19" s="1225"/>
      <c r="AJ19" s="1226"/>
      <c r="AS19" s="1"/>
      <c r="AT19" s="1"/>
      <c r="AU19" s="1"/>
      <c r="AV19" s="1"/>
      <c r="AW19" s="1"/>
      <c r="AX19" s="1"/>
      <c r="AY19" s="1"/>
      <c r="AZ19" s="1"/>
      <c r="BA19" s="1"/>
      <c r="BB19" s="1"/>
      <c r="BC19" s="1"/>
      <c r="BD19" s="1"/>
    </row>
    <row r="20" spans="1:56" ht="21.75" customHeight="1">
      <c r="A20" s="386" t="s">
        <v>178</v>
      </c>
      <c r="B20" s="409"/>
      <c r="C20" s="409"/>
      <c r="D20" s="409"/>
      <c r="E20" s="409"/>
      <c r="F20" s="409"/>
      <c r="G20" s="409"/>
      <c r="H20" s="409"/>
      <c r="I20" s="409"/>
      <c r="J20" s="409"/>
      <c r="K20" s="409"/>
      <c r="L20" s="409"/>
      <c r="M20" s="409"/>
      <c r="N20" s="409"/>
      <c r="O20" s="409"/>
      <c r="P20" s="409"/>
      <c r="Q20" s="1232"/>
      <c r="R20" s="1232"/>
      <c r="S20" s="1233">
        <f>IF(Z18=0,"",ROUNDUP(S18/Z18,1))</f>
      </c>
      <c r="T20" s="1234"/>
      <c r="U20" s="1234"/>
      <c r="V20" s="1234"/>
      <c r="W20" s="1234"/>
      <c r="X20" s="1234"/>
      <c r="Y20" s="1234"/>
      <c r="Z20" s="1234"/>
      <c r="AA20" s="1234"/>
      <c r="AB20" s="1234"/>
      <c r="AC20" s="1235" t="s">
        <v>47</v>
      </c>
      <c r="AD20" s="1235"/>
      <c r="AE20" s="1235"/>
      <c r="AF20" s="1235"/>
      <c r="AG20" s="1235"/>
      <c r="AH20" s="1235"/>
      <c r="AI20" s="1235"/>
      <c r="AJ20" s="1236"/>
      <c r="AS20" s="1"/>
      <c r="AT20" s="1"/>
      <c r="AU20" s="1"/>
      <c r="AV20" s="1"/>
      <c r="AW20" s="1"/>
      <c r="AX20" s="1"/>
      <c r="AY20" s="1"/>
      <c r="AZ20" s="1"/>
      <c r="BA20" s="1"/>
      <c r="BB20" s="1"/>
      <c r="BC20" s="1"/>
      <c r="BD20" s="1"/>
    </row>
    <row r="21" spans="1:56" ht="21.75" customHeight="1">
      <c r="A21" s="1237"/>
      <c r="B21" s="1238" t="s">
        <v>217</v>
      </c>
      <c r="C21" s="1239"/>
      <c r="D21" s="1239"/>
      <c r="E21" s="1239"/>
      <c r="F21" s="1239"/>
      <c r="G21" s="1239"/>
      <c r="H21" s="1239"/>
      <c r="I21" s="1239"/>
      <c r="J21" s="1239"/>
      <c r="K21" s="1239"/>
      <c r="L21" s="1239"/>
      <c r="M21" s="1239"/>
      <c r="N21" s="1239"/>
      <c r="O21" s="1239"/>
      <c r="P21" s="1239"/>
      <c r="Q21" s="1240"/>
      <c r="R21" s="1240"/>
      <c r="S21" s="1241">
        <f>IF(S18=0,"",ROUND(S20*0.5,0))</f>
      </c>
      <c r="T21" s="1242"/>
      <c r="U21" s="1242"/>
      <c r="V21" s="1242"/>
      <c r="W21" s="1242"/>
      <c r="X21" s="1242"/>
      <c r="Y21" s="1242"/>
      <c r="Z21" s="1242"/>
      <c r="AA21" s="1242"/>
      <c r="AB21" s="1242"/>
      <c r="AC21" s="1243" t="s">
        <v>47</v>
      </c>
      <c r="AD21" s="1243"/>
      <c r="AE21" s="1243"/>
      <c r="AF21" s="1243"/>
      <c r="AG21" s="1243"/>
      <c r="AH21" s="1243"/>
      <c r="AI21" s="1243"/>
      <c r="AJ21" s="1244"/>
      <c r="AK21" s="126"/>
      <c r="AL21" s="126"/>
      <c r="AM21" s="126"/>
      <c r="AN21" s="126"/>
      <c r="AO21" s="126"/>
      <c r="AS21" s="1"/>
      <c r="AT21" s="1"/>
      <c r="AU21" s="1"/>
      <c r="AV21" s="1"/>
      <c r="AW21" s="1"/>
      <c r="AX21" s="1"/>
      <c r="AY21" s="1"/>
      <c r="AZ21" s="1"/>
      <c r="BA21" s="1"/>
      <c r="BB21" s="1"/>
      <c r="BC21" s="1"/>
      <c r="BD21" s="1"/>
    </row>
    <row r="22" spans="1:56" ht="21.75" customHeight="1" thickBot="1">
      <c r="A22" s="1237"/>
      <c r="B22" s="1238" t="s">
        <v>218</v>
      </c>
      <c r="C22" s="1239"/>
      <c r="D22" s="1239"/>
      <c r="E22" s="1239"/>
      <c r="F22" s="1239"/>
      <c r="G22" s="1239"/>
      <c r="H22" s="1239"/>
      <c r="I22" s="1239"/>
      <c r="J22" s="1239"/>
      <c r="K22" s="1239"/>
      <c r="L22" s="1239"/>
      <c r="M22" s="1239"/>
      <c r="N22" s="1239"/>
      <c r="O22" s="1239"/>
      <c r="P22" s="1239"/>
      <c r="Q22" s="1240"/>
      <c r="R22" s="1240"/>
      <c r="S22" s="1241">
        <f>IF(S18=0,"",ROUND(S20*0.25,1))</f>
      </c>
      <c r="T22" s="1242"/>
      <c r="U22" s="1242"/>
      <c r="V22" s="1242"/>
      <c r="W22" s="1242"/>
      <c r="X22" s="1242"/>
      <c r="Y22" s="1242"/>
      <c r="Z22" s="1242"/>
      <c r="AA22" s="1242"/>
      <c r="AB22" s="1242"/>
      <c r="AC22" s="1243" t="s">
        <v>47</v>
      </c>
      <c r="AD22" s="1243"/>
      <c r="AE22" s="1243"/>
      <c r="AF22" s="1243"/>
      <c r="AG22" s="1243"/>
      <c r="AH22" s="1243"/>
      <c r="AI22" s="1243"/>
      <c r="AJ22" s="1244"/>
      <c r="AK22" s="126"/>
      <c r="AL22" s="126"/>
      <c r="AM22" s="126"/>
      <c r="AN22" s="126"/>
      <c r="AO22" s="126"/>
      <c r="AS22" s="1"/>
      <c r="AT22" s="1"/>
      <c r="AU22" s="1"/>
      <c r="AV22" s="1"/>
      <c r="AW22" s="1"/>
      <c r="AX22" s="1"/>
      <c r="AY22" s="1"/>
      <c r="AZ22" s="1"/>
      <c r="BA22" s="1"/>
      <c r="BB22" s="1"/>
      <c r="BC22" s="1"/>
      <c r="BD22" s="1"/>
    </row>
    <row r="23" spans="1:56" ht="21.75" customHeight="1">
      <c r="A23" s="1245" t="s">
        <v>179</v>
      </c>
      <c r="B23" s="1246"/>
      <c r="C23" s="1246"/>
      <c r="D23" s="1246"/>
      <c r="E23" s="1246"/>
      <c r="F23" s="1246"/>
      <c r="G23" s="1246"/>
      <c r="H23" s="1246"/>
      <c r="I23" s="1246"/>
      <c r="J23" s="1246"/>
      <c r="K23" s="1246"/>
      <c r="L23" s="1246"/>
      <c r="M23" s="1246"/>
      <c r="N23" s="1246"/>
      <c r="O23" s="1246"/>
      <c r="P23" s="1246"/>
      <c r="Q23" s="1246"/>
      <c r="R23" s="1246"/>
      <c r="S23" s="1247">
        <f>COUNTA(C26:R45,U26:AJ45)</f>
        <v>0</v>
      </c>
      <c r="T23" s="1248"/>
      <c r="U23" s="1248"/>
      <c r="V23" s="1248"/>
      <c r="W23" s="1248"/>
      <c r="X23" s="1248"/>
      <c r="Y23" s="1248"/>
      <c r="Z23" s="1248"/>
      <c r="AA23" s="1249"/>
      <c r="AB23" s="1249"/>
      <c r="AC23" s="1250" t="s">
        <v>47</v>
      </c>
      <c r="AD23" s="1250"/>
      <c r="AE23" s="1250"/>
      <c r="AF23" s="1250"/>
      <c r="AG23" s="1250"/>
      <c r="AH23" s="1250"/>
      <c r="AI23" s="1250"/>
      <c r="AJ23" s="1251"/>
      <c r="AK23" s="1252"/>
      <c r="AL23" s="1252"/>
      <c r="AM23" s="1252"/>
      <c r="AN23" s="1252"/>
      <c r="AO23" s="1252"/>
      <c r="AP23" s="12"/>
      <c r="AQ23" s="12"/>
      <c r="AR23" s="126"/>
      <c r="AS23" s="1"/>
      <c r="AT23" s="1"/>
      <c r="AU23" s="1"/>
      <c r="AV23" s="1"/>
      <c r="AW23" s="1"/>
      <c r="AX23" s="1"/>
      <c r="AY23" s="1"/>
      <c r="AZ23" s="1"/>
      <c r="BA23" s="1"/>
      <c r="BB23" s="1"/>
      <c r="BC23" s="1"/>
      <c r="BD23" s="1"/>
    </row>
    <row r="24" spans="1:56" ht="21.75" customHeight="1" thickBot="1">
      <c r="A24" s="167"/>
      <c r="B24" s="1253" t="s">
        <v>219</v>
      </c>
      <c r="C24" s="1254"/>
      <c r="D24" s="1254"/>
      <c r="E24" s="1254"/>
      <c r="F24" s="1254"/>
      <c r="G24" s="1254"/>
      <c r="H24" s="1254"/>
      <c r="I24" s="1254"/>
      <c r="J24" s="1254"/>
      <c r="K24" s="1254"/>
      <c r="L24" s="1254"/>
      <c r="M24" s="1254"/>
      <c r="N24" s="1254"/>
      <c r="O24" s="1254"/>
      <c r="P24" s="1254"/>
      <c r="Q24" s="1254"/>
      <c r="R24" s="1254"/>
      <c r="S24" s="1255">
        <f>IF(Z18=0,"",ROUNDDOWN(S19/Z18,1))</f>
      </c>
      <c r="T24" s="1256"/>
      <c r="U24" s="1256"/>
      <c r="V24" s="1256"/>
      <c r="W24" s="1256"/>
      <c r="X24" s="1256"/>
      <c r="Y24" s="1256"/>
      <c r="Z24" s="1256"/>
      <c r="AA24" s="1257"/>
      <c r="AB24" s="1257"/>
      <c r="AC24" s="1258" t="s">
        <v>47</v>
      </c>
      <c r="AD24" s="1258"/>
      <c r="AE24" s="1258"/>
      <c r="AF24" s="1258"/>
      <c r="AG24" s="1258"/>
      <c r="AH24" s="1258"/>
      <c r="AI24" s="1258"/>
      <c r="AJ24" s="1259"/>
      <c r="AS24" s="1"/>
      <c r="AT24" s="1"/>
      <c r="AU24" s="1"/>
      <c r="AV24" s="1"/>
      <c r="AW24" s="1"/>
      <c r="AX24" s="1"/>
      <c r="AY24" s="1"/>
      <c r="AZ24" s="1"/>
      <c r="BA24" s="1"/>
      <c r="BB24" s="1"/>
      <c r="BC24" s="1"/>
      <c r="BD24" s="1"/>
    </row>
    <row r="25" spans="1:56" ht="21.75" customHeight="1" thickBot="1" thickTop="1">
      <c r="A25" s="1260" t="s">
        <v>180</v>
      </c>
      <c r="B25" s="1261"/>
      <c r="C25" s="1261"/>
      <c r="D25" s="1261"/>
      <c r="E25" s="1261"/>
      <c r="F25" s="1261"/>
      <c r="G25" s="1261"/>
      <c r="H25" s="1261"/>
      <c r="I25" s="1261"/>
      <c r="J25" s="1261"/>
      <c r="K25" s="1261"/>
      <c r="L25" s="1261"/>
      <c r="M25" s="1261"/>
      <c r="N25" s="1261"/>
      <c r="O25" s="1261"/>
      <c r="P25" s="1261"/>
      <c r="Q25" s="1261"/>
      <c r="R25" s="1261"/>
      <c r="S25" s="1262"/>
      <c r="T25" s="1262"/>
      <c r="U25" s="1262"/>
      <c r="V25" s="1262"/>
      <c r="W25" s="1262"/>
      <c r="X25" s="1262"/>
      <c r="Y25" s="1262"/>
      <c r="Z25" s="1262"/>
      <c r="AA25" s="1262"/>
      <c r="AB25" s="1262"/>
      <c r="AC25" s="1262"/>
      <c r="AD25" s="1262"/>
      <c r="AE25" s="1262"/>
      <c r="AF25" s="1262"/>
      <c r="AG25" s="1262"/>
      <c r="AH25" s="1262"/>
      <c r="AI25" s="1262"/>
      <c r="AJ25" s="1263"/>
      <c r="AS25" s="1"/>
      <c r="AT25" s="1"/>
      <c r="AU25" s="1"/>
      <c r="AV25" s="1"/>
      <c r="AW25" s="1"/>
      <c r="AX25" s="1"/>
      <c r="AY25" s="1"/>
      <c r="AZ25" s="1"/>
      <c r="BA25" s="1"/>
      <c r="BB25" s="1"/>
      <c r="BC25" s="1"/>
      <c r="BD25" s="1"/>
    </row>
    <row r="26" spans="1:56" ht="21" customHeight="1">
      <c r="A26" s="1264">
        <v>1</v>
      </c>
      <c r="B26" s="1265"/>
      <c r="C26" s="1266"/>
      <c r="D26" s="1266"/>
      <c r="E26" s="1266"/>
      <c r="F26" s="1266"/>
      <c r="G26" s="1266"/>
      <c r="H26" s="1266"/>
      <c r="I26" s="1266"/>
      <c r="J26" s="1266"/>
      <c r="K26" s="1266"/>
      <c r="L26" s="1266"/>
      <c r="M26" s="1266"/>
      <c r="N26" s="1266"/>
      <c r="O26" s="1266"/>
      <c r="P26" s="1266"/>
      <c r="Q26" s="1266"/>
      <c r="R26" s="1267"/>
      <c r="S26" s="1264">
        <v>21</v>
      </c>
      <c r="T26" s="1265"/>
      <c r="U26" s="1266"/>
      <c r="V26" s="1266"/>
      <c r="W26" s="1266"/>
      <c r="X26" s="1266"/>
      <c r="Y26" s="1266"/>
      <c r="Z26" s="1266"/>
      <c r="AA26" s="1266"/>
      <c r="AB26" s="1266"/>
      <c r="AC26" s="1266"/>
      <c r="AD26" s="1266"/>
      <c r="AE26" s="1266"/>
      <c r="AF26" s="1266"/>
      <c r="AG26" s="1266"/>
      <c r="AH26" s="1266"/>
      <c r="AI26" s="1266"/>
      <c r="AJ26" s="1267"/>
      <c r="AS26" s="1"/>
      <c r="AT26" s="1"/>
      <c r="AU26" s="1"/>
      <c r="AV26" s="1"/>
      <c r="AW26" s="1"/>
      <c r="AX26" s="1"/>
      <c r="AY26" s="1"/>
      <c r="AZ26" s="1"/>
      <c r="BA26" s="1"/>
      <c r="BB26" s="1"/>
      <c r="BC26" s="1"/>
      <c r="BD26" s="1"/>
    </row>
    <row r="27" spans="1:56" ht="21" customHeight="1">
      <c r="A27" s="1268">
        <v>2</v>
      </c>
      <c r="B27" s="283"/>
      <c r="C27" s="1269"/>
      <c r="D27" s="1269"/>
      <c r="E27" s="1269"/>
      <c r="F27" s="1269"/>
      <c r="G27" s="1269"/>
      <c r="H27" s="1269"/>
      <c r="I27" s="1269"/>
      <c r="J27" s="1269"/>
      <c r="K27" s="1269"/>
      <c r="L27" s="1269"/>
      <c r="M27" s="1269"/>
      <c r="N27" s="1269"/>
      <c r="O27" s="1269"/>
      <c r="P27" s="1269"/>
      <c r="Q27" s="1269"/>
      <c r="R27" s="1270"/>
      <c r="S27" s="1268">
        <v>22</v>
      </c>
      <c r="T27" s="283"/>
      <c r="U27" s="1269"/>
      <c r="V27" s="1269"/>
      <c r="W27" s="1269"/>
      <c r="X27" s="1269"/>
      <c r="Y27" s="1269"/>
      <c r="Z27" s="1269"/>
      <c r="AA27" s="1269"/>
      <c r="AB27" s="1269"/>
      <c r="AC27" s="1269"/>
      <c r="AD27" s="1269"/>
      <c r="AE27" s="1269"/>
      <c r="AF27" s="1269"/>
      <c r="AG27" s="1269"/>
      <c r="AH27" s="1269"/>
      <c r="AI27" s="1269"/>
      <c r="AJ27" s="1270"/>
      <c r="AK27" s="1"/>
      <c r="AL27" s="1"/>
      <c r="AM27" s="1"/>
      <c r="AN27" s="1"/>
      <c r="AO27" s="1"/>
      <c r="AP27" s="1"/>
      <c r="AQ27" s="1"/>
      <c r="AR27" s="1"/>
      <c r="AS27" s="1"/>
      <c r="AT27" s="1"/>
      <c r="AU27" s="1"/>
      <c r="AV27" s="1"/>
      <c r="AW27" s="1"/>
      <c r="AX27" s="1"/>
      <c r="AY27" s="1"/>
      <c r="AZ27" s="1"/>
      <c r="BA27" s="1"/>
      <c r="BB27" s="1"/>
      <c r="BC27" s="1"/>
      <c r="BD27" s="1"/>
    </row>
    <row r="28" spans="1:56" ht="21" customHeight="1">
      <c r="A28" s="1268">
        <v>3</v>
      </c>
      <c r="B28" s="283"/>
      <c r="C28" s="1269"/>
      <c r="D28" s="1269"/>
      <c r="E28" s="1269"/>
      <c r="F28" s="1269"/>
      <c r="G28" s="1269"/>
      <c r="H28" s="1269"/>
      <c r="I28" s="1269"/>
      <c r="J28" s="1269"/>
      <c r="K28" s="1269"/>
      <c r="L28" s="1269"/>
      <c r="M28" s="1269"/>
      <c r="N28" s="1269"/>
      <c r="O28" s="1269"/>
      <c r="P28" s="1269"/>
      <c r="Q28" s="1269"/>
      <c r="R28" s="1270"/>
      <c r="S28" s="1268">
        <v>23</v>
      </c>
      <c r="T28" s="283"/>
      <c r="U28" s="1269"/>
      <c r="V28" s="1269"/>
      <c r="W28" s="1269"/>
      <c r="X28" s="1269"/>
      <c r="Y28" s="1269"/>
      <c r="Z28" s="1269"/>
      <c r="AA28" s="1269"/>
      <c r="AB28" s="1269"/>
      <c r="AC28" s="1269"/>
      <c r="AD28" s="1269"/>
      <c r="AE28" s="1269"/>
      <c r="AF28" s="1269"/>
      <c r="AG28" s="1269"/>
      <c r="AH28" s="1269"/>
      <c r="AI28" s="1269"/>
      <c r="AJ28" s="1270"/>
      <c r="AK28" s="1"/>
      <c r="AL28" s="1"/>
      <c r="AM28" s="1"/>
      <c r="AN28" s="1"/>
      <c r="AO28" s="1"/>
      <c r="AP28" s="1"/>
      <c r="AQ28" s="1"/>
      <c r="AR28" s="1"/>
      <c r="AS28" s="1"/>
      <c r="AT28" s="1"/>
      <c r="AU28" s="1"/>
      <c r="AV28" s="1"/>
      <c r="AW28" s="1"/>
      <c r="AX28" s="1"/>
      <c r="AY28" s="1"/>
      <c r="AZ28" s="1"/>
      <c r="BA28" s="1"/>
      <c r="BB28" s="1"/>
      <c r="BC28" s="1"/>
      <c r="BD28" s="1"/>
    </row>
    <row r="29" spans="1:56" ht="21" customHeight="1">
      <c r="A29" s="1268">
        <v>4</v>
      </c>
      <c r="B29" s="283"/>
      <c r="C29" s="1269"/>
      <c r="D29" s="1269"/>
      <c r="E29" s="1269"/>
      <c r="F29" s="1269"/>
      <c r="G29" s="1269"/>
      <c r="H29" s="1269"/>
      <c r="I29" s="1269"/>
      <c r="J29" s="1269"/>
      <c r="K29" s="1269"/>
      <c r="L29" s="1269"/>
      <c r="M29" s="1269"/>
      <c r="N29" s="1269"/>
      <c r="O29" s="1269"/>
      <c r="P29" s="1269"/>
      <c r="Q29" s="1269"/>
      <c r="R29" s="1270"/>
      <c r="S29" s="1268">
        <v>24</v>
      </c>
      <c r="T29" s="283"/>
      <c r="U29" s="1269"/>
      <c r="V29" s="1269"/>
      <c r="W29" s="1269"/>
      <c r="X29" s="1269"/>
      <c r="Y29" s="1269"/>
      <c r="Z29" s="1269"/>
      <c r="AA29" s="1269"/>
      <c r="AB29" s="1269"/>
      <c r="AC29" s="1269"/>
      <c r="AD29" s="1269"/>
      <c r="AE29" s="1269"/>
      <c r="AF29" s="1269"/>
      <c r="AG29" s="1269"/>
      <c r="AH29" s="1269"/>
      <c r="AI29" s="1269"/>
      <c r="AJ29" s="1270"/>
      <c r="AK29" s="1"/>
      <c r="AL29" s="1"/>
      <c r="AM29" s="1"/>
      <c r="AN29" s="1"/>
      <c r="AO29" s="1"/>
      <c r="AP29" s="1"/>
      <c r="AQ29" s="1"/>
      <c r="AR29" s="1"/>
      <c r="AS29" s="1"/>
      <c r="AT29" s="1"/>
      <c r="AU29" s="1"/>
      <c r="AV29" s="1"/>
      <c r="AW29" s="1"/>
      <c r="AX29" s="1"/>
      <c r="AY29" s="1"/>
      <c r="AZ29" s="1"/>
      <c r="BA29" s="1"/>
      <c r="BB29" s="1"/>
      <c r="BC29" s="1"/>
      <c r="BD29" s="1"/>
    </row>
    <row r="30" spans="1:56" ht="21" customHeight="1">
      <c r="A30" s="1268">
        <v>5</v>
      </c>
      <c r="B30" s="283"/>
      <c r="C30" s="1269"/>
      <c r="D30" s="1269"/>
      <c r="E30" s="1269"/>
      <c r="F30" s="1269"/>
      <c r="G30" s="1269"/>
      <c r="H30" s="1269"/>
      <c r="I30" s="1269"/>
      <c r="J30" s="1269"/>
      <c r="K30" s="1269"/>
      <c r="L30" s="1269"/>
      <c r="M30" s="1269"/>
      <c r="N30" s="1269"/>
      <c r="O30" s="1269"/>
      <c r="P30" s="1269"/>
      <c r="Q30" s="1269"/>
      <c r="R30" s="1270"/>
      <c r="S30" s="1268">
        <v>25</v>
      </c>
      <c r="T30" s="283"/>
      <c r="U30" s="1269"/>
      <c r="V30" s="1269"/>
      <c r="W30" s="1269"/>
      <c r="X30" s="1269"/>
      <c r="Y30" s="1269"/>
      <c r="Z30" s="1269"/>
      <c r="AA30" s="1269"/>
      <c r="AB30" s="1269"/>
      <c r="AC30" s="1269"/>
      <c r="AD30" s="1269"/>
      <c r="AE30" s="1269"/>
      <c r="AF30" s="1269"/>
      <c r="AG30" s="1269"/>
      <c r="AH30" s="1269"/>
      <c r="AI30" s="1269"/>
      <c r="AJ30" s="1270"/>
      <c r="AK30" s="1"/>
      <c r="AL30" s="1"/>
      <c r="AM30" s="1"/>
      <c r="AN30" s="1"/>
      <c r="AO30" s="1"/>
      <c r="AP30" s="1"/>
      <c r="AQ30" s="1"/>
      <c r="AR30" s="1"/>
      <c r="AS30" s="1"/>
      <c r="AT30" s="1"/>
      <c r="AU30" s="1"/>
      <c r="AV30" s="1"/>
      <c r="AW30" s="1"/>
      <c r="AX30" s="1"/>
      <c r="AY30" s="1"/>
      <c r="AZ30" s="1"/>
      <c r="BA30" s="1"/>
      <c r="BB30" s="1"/>
      <c r="BC30" s="1"/>
      <c r="BD30" s="1"/>
    </row>
    <row r="31" spans="1:56" ht="21" customHeight="1">
      <c r="A31" s="1268">
        <v>6</v>
      </c>
      <c r="B31" s="283"/>
      <c r="C31" s="1269"/>
      <c r="D31" s="1269"/>
      <c r="E31" s="1269"/>
      <c r="F31" s="1269"/>
      <c r="G31" s="1269"/>
      <c r="H31" s="1269"/>
      <c r="I31" s="1269"/>
      <c r="J31" s="1269"/>
      <c r="K31" s="1269"/>
      <c r="L31" s="1269"/>
      <c r="M31" s="1269"/>
      <c r="N31" s="1269"/>
      <c r="O31" s="1269"/>
      <c r="P31" s="1269"/>
      <c r="Q31" s="1269"/>
      <c r="R31" s="1270"/>
      <c r="S31" s="1268">
        <v>26</v>
      </c>
      <c r="T31" s="283"/>
      <c r="U31" s="1269"/>
      <c r="V31" s="1269"/>
      <c r="W31" s="1269"/>
      <c r="X31" s="1269"/>
      <c r="Y31" s="1269"/>
      <c r="Z31" s="1269"/>
      <c r="AA31" s="1269"/>
      <c r="AB31" s="1269"/>
      <c r="AC31" s="1269"/>
      <c r="AD31" s="1269"/>
      <c r="AE31" s="1269"/>
      <c r="AF31" s="1269"/>
      <c r="AG31" s="1269"/>
      <c r="AH31" s="1269"/>
      <c r="AI31" s="1269"/>
      <c r="AJ31" s="1270"/>
      <c r="AK31" s="1"/>
      <c r="AL31" s="1"/>
      <c r="AM31" s="1"/>
      <c r="AN31" s="1"/>
      <c r="AO31" s="1"/>
      <c r="AP31" s="1"/>
      <c r="AQ31" s="1"/>
      <c r="AR31" s="1"/>
      <c r="AS31" s="1"/>
      <c r="AT31" s="1"/>
      <c r="AU31" s="1"/>
      <c r="AV31" s="1"/>
      <c r="AW31" s="1"/>
      <c r="AX31" s="1"/>
      <c r="AY31" s="1"/>
      <c r="AZ31" s="1"/>
      <c r="BA31" s="1"/>
      <c r="BB31" s="1"/>
      <c r="BC31" s="1"/>
      <c r="BD31" s="1"/>
    </row>
    <row r="32" spans="1:56" ht="21" customHeight="1">
      <c r="A32" s="1268">
        <v>7</v>
      </c>
      <c r="B32" s="283"/>
      <c r="C32" s="1269"/>
      <c r="D32" s="1269"/>
      <c r="E32" s="1269"/>
      <c r="F32" s="1269"/>
      <c r="G32" s="1269"/>
      <c r="H32" s="1269"/>
      <c r="I32" s="1269"/>
      <c r="J32" s="1269"/>
      <c r="K32" s="1269"/>
      <c r="L32" s="1269"/>
      <c r="M32" s="1269"/>
      <c r="N32" s="1269"/>
      <c r="O32" s="1269"/>
      <c r="P32" s="1269"/>
      <c r="Q32" s="1269"/>
      <c r="R32" s="1270"/>
      <c r="S32" s="1268">
        <v>27</v>
      </c>
      <c r="T32" s="283"/>
      <c r="U32" s="1269"/>
      <c r="V32" s="1269"/>
      <c r="W32" s="1269"/>
      <c r="X32" s="1269"/>
      <c r="Y32" s="1269"/>
      <c r="Z32" s="1269"/>
      <c r="AA32" s="1269"/>
      <c r="AB32" s="1269"/>
      <c r="AC32" s="1269"/>
      <c r="AD32" s="1269"/>
      <c r="AE32" s="1269"/>
      <c r="AF32" s="1269"/>
      <c r="AG32" s="1269"/>
      <c r="AH32" s="1269"/>
      <c r="AI32" s="1269"/>
      <c r="AJ32" s="1270"/>
      <c r="AK32" s="1"/>
      <c r="AL32" s="1"/>
      <c r="AM32" s="1"/>
      <c r="AN32" s="1"/>
      <c r="AO32" s="1"/>
      <c r="AP32" s="1"/>
      <c r="AQ32" s="1"/>
      <c r="AR32" s="1"/>
      <c r="AS32" s="1"/>
      <c r="AT32" s="1"/>
      <c r="AU32" s="1"/>
      <c r="AV32" s="1"/>
      <c r="AW32" s="1"/>
      <c r="AX32" s="1"/>
      <c r="AY32" s="1"/>
      <c r="AZ32" s="1"/>
      <c r="BA32" s="1"/>
      <c r="BB32" s="1"/>
      <c r="BC32" s="1"/>
      <c r="BD32" s="1"/>
    </row>
    <row r="33" spans="1:56" ht="21" customHeight="1">
      <c r="A33" s="1268">
        <v>8</v>
      </c>
      <c r="B33" s="283"/>
      <c r="C33" s="1269"/>
      <c r="D33" s="1269"/>
      <c r="E33" s="1269"/>
      <c r="F33" s="1269"/>
      <c r="G33" s="1269"/>
      <c r="H33" s="1269"/>
      <c r="I33" s="1269"/>
      <c r="J33" s="1269"/>
      <c r="K33" s="1269"/>
      <c r="L33" s="1269"/>
      <c r="M33" s="1269"/>
      <c r="N33" s="1269"/>
      <c r="O33" s="1269"/>
      <c r="P33" s="1269"/>
      <c r="Q33" s="1269"/>
      <c r="R33" s="1270"/>
      <c r="S33" s="1268">
        <v>28</v>
      </c>
      <c r="T33" s="283"/>
      <c r="U33" s="1269"/>
      <c r="V33" s="1269"/>
      <c r="W33" s="1269"/>
      <c r="X33" s="1269"/>
      <c r="Y33" s="1269"/>
      <c r="Z33" s="1269"/>
      <c r="AA33" s="1269"/>
      <c r="AB33" s="1269"/>
      <c r="AC33" s="1269"/>
      <c r="AD33" s="1269"/>
      <c r="AE33" s="1269"/>
      <c r="AF33" s="1269"/>
      <c r="AG33" s="1269"/>
      <c r="AH33" s="1269"/>
      <c r="AI33" s="1269"/>
      <c r="AJ33" s="1270"/>
      <c r="AK33" s="1"/>
      <c r="AL33" s="1"/>
      <c r="AM33" s="1"/>
      <c r="AN33" s="1"/>
      <c r="AO33" s="1"/>
      <c r="AP33" s="1"/>
      <c r="AQ33" s="1"/>
      <c r="AR33" s="1"/>
      <c r="AS33" s="1"/>
      <c r="AT33" s="1"/>
      <c r="AU33" s="1"/>
      <c r="AV33" s="1"/>
      <c r="AW33" s="1"/>
      <c r="AX33" s="1"/>
      <c r="AY33" s="1"/>
      <c r="AZ33" s="1"/>
      <c r="BA33" s="1"/>
      <c r="BB33" s="1"/>
      <c r="BC33" s="1"/>
      <c r="BD33" s="1"/>
    </row>
    <row r="34" spans="1:56" ht="21" customHeight="1">
      <c r="A34" s="1268">
        <v>9</v>
      </c>
      <c r="B34" s="283"/>
      <c r="C34" s="1269"/>
      <c r="D34" s="1269"/>
      <c r="E34" s="1269"/>
      <c r="F34" s="1269"/>
      <c r="G34" s="1269"/>
      <c r="H34" s="1269"/>
      <c r="I34" s="1269"/>
      <c r="J34" s="1269"/>
      <c r="K34" s="1269"/>
      <c r="L34" s="1269"/>
      <c r="M34" s="1269"/>
      <c r="N34" s="1269"/>
      <c r="O34" s="1269"/>
      <c r="P34" s="1269"/>
      <c r="Q34" s="1269"/>
      <c r="R34" s="1270"/>
      <c r="S34" s="1268">
        <v>29</v>
      </c>
      <c r="T34" s="283"/>
      <c r="U34" s="1269"/>
      <c r="V34" s="1269"/>
      <c r="W34" s="1269"/>
      <c r="X34" s="1269"/>
      <c r="Y34" s="1269"/>
      <c r="Z34" s="1269"/>
      <c r="AA34" s="1269"/>
      <c r="AB34" s="1269"/>
      <c r="AC34" s="1269"/>
      <c r="AD34" s="1269"/>
      <c r="AE34" s="1269"/>
      <c r="AF34" s="1269"/>
      <c r="AG34" s="1269"/>
      <c r="AH34" s="1269"/>
      <c r="AI34" s="1269"/>
      <c r="AJ34" s="1270"/>
      <c r="AK34" s="1"/>
      <c r="AL34" s="1"/>
      <c r="AM34" s="1"/>
      <c r="AN34" s="1"/>
      <c r="AO34" s="1"/>
      <c r="AP34" s="1"/>
      <c r="AQ34" s="1"/>
      <c r="AR34" s="1"/>
      <c r="AS34" s="1"/>
      <c r="AT34" s="1"/>
      <c r="AU34" s="1"/>
      <c r="AV34" s="1"/>
      <c r="AW34" s="1"/>
      <c r="AX34" s="1"/>
      <c r="AY34" s="1"/>
      <c r="AZ34" s="1"/>
      <c r="BA34" s="1"/>
      <c r="BB34" s="1"/>
      <c r="BC34" s="1"/>
      <c r="BD34" s="1"/>
    </row>
    <row r="35" spans="1:56" ht="21" customHeight="1">
      <c r="A35" s="1268">
        <v>10</v>
      </c>
      <c r="B35" s="283"/>
      <c r="C35" s="1269"/>
      <c r="D35" s="1269"/>
      <c r="E35" s="1269"/>
      <c r="F35" s="1269"/>
      <c r="G35" s="1269"/>
      <c r="H35" s="1269"/>
      <c r="I35" s="1269"/>
      <c r="J35" s="1269"/>
      <c r="K35" s="1269"/>
      <c r="L35" s="1269"/>
      <c r="M35" s="1269"/>
      <c r="N35" s="1269"/>
      <c r="O35" s="1269"/>
      <c r="P35" s="1269"/>
      <c r="Q35" s="1269"/>
      <c r="R35" s="1270"/>
      <c r="S35" s="1268">
        <v>30</v>
      </c>
      <c r="T35" s="283"/>
      <c r="U35" s="1269"/>
      <c r="V35" s="1269"/>
      <c r="W35" s="1269"/>
      <c r="X35" s="1269"/>
      <c r="Y35" s="1269"/>
      <c r="Z35" s="1269"/>
      <c r="AA35" s="1269"/>
      <c r="AB35" s="1269"/>
      <c r="AC35" s="1269"/>
      <c r="AD35" s="1269"/>
      <c r="AE35" s="1269"/>
      <c r="AF35" s="1269"/>
      <c r="AG35" s="1269"/>
      <c r="AH35" s="1269"/>
      <c r="AI35" s="1269"/>
      <c r="AJ35" s="1270"/>
      <c r="AK35" s="1"/>
      <c r="AL35" s="1"/>
      <c r="AM35" s="1"/>
      <c r="AN35" s="1"/>
      <c r="AO35" s="1"/>
      <c r="AP35" s="1"/>
      <c r="AQ35" s="1"/>
      <c r="AR35" s="1"/>
      <c r="AS35" s="1"/>
      <c r="AT35" s="1"/>
      <c r="AU35" s="1"/>
      <c r="AV35" s="1"/>
      <c r="AW35" s="1"/>
      <c r="AX35" s="1"/>
      <c r="AY35" s="1"/>
      <c r="AZ35" s="1"/>
      <c r="BA35" s="1"/>
      <c r="BB35" s="1"/>
      <c r="BC35" s="1"/>
      <c r="BD35" s="1"/>
    </row>
    <row r="36" spans="1:56" ht="21" customHeight="1">
      <c r="A36" s="1268">
        <v>11</v>
      </c>
      <c r="B36" s="283"/>
      <c r="C36" s="1269"/>
      <c r="D36" s="1269"/>
      <c r="E36" s="1269"/>
      <c r="F36" s="1269"/>
      <c r="G36" s="1269"/>
      <c r="H36" s="1269"/>
      <c r="I36" s="1269"/>
      <c r="J36" s="1269"/>
      <c r="K36" s="1269"/>
      <c r="L36" s="1269"/>
      <c r="M36" s="1269"/>
      <c r="N36" s="1269"/>
      <c r="O36" s="1269"/>
      <c r="P36" s="1269"/>
      <c r="Q36" s="1269"/>
      <c r="R36" s="1270"/>
      <c r="S36" s="1268">
        <v>31</v>
      </c>
      <c r="T36" s="283"/>
      <c r="U36" s="1269"/>
      <c r="V36" s="1269"/>
      <c r="W36" s="1269"/>
      <c r="X36" s="1269"/>
      <c r="Y36" s="1269"/>
      <c r="Z36" s="1269"/>
      <c r="AA36" s="1269"/>
      <c r="AB36" s="1269"/>
      <c r="AC36" s="1269"/>
      <c r="AD36" s="1269"/>
      <c r="AE36" s="1269"/>
      <c r="AF36" s="1269"/>
      <c r="AG36" s="1269"/>
      <c r="AH36" s="1269"/>
      <c r="AI36" s="1269"/>
      <c r="AJ36" s="1270"/>
      <c r="AK36" s="1"/>
      <c r="AL36" s="1"/>
      <c r="AM36" s="1"/>
      <c r="AN36" s="1"/>
      <c r="AO36" s="1"/>
      <c r="AP36" s="1"/>
      <c r="AQ36" s="1"/>
      <c r="AR36" s="1"/>
      <c r="AS36" s="1"/>
      <c r="AT36" s="1"/>
      <c r="AU36" s="1"/>
      <c r="AV36" s="1"/>
      <c r="AW36" s="1"/>
      <c r="AX36" s="1"/>
      <c r="AY36" s="1"/>
      <c r="AZ36" s="1"/>
      <c r="BA36" s="1"/>
      <c r="BB36" s="1"/>
      <c r="BC36" s="1"/>
      <c r="BD36" s="1"/>
    </row>
    <row r="37" spans="1:56" ht="21" customHeight="1">
      <c r="A37" s="1268">
        <v>12</v>
      </c>
      <c r="B37" s="283"/>
      <c r="C37" s="1269"/>
      <c r="D37" s="1269"/>
      <c r="E37" s="1269"/>
      <c r="F37" s="1269"/>
      <c r="G37" s="1269"/>
      <c r="H37" s="1269"/>
      <c r="I37" s="1269"/>
      <c r="J37" s="1269"/>
      <c r="K37" s="1269"/>
      <c r="L37" s="1269"/>
      <c r="M37" s="1269"/>
      <c r="N37" s="1269"/>
      <c r="O37" s="1269"/>
      <c r="P37" s="1269"/>
      <c r="Q37" s="1269"/>
      <c r="R37" s="1270"/>
      <c r="S37" s="1268">
        <v>32</v>
      </c>
      <c r="T37" s="283"/>
      <c r="U37" s="1269"/>
      <c r="V37" s="1269"/>
      <c r="W37" s="1269"/>
      <c r="X37" s="1269"/>
      <c r="Y37" s="1269"/>
      <c r="Z37" s="1269"/>
      <c r="AA37" s="1269"/>
      <c r="AB37" s="1269"/>
      <c r="AC37" s="1269"/>
      <c r="AD37" s="1269"/>
      <c r="AE37" s="1269"/>
      <c r="AF37" s="1269"/>
      <c r="AG37" s="1269"/>
      <c r="AH37" s="1269"/>
      <c r="AI37" s="1269"/>
      <c r="AJ37" s="1270"/>
      <c r="AK37" s="1"/>
      <c r="AL37" s="1"/>
      <c r="AM37" s="1"/>
      <c r="AN37" s="1"/>
      <c r="AO37" s="1"/>
      <c r="AP37" s="1"/>
      <c r="AQ37" s="1"/>
      <c r="AR37" s="1"/>
      <c r="AS37" s="1"/>
      <c r="AT37" s="1"/>
      <c r="AU37" s="1"/>
      <c r="AV37" s="1"/>
      <c r="AW37" s="1"/>
      <c r="AX37" s="1"/>
      <c r="AY37" s="1"/>
      <c r="AZ37" s="1"/>
      <c r="BA37" s="1"/>
      <c r="BB37" s="1"/>
      <c r="BC37" s="1"/>
      <c r="BD37" s="1"/>
    </row>
    <row r="38" spans="1:56" ht="21" customHeight="1">
      <c r="A38" s="1268">
        <v>13</v>
      </c>
      <c r="B38" s="283"/>
      <c r="C38" s="1269"/>
      <c r="D38" s="1269"/>
      <c r="E38" s="1269"/>
      <c r="F38" s="1269"/>
      <c r="G38" s="1269"/>
      <c r="H38" s="1269"/>
      <c r="I38" s="1269"/>
      <c r="J38" s="1269"/>
      <c r="K38" s="1269"/>
      <c r="L38" s="1269"/>
      <c r="M38" s="1269"/>
      <c r="N38" s="1269"/>
      <c r="O38" s="1269"/>
      <c r="P38" s="1269"/>
      <c r="Q38" s="1269"/>
      <c r="R38" s="1270"/>
      <c r="S38" s="1268">
        <v>33</v>
      </c>
      <c r="T38" s="283"/>
      <c r="U38" s="1269"/>
      <c r="V38" s="1269"/>
      <c r="W38" s="1269"/>
      <c r="X38" s="1269"/>
      <c r="Y38" s="1269"/>
      <c r="Z38" s="1269"/>
      <c r="AA38" s="1269"/>
      <c r="AB38" s="1269"/>
      <c r="AC38" s="1269"/>
      <c r="AD38" s="1269"/>
      <c r="AE38" s="1269"/>
      <c r="AF38" s="1269"/>
      <c r="AG38" s="1269"/>
      <c r="AH38" s="1269"/>
      <c r="AI38" s="1269"/>
      <c r="AJ38" s="1270"/>
      <c r="AK38" s="1"/>
      <c r="AL38" s="1"/>
      <c r="AM38" s="1"/>
      <c r="AN38" s="1"/>
      <c r="AO38" s="1"/>
      <c r="AP38" s="1"/>
      <c r="AQ38" s="1"/>
      <c r="AR38" s="1"/>
      <c r="AS38" s="1"/>
      <c r="AT38" s="1"/>
      <c r="AU38" s="1"/>
      <c r="AV38" s="1"/>
      <c r="AW38" s="1"/>
      <c r="AX38" s="1"/>
      <c r="AY38" s="1"/>
      <c r="AZ38" s="1"/>
      <c r="BA38" s="1"/>
      <c r="BB38" s="1"/>
      <c r="BC38" s="1"/>
      <c r="BD38" s="1"/>
    </row>
    <row r="39" spans="1:56" ht="21" customHeight="1">
      <c r="A39" s="1268">
        <v>14</v>
      </c>
      <c r="B39" s="283"/>
      <c r="C39" s="1269"/>
      <c r="D39" s="1269"/>
      <c r="E39" s="1269"/>
      <c r="F39" s="1269"/>
      <c r="G39" s="1269"/>
      <c r="H39" s="1269"/>
      <c r="I39" s="1269"/>
      <c r="J39" s="1269"/>
      <c r="K39" s="1269"/>
      <c r="L39" s="1269"/>
      <c r="M39" s="1269"/>
      <c r="N39" s="1269"/>
      <c r="O39" s="1269"/>
      <c r="P39" s="1269"/>
      <c r="Q39" s="1269"/>
      <c r="R39" s="1270"/>
      <c r="S39" s="1268">
        <v>34</v>
      </c>
      <c r="T39" s="283"/>
      <c r="U39" s="1269"/>
      <c r="V39" s="1269"/>
      <c r="W39" s="1269"/>
      <c r="X39" s="1269"/>
      <c r="Y39" s="1269"/>
      <c r="Z39" s="1269"/>
      <c r="AA39" s="1269"/>
      <c r="AB39" s="1269"/>
      <c r="AC39" s="1269"/>
      <c r="AD39" s="1269"/>
      <c r="AE39" s="1269"/>
      <c r="AF39" s="1269"/>
      <c r="AG39" s="1269"/>
      <c r="AH39" s="1269"/>
      <c r="AI39" s="1269"/>
      <c r="AJ39" s="1270"/>
      <c r="AK39" s="1"/>
      <c r="AL39" s="1"/>
      <c r="AM39" s="1"/>
      <c r="AN39" s="1"/>
      <c r="AO39" s="1"/>
      <c r="AP39" s="1"/>
      <c r="AQ39" s="1"/>
      <c r="AR39" s="1"/>
      <c r="AS39" s="1"/>
      <c r="AT39" s="1"/>
      <c r="AU39" s="1"/>
      <c r="AV39" s="1"/>
      <c r="AW39" s="1"/>
      <c r="AX39" s="1"/>
      <c r="AY39" s="1"/>
      <c r="AZ39" s="1"/>
      <c r="BA39" s="1"/>
      <c r="BB39" s="1"/>
      <c r="BC39" s="1"/>
      <c r="BD39" s="1"/>
    </row>
    <row r="40" spans="1:56" ht="21" customHeight="1">
      <c r="A40" s="1268">
        <v>15</v>
      </c>
      <c r="B40" s="283"/>
      <c r="C40" s="1269"/>
      <c r="D40" s="1269"/>
      <c r="E40" s="1269"/>
      <c r="F40" s="1269"/>
      <c r="G40" s="1269"/>
      <c r="H40" s="1269"/>
      <c r="I40" s="1269"/>
      <c r="J40" s="1269"/>
      <c r="K40" s="1269"/>
      <c r="L40" s="1269"/>
      <c r="M40" s="1269"/>
      <c r="N40" s="1269"/>
      <c r="O40" s="1269"/>
      <c r="P40" s="1269"/>
      <c r="Q40" s="1269"/>
      <c r="R40" s="1270"/>
      <c r="S40" s="1268">
        <v>35</v>
      </c>
      <c r="T40" s="283"/>
      <c r="U40" s="1269"/>
      <c r="V40" s="1269"/>
      <c r="W40" s="1269"/>
      <c r="X40" s="1269"/>
      <c r="Y40" s="1269"/>
      <c r="Z40" s="1269"/>
      <c r="AA40" s="1269"/>
      <c r="AB40" s="1269"/>
      <c r="AC40" s="1269"/>
      <c r="AD40" s="1269"/>
      <c r="AE40" s="1269"/>
      <c r="AF40" s="1269"/>
      <c r="AG40" s="1269"/>
      <c r="AH40" s="1269"/>
      <c r="AI40" s="1269"/>
      <c r="AJ40" s="1270"/>
      <c r="AK40" s="1"/>
      <c r="AL40" s="1"/>
      <c r="AM40" s="1"/>
      <c r="AN40" s="1"/>
      <c r="AO40" s="1"/>
      <c r="AP40" s="1"/>
      <c r="AQ40" s="1"/>
      <c r="AR40" s="1"/>
      <c r="AS40" s="1"/>
      <c r="AT40" s="1"/>
      <c r="AU40" s="1"/>
      <c r="AV40" s="1"/>
      <c r="AW40" s="1"/>
      <c r="AX40" s="1"/>
      <c r="AY40" s="1"/>
      <c r="AZ40" s="1"/>
      <c r="BA40" s="1"/>
      <c r="BB40" s="1"/>
      <c r="BC40" s="1"/>
      <c r="BD40" s="1"/>
    </row>
    <row r="41" spans="1:56" ht="21" customHeight="1">
      <c r="A41" s="1268">
        <v>16</v>
      </c>
      <c r="B41" s="283"/>
      <c r="C41" s="1269"/>
      <c r="D41" s="1269"/>
      <c r="E41" s="1269"/>
      <c r="F41" s="1269"/>
      <c r="G41" s="1269"/>
      <c r="H41" s="1269"/>
      <c r="I41" s="1269"/>
      <c r="J41" s="1269"/>
      <c r="K41" s="1269"/>
      <c r="L41" s="1269"/>
      <c r="M41" s="1269"/>
      <c r="N41" s="1269"/>
      <c r="O41" s="1269"/>
      <c r="P41" s="1269"/>
      <c r="Q41" s="1269"/>
      <c r="R41" s="1270"/>
      <c r="S41" s="1268">
        <v>36</v>
      </c>
      <c r="T41" s="283"/>
      <c r="U41" s="1269"/>
      <c r="V41" s="1269"/>
      <c r="W41" s="1269"/>
      <c r="X41" s="1269"/>
      <c r="Y41" s="1269"/>
      <c r="Z41" s="1269"/>
      <c r="AA41" s="1269"/>
      <c r="AB41" s="1269"/>
      <c r="AC41" s="1269"/>
      <c r="AD41" s="1269"/>
      <c r="AE41" s="1269"/>
      <c r="AF41" s="1269"/>
      <c r="AG41" s="1269"/>
      <c r="AH41" s="1269"/>
      <c r="AI41" s="1269"/>
      <c r="AJ41" s="1270"/>
      <c r="AK41" s="1"/>
      <c r="AL41" s="1"/>
      <c r="AM41" s="1"/>
      <c r="AN41" s="1"/>
      <c r="AO41" s="1"/>
      <c r="AP41" s="1"/>
      <c r="AQ41" s="1"/>
      <c r="AR41" s="1"/>
      <c r="AS41" s="1"/>
      <c r="AT41" s="1"/>
      <c r="AU41" s="1"/>
      <c r="AV41" s="1"/>
      <c r="AW41" s="1"/>
      <c r="AX41" s="1"/>
      <c r="AY41" s="1"/>
      <c r="AZ41" s="1"/>
      <c r="BA41" s="1"/>
      <c r="BB41" s="1"/>
      <c r="BC41" s="1"/>
      <c r="BD41" s="1"/>
    </row>
    <row r="42" spans="1:56" ht="21" customHeight="1">
      <c r="A42" s="1268">
        <v>17</v>
      </c>
      <c r="B42" s="283"/>
      <c r="C42" s="1269"/>
      <c r="D42" s="1269"/>
      <c r="E42" s="1269"/>
      <c r="F42" s="1269"/>
      <c r="G42" s="1269"/>
      <c r="H42" s="1269"/>
      <c r="I42" s="1269"/>
      <c r="J42" s="1269"/>
      <c r="K42" s="1269"/>
      <c r="L42" s="1269"/>
      <c r="M42" s="1269"/>
      <c r="N42" s="1269"/>
      <c r="O42" s="1269"/>
      <c r="P42" s="1269"/>
      <c r="Q42" s="1269"/>
      <c r="R42" s="1270"/>
      <c r="S42" s="1268">
        <v>37</v>
      </c>
      <c r="T42" s="283"/>
      <c r="U42" s="1269"/>
      <c r="V42" s="1269"/>
      <c r="W42" s="1269"/>
      <c r="X42" s="1269"/>
      <c r="Y42" s="1269"/>
      <c r="Z42" s="1269"/>
      <c r="AA42" s="1269"/>
      <c r="AB42" s="1269"/>
      <c r="AC42" s="1269"/>
      <c r="AD42" s="1269"/>
      <c r="AE42" s="1269"/>
      <c r="AF42" s="1269"/>
      <c r="AG42" s="1269"/>
      <c r="AH42" s="1269"/>
      <c r="AI42" s="1269"/>
      <c r="AJ42" s="1270"/>
      <c r="AK42" s="1"/>
      <c r="AL42" s="1"/>
      <c r="AM42" s="1"/>
      <c r="AN42" s="1"/>
      <c r="AO42" s="1"/>
      <c r="AP42" s="1"/>
      <c r="AQ42" s="1"/>
      <c r="AR42" s="1"/>
      <c r="AS42" s="1"/>
      <c r="AT42" s="1"/>
      <c r="AU42" s="1"/>
      <c r="AV42" s="1"/>
      <c r="AW42" s="1"/>
      <c r="AX42" s="1"/>
      <c r="AY42" s="1"/>
      <c r="AZ42" s="1"/>
      <c r="BA42" s="1"/>
      <c r="BB42" s="1"/>
      <c r="BC42" s="1"/>
      <c r="BD42" s="1"/>
    </row>
    <row r="43" spans="1:56" ht="21" customHeight="1">
      <c r="A43" s="1268">
        <v>18</v>
      </c>
      <c r="B43" s="283"/>
      <c r="C43" s="1269"/>
      <c r="D43" s="1269"/>
      <c r="E43" s="1269"/>
      <c r="F43" s="1269"/>
      <c r="G43" s="1269"/>
      <c r="H43" s="1269"/>
      <c r="I43" s="1269"/>
      <c r="J43" s="1269"/>
      <c r="K43" s="1269"/>
      <c r="L43" s="1269"/>
      <c r="M43" s="1269"/>
      <c r="N43" s="1269"/>
      <c r="O43" s="1269"/>
      <c r="P43" s="1269"/>
      <c r="Q43" s="1269"/>
      <c r="R43" s="1270"/>
      <c r="S43" s="1268">
        <v>38</v>
      </c>
      <c r="T43" s="283"/>
      <c r="U43" s="1269"/>
      <c r="V43" s="1269"/>
      <c r="W43" s="1269"/>
      <c r="X43" s="1269"/>
      <c r="Y43" s="1269"/>
      <c r="Z43" s="1269"/>
      <c r="AA43" s="1269"/>
      <c r="AB43" s="1269"/>
      <c r="AC43" s="1269"/>
      <c r="AD43" s="1269"/>
      <c r="AE43" s="1269"/>
      <c r="AF43" s="1269"/>
      <c r="AG43" s="1269"/>
      <c r="AH43" s="1269"/>
      <c r="AI43" s="1269"/>
      <c r="AJ43" s="1270"/>
      <c r="AM43" s="1"/>
      <c r="AN43" s="1"/>
      <c r="AO43" s="1"/>
      <c r="AP43" s="1"/>
      <c r="AQ43" s="1"/>
      <c r="AR43" s="1"/>
      <c r="AS43" s="1"/>
      <c r="AT43" s="1"/>
      <c r="AU43" s="1"/>
      <c r="AV43" s="1"/>
      <c r="AW43" s="1"/>
      <c r="AX43" s="1"/>
      <c r="AY43" s="1"/>
      <c r="AZ43" s="1"/>
      <c r="BA43" s="1"/>
      <c r="BB43" s="1"/>
      <c r="BC43" s="1"/>
      <c r="BD43" s="1"/>
    </row>
    <row r="44" spans="1:56" ht="21" customHeight="1">
      <c r="A44" s="1268">
        <v>19</v>
      </c>
      <c r="B44" s="283"/>
      <c r="C44" s="1269"/>
      <c r="D44" s="1269"/>
      <c r="E44" s="1269"/>
      <c r="F44" s="1269"/>
      <c r="G44" s="1269"/>
      <c r="H44" s="1269"/>
      <c r="I44" s="1269"/>
      <c r="J44" s="1269"/>
      <c r="K44" s="1269"/>
      <c r="L44" s="1269"/>
      <c r="M44" s="1269"/>
      <c r="N44" s="1269"/>
      <c r="O44" s="1269"/>
      <c r="P44" s="1269"/>
      <c r="Q44" s="1269"/>
      <c r="R44" s="1270"/>
      <c r="S44" s="1268">
        <v>39</v>
      </c>
      <c r="T44" s="283"/>
      <c r="U44" s="1269"/>
      <c r="V44" s="1269"/>
      <c r="W44" s="1269"/>
      <c r="X44" s="1269"/>
      <c r="Y44" s="1269"/>
      <c r="Z44" s="1269"/>
      <c r="AA44" s="1269"/>
      <c r="AB44" s="1269"/>
      <c r="AC44" s="1269"/>
      <c r="AD44" s="1269"/>
      <c r="AE44" s="1269"/>
      <c r="AF44" s="1269"/>
      <c r="AG44" s="1269"/>
      <c r="AH44" s="1269"/>
      <c r="AI44" s="1269"/>
      <c r="AJ44" s="1270"/>
      <c r="AM44" s="1"/>
      <c r="AN44" s="1"/>
      <c r="AO44" s="1"/>
      <c r="AP44" s="1"/>
      <c r="AQ44" s="1"/>
      <c r="AR44" s="1"/>
      <c r="AS44" s="1"/>
      <c r="AT44" s="1"/>
      <c r="AU44" s="1"/>
      <c r="AV44" s="1"/>
      <c r="AW44" s="1"/>
      <c r="AX44" s="1"/>
      <c r="AY44" s="1"/>
      <c r="AZ44" s="1"/>
      <c r="BA44" s="1"/>
      <c r="BB44" s="1"/>
      <c r="BC44" s="1"/>
      <c r="BD44" s="1"/>
    </row>
    <row r="45" spans="1:56" ht="21" customHeight="1" thickBot="1">
      <c r="A45" s="1272">
        <v>20</v>
      </c>
      <c r="B45" s="1273"/>
      <c r="C45" s="1274"/>
      <c r="D45" s="1274"/>
      <c r="E45" s="1274"/>
      <c r="F45" s="1274"/>
      <c r="G45" s="1274"/>
      <c r="H45" s="1274"/>
      <c r="I45" s="1274"/>
      <c r="J45" s="1274"/>
      <c r="K45" s="1274"/>
      <c r="L45" s="1274"/>
      <c r="M45" s="1274"/>
      <c r="N45" s="1274"/>
      <c r="O45" s="1274"/>
      <c r="P45" s="1274"/>
      <c r="Q45" s="1274"/>
      <c r="R45" s="1275"/>
      <c r="S45" s="1272">
        <v>40</v>
      </c>
      <c r="T45" s="1273"/>
      <c r="U45" s="1274"/>
      <c r="V45" s="1274"/>
      <c r="W45" s="1274"/>
      <c r="X45" s="1274"/>
      <c r="Y45" s="1274"/>
      <c r="Z45" s="1274"/>
      <c r="AA45" s="1274"/>
      <c r="AB45" s="1274"/>
      <c r="AC45" s="1274"/>
      <c r="AD45" s="1274"/>
      <c r="AE45" s="1274"/>
      <c r="AF45" s="1274"/>
      <c r="AG45" s="1274"/>
      <c r="AH45" s="1274"/>
      <c r="AI45" s="1274"/>
      <c r="AJ45" s="1275"/>
      <c r="AM45" s="1"/>
      <c r="AN45" s="1"/>
      <c r="AO45" s="1"/>
      <c r="AP45" s="1"/>
      <c r="AQ45" s="1"/>
      <c r="AR45" s="1"/>
      <c r="AS45" s="1"/>
      <c r="AT45" s="1"/>
      <c r="AU45" s="1"/>
      <c r="AV45" s="1"/>
      <c r="AW45" s="1"/>
      <c r="AX45" s="1"/>
      <c r="AY45" s="1"/>
      <c r="AZ45" s="1"/>
      <c r="BA45" s="1"/>
      <c r="BB45" s="1"/>
      <c r="BC45" s="1"/>
      <c r="BD45" s="1"/>
    </row>
    <row r="46" spans="1:56" ht="27" customHeight="1">
      <c r="A46" s="1271" t="s">
        <v>181</v>
      </c>
      <c r="B46" s="1271"/>
      <c r="C46" s="1271"/>
      <c r="D46" s="1271"/>
      <c r="E46" s="1271"/>
      <c r="F46" s="1271"/>
      <c r="G46" s="1271"/>
      <c r="H46" s="1271"/>
      <c r="I46" s="1271"/>
      <c r="J46" s="1271"/>
      <c r="K46" s="1271"/>
      <c r="L46" s="1271"/>
      <c r="M46" s="1271"/>
      <c r="N46" s="1271"/>
      <c r="O46" s="1271"/>
      <c r="P46" s="1271"/>
      <c r="Q46" s="1271"/>
      <c r="R46" s="1271"/>
      <c r="S46" s="1271"/>
      <c r="T46" s="1271"/>
      <c r="U46" s="1271"/>
      <c r="V46" s="1271"/>
      <c r="W46" s="1271"/>
      <c r="X46" s="1271"/>
      <c r="Y46" s="1271"/>
      <c r="Z46" s="1271"/>
      <c r="AA46" s="1271"/>
      <c r="AB46" s="1271"/>
      <c r="AC46" s="1271"/>
      <c r="AD46" s="1271"/>
      <c r="AE46" s="1271"/>
      <c r="AF46" s="1271"/>
      <c r="AG46" s="1271"/>
      <c r="AH46" s="1271"/>
      <c r="AI46" s="1271"/>
      <c r="AJ46" s="1271"/>
      <c r="AK46" s="168"/>
      <c r="AL46" s="168"/>
      <c r="AM46" s="1"/>
      <c r="AN46" s="1"/>
      <c r="AO46" s="1"/>
      <c r="AP46" s="1"/>
      <c r="AQ46" s="1"/>
      <c r="AR46" s="1"/>
      <c r="AS46" s="1"/>
      <c r="AT46" s="1"/>
      <c r="AU46" s="1"/>
      <c r="AV46" s="1"/>
      <c r="AW46" s="1"/>
      <c r="AX46" s="1"/>
      <c r="AY46" s="1"/>
      <c r="AZ46" s="1"/>
      <c r="BA46" s="1"/>
      <c r="BB46" s="1"/>
      <c r="BC46" s="1"/>
      <c r="BD46" s="1"/>
    </row>
    <row r="47" spans="1:56" ht="21" customHeight="1">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68"/>
      <c r="AL47" s="168"/>
      <c r="AM47" s="1"/>
      <c r="AN47" s="1"/>
      <c r="AO47" s="1"/>
      <c r="AP47" s="1"/>
      <c r="AQ47" s="1"/>
      <c r="AR47" s="1"/>
      <c r="AS47" s="1"/>
      <c r="AT47" s="1"/>
      <c r="AU47" s="1"/>
      <c r="AV47" s="1"/>
      <c r="AW47" s="1"/>
      <c r="AX47" s="1"/>
      <c r="AY47" s="1"/>
      <c r="AZ47" s="1"/>
      <c r="BA47" s="1"/>
      <c r="BB47" s="1"/>
      <c r="BC47" s="1"/>
      <c r="BD47" s="1"/>
    </row>
  </sheetData>
  <sheetProtection/>
  <mergeCells count="137">
    <mergeCell ref="A46:AJ46"/>
    <mergeCell ref="A44:B44"/>
    <mergeCell ref="C44:R44"/>
    <mergeCell ref="S44:T44"/>
    <mergeCell ref="U44:AJ44"/>
    <mergeCell ref="A45:B45"/>
    <mergeCell ref="C45:R45"/>
    <mergeCell ref="S45:T45"/>
    <mergeCell ref="U45:AJ45"/>
    <mergeCell ref="A42:B42"/>
    <mergeCell ref="C42:R42"/>
    <mergeCell ref="S42:T42"/>
    <mergeCell ref="U42:AJ42"/>
    <mergeCell ref="A43:B43"/>
    <mergeCell ref="C43:R43"/>
    <mergeCell ref="S43:T43"/>
    <mergeCell ref="U43:AJ43"/>
    <mergeCell ref="A40:B40"/>
    <mergeCell ref="C40:R40"/>
    <mergeCell ref="S40:T40"/>
    <mergeCell ref="U40:AJ40"/>
    <mergeCell ref="A41:B41"/>
    <mergeCell ref="C41:R41"/>
    <mergeCell ref="S41:T41"/>
    <mergeCell ref="U41:AJ41"/>
    <mergeCell ref="A38:B38"/>
    <mergeCell ref="C38:R38"/>
    <mergeCell ref="S38:T38"/>
    <mergeCell ref="U38:AJ38"/>
    <mergeCell ref="A39:B39"/>
    <mergeCell ref="C39:R39"/>
    <mergeCell ref="S39:T39"/>
    <mergeCell ref="U39:AJ39"/>
    <mergeCell ref="A36:B36"/>
    <mergeCell ref="C36:R36"/>
    <mergeCell ref="S36:T36"/>
    <mergeCell ref="U36:AJ36"/>
    <mergeCell ref="A37:B37"/>
    <mergeCell ref="C37:R37"/>
    <mergeCell ref="S37:T37"/>
    <mergeCell ref="U37:AJ37"/>
    <mergeCell ref="A34:B34"/>
    <mergeCell ref="C34:R34"/>
    <mergeCell ref="S34:T34"/>
    <mergeCell ref="U34:AJ34"/>
    <mergeCell ref="A35:B35"/>
    <mergeCell ref="C35:R35"/>
    <mergeCell ref="S35:T35"/>
    <mergeCell ref="U35:AJ35"/>
    <mergeCell ref="A32:B32"/>
    <mergeCell ref="C32:R32"/>
    <mergeCell ref="S32:T32"/>
    <mergeCell ref="U32:AJ32"/>
    <mergeCell ref="A33:B33"/>
    <mergeCell ref="C33:R33"/>
    <mergeCell ref="S33:T33"/>
    <mergeCell ref="U33:AJ33"/>
    <mergeCell ref="A30:B30"/>
    <mergeCell ref="C30:R30"/>
    <mergeCell ref="S30:T30"/>
    <mergeCell ref="U30:AJ30"/>
    <mergeCell ref="A31:B31"/>
    <mergeCell ref="C31:R31"/>
    <mergeCell ref="S31:T31"/>
    <mergeCell ref="U31:AJ31"/>
    <mergeCell ref="A28:B28"/>
    <mergeCell ref="C28:R28"/>
    <mergeCell ref="S28:T28"/>
    <mergeCell ref="U28:AJ28"/>
    <mergeCell ref="A29:B29"/>
    <mergeCell ref="C29:R29"/>
    <mergeCell ref="S29:T29"/>
    <mergeCell ref="U29:AJ29"/>
    <mergeCell ref="A25:AJ25"/>
    <mergeCell ref="A26:B26"/>
    <mergeCell ref="C26:R26"/>
    <mergeCell ref="S26:T26"/>
    <mergeCell ref="U26:AJ26"/>
    <mergeCell ref="A27:B27"/>
    <mergeCell ref="C27:R27"/>
    <mergeCell ref="S27:T27"/>
    <mergeCell ref="U27:AJ27"/>
    <mergeCell ref="A23:R23"/>
    <mergeCell ref="S23:AB23"/>
    <mergeCell ref="AC23:AJ23"/>
    <mergeCell ref="AK23:AO23"/>
    <mergeCell ref="B24:R24"/>
    <mergeCell ref="S24:AB24"/>
    <mergeCell ref="AC24:AJ24"/>
    <mergeCell ref="A20:R20"/>
    <mergeCell ref="S20:AB20"/>
    <mergeCell ref="AC20:AJ20"/>
    <mergeCell ref="A21:A22"/>
    <mergeCell ref="B21:R21"/>
    <mergeCell ref="S21:AB21"/>
    <mergeCell ref="AC21:AJ21"/>
    <mergeCell ref="B22:R22"/>
    <mergeCell ref="S22:AB22"/>
    <mergeCell ref="AC22:AJ22"/>
    <mergeCell ref="A18:R18"/>
    <mergeCell ref="S18:X18"/>
    <mergeCell ref="Z18:AG19"/>
    <mergeCell ref="AH18:AJ19"/>
    <mergeCell ref="B19:R19"/>
    <mergeCell ref="S19:X19"/>
    <mergeCell ref="S14:W14"/>
    <mergeCell ref="X14:Y14"/>
    <mergeCell ref="Z14:AJ14"/>
    <mergeCell ref="B15:AJ15"/>
    <mergeCell ref="A17:Y17"/>
    <mergeCell ref="Z17:AJ17"/>
    <mergeCell ref="A11:R11"/>
    <mergeCell ref="S11:Y11"/>
    <mergeCell ref="Z11:AJ11"/>
    <mergeCell ref="S12:W12"/>
    <mergeCell ref="X12:Y12"/>
    <mergeCell ref="Z13:AG13"/>
    <mergeCell ref="AH12:AJ12"/>
    <mergeCell ref="AH13:AJ13"/>
    <mergeCell ref="Z12:AG12"/>
    <mergeCell ref="X13:Y13"/>
    <mergeCell ref="U7:AF7"/>
    <mergeCell ref="AH7:AI7"/>
    <mergeCell ref="A8:T8"/>
    <mergeCell ref="U8:AJ8"/>
    <mergeCell ref="A9:T9"/>
    <mergeCell ref="U9:AJ9"/>
    <mergeCell ref="S13:W13"/>
    <mergeCell ref="A13:R13"/>
    <mergeCell ref="A1:M1"/>
    <mergeCell ref="A2:AJ2"/>
    <mergeCell ref="A3:AJ3"/>
    <mergeCell ref="A4:AJ4"/>
    <mergeCell ref="A5:K5"/>
    <mergeCell ref="L5:T5"/>
    <mergeCell ref="U5:AJ5"/>
    <mergeCell ref="A7:T7"/>
  </mergeCells>
  <conditionalFormatting sqref="AK23 J24 S23:T24 X23:X24 S18:U19 S20:S22">
    <cfRule type="cellIs" priority="1" dxfId="10" operator="equal" stopIfTrue="1">
      <formula>0</formula>
    </cfRule>
  </conditionalFormatting>
  <conditionalFormatting sqref="AH10:AI10 AH7:AI7">
    <cfRule type="cellIs" priority="2" dxfId="10" operator="lessThanOrEqual" stopIfTrue="1">
      <formula>0</formula>
    </cfRule>
  </conditionalFormatting>
  <dataValidations count="1">
    <dataValidation type="list" allowBlank="1" showInputMessage="1" showErrorMessage="1" prompt="プルダウンリストから該当するものを選択してください。一つの事業所でA型、B型双方のサービスを実施している場合は、別葉にしてください。" sqref="U5:AJ5">
      <formula1>"　,指定就労継続支援(Ａ型),指定就労継続支援(Ｂ型)"</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87" r:id="rId3"/>
  <legacyDrawing r:id="rId2"/>
</worksheet>
</file>

<file path=xl/worksheets/sheet9.xml><?xml version="1.0" encoding="utf-8"?>
<worksheet xmlns="http://schemas.openxmlformats.org/spreadsheetml/2006/main" xmlns:r="http://schemas.openxmlformats.org/officeDocument/2006/relationships">
  <dimension ref="B1:G25"/>
  <sheetViews>
    <sheetView zoomScalePageLayoutView="0" workbookViewId="0" topLeftCell="A1">
      <selection activeCell="B1" sqref="B1"/>
    </sheetView>
  </sheetViews>
  <sheetFormatPr defaultColWidth="9.00390625" defaultRowHeight="13.5"/>
  <cols>
    <col min="1" max="1" width="1.625" style="0" customWidth="1"/>
    <col min="2" max="2" width="10.25390625" style="0" customWidth="1"/>
    <col min="3" max="3" width="15.625" style="0" customWidth="1"/>
    <col min="4" max="4" width="15.25390625" style="0" customWidth="1"/>
    <col min="5" max="5" width="17.50390625" style="0" customWidth="1"/>
    <col min="6" max="6" width="15.125" style="0" customWidth="1"/>
    <col min="7" max="7" width="19.625" style="0" customWidth="1"/>
    <col min="8" max="8" width="1.875" style="0" customWidth="1"/>
    <col min="9" max="9" width="2.50390625" style="0" customWidth="1"/>
  </cols>
  <sheetData>
    <row r="1" s="220" customFormat="1" ht="23.25" customHeight="1">
      <c r="B1" s="220" t="s">
        <v>291</v>
      </c>
    </row>
    <row r="2" spans="6:7" s="220" customFormat="1" ht="22.5" customHeight="1">
      <c r="F2" s="1281" t="s">
        <v>292</v>
      </c>
      <c r="G2" s="1281"/>
    </row>
    <row r="3" spans="6:7" s="220" customFormat="1" ht="15.75" customHeight="1">
      <c r="F3" s="221"/>
      <c r="G3" s="221"/>
    </row>
    <row r="4" spans="2:7" s="220" customFormat="1" ht="27.75" customHeight="1">
      <c r="B4" s="1282" t="s">
        <v>293</v>
      </c>
      <c r="C4" s="1282"/>
      <c r="D4" s="1282"/>
      <c r="E4" s="1282"/>
      <c r="F4" s="1282"/>
      <c r="G4" s="1282"/>
    </row>
    <row r="5" spans="2:7" s="220" customFormat="1" ht="21.75" customHeight="1">
      <c r="B5" s="222"/>
      <c r="C5" s="222"/>
      <c r="D5" s="222"/>
      <c r="E5" s="222"/>
      <c r="F5" s="222"/>
      <c r="G5" s="222"/>
    </row>
    <row r="6" spans="2:7" s="220" customFormat="1" ht="21.75" customHeight="1">
      <c r="B6" s="1283" t="s">
        <v>294</v>
      </c>
      <c r="C6" s="1283"/>
      <c r="D6" s="1284"/>
      <c r="E6" s="1285"/>
      <c r="F6" s="1285"/>
      <c r="G6" s="1286"/>
    </row>
    <row r="7" spans="2:7" s="220" customFormat="1" ht="21.75" customHeight="1">
      <c r="B7" s="1283" t="s">
        <v>295</v>
      </c>
      <c r="C7" s="1283"/>
      <c r="D7" s="1284" t="s">
        <v>296</v>
      </c>
      <c r="E7" s="1285"/>
      <c r="F7" s="1285"/>
      <c r="G7" s="1286"/>
    </row>
    <row r="8" spans="2:7" s="220" customFormat="1" ht="18" customHeight="1" thickBot="1">
      <c r="B8" s="223"/>
      <c r="C8" s="223"/>
      <c r="D8" s="223"/>
      <c r="E8" s="223"/>
      <c r="F8" s="223"/>
      <c r="G8" s="223"/>
    </row>
    <row r="9" spans="2:7" s="220" customFormat="1" ht="22.5" customHeight="1">
      <c r="B9" s="1298" t="s">
        <v>297</v>
      </c>
      <c r="C9" s="1301" t="s">
        <v>298</v>
      </c>
      <c r="D9" s="1292"/>
      <c r="E9" s="1292"/>
      <c r="F9" s="1292"/>
      <c r="G9" s="1293"/>
    </row>
    <row r="10" spans="2:7" s="220" customFormat="1" ht="35.25" customHeight="1">
      <c r="B10" s="1299"/>
      <c r="C10" s="224"/>
      <c r="D10" s="1276" t="s">
        <v>299</v>
      </c>
      <c r="E10" s="1276"/>
      <c r="F10" s="1276"/>
      <c r="G10" s="1277"/>
    </row>
    <row r="11" spans="2:7" s="220" customFormat="1" ht="22.5" customHeight="1">
      <c r="B11" s="1299"/>
      <c r="C11" s="1278" t="s">
        <v>300</v>
      </c>
      <c r="D11" s="1279"/>
      <c r="E11" s="1279"/>
      <c r="F11" s="1279"/>
      <c r="G11" s="1280"/>
    </row>
    <row r="12" spans="2:7" s="220" customFormat="1" ht="35.25" customHeight="1">
      <c r="B12" s="1299"/>
      <c r="C12" s="224"/>
      <c r="D12" s="1276" t="s">
        <v>299</v>
      </c>
      <c r="E12" s="1276"/>
      <c r="F12" s="1276"/>
      <c r="G12" s="1277"/>
    </row>
    <row r="13" spans="2:7" s="220" customFormat="1" ht="22.5" customHeight="1">
      <c r="B13" s="1299"/>
      <c r="C13" s="1278" t="s">
        <v>301</v>
      </c>
      <c r="D13" s="1279"/>
      <c r="E13" s="1279"/>
      <c r="F13" s="1279"/>
      <c r="G13" s="1280"/>
    </row>
    <row r="14" spans="2:7" s="220" customFormat="1" ht="35.25" customHeight="1">
      <c r="B14" s="1299"/>
      <c r="C14" s="224"/>
      <c r="D14" s="1276" t="s">
        <v>299</v>
      </c>
      <c r="E14" s="1276"/>
      <c r="F14" s="1276"/>
      <c r="G14" s="1277"/>
    </row>
    <row r="15" spans="2:7" s="220" customFormat="1" ht="22.5" customHeight="1">
      <c r="B15" s="1299"/>
      <c r="C15" s="1278" t="s">
        <v>302</v>
      </c>
      <c r="D15" s="1279"/>
      <c r="E15" s="1279"/>
      <c r="F15" s="1279"/>
      <c r="G15" s="1280"/>
    </row>
    <row r="16" spans="2:7" s="220" customFormat="1" ht="35.25" customHeight="1">
      <c r="B16" s="1299"/>
      <c r="C16" s="224"/>
      <c r="D16" s="1276" t="s">
        <v>299</v>
      </c>
      <c r="E16" s="1276"/>
      <c r="F16" s="1276"/>
      <c r="G16" s="1277"/>
    </row>
    <row r="17" spans="2:7" s="220" customFormat="1" ht="22.5" customHeight="1">
      <c r="B17" s="1299"/>
      <c r="C17" s="1278" t="s">
        <v>303</v>
      </c>
      <c r="D17" s="1279"/>
      <c r="E17" s="1279"/>
      <c r="F17" s="1279"/>
      <c r="G17" s="1280"/>
    </row>
    <row r="18" spans="2:7" s="220" customFormat="1" ht="35.25" customHeight="1">
      <c r="B18" s="1299"/>
      <c r="C18" s="224"/>
      <c r="D18" s="1276" t="s">
        <v>299</v>
      </c>
      <c r="E18" s="1276"/>
      <c r="F18" s="1276"/>
      <c r="G18" s="1277"/>
    </row>
    <row r="19" spans="2:7" s="220" customFormat="1" ht="22.5" customHeight="1">
      <c r="B19" s="1299"/>
      <c r="C19" s="1278" t="s">
        <v>304</v>
      </c>
      <c r="D19" s="1279"/>
      <c r="E19" s="1279"/>
      <c r="F19" s="1279"/>
      <c r="G19" s="1280"/>
    </row>
    <row r="20" spans="2:7" s="220" customFormat="1" ht="35.25" customHeight="1" thickBot="1">
      <c r="B20" s="1300"/>
      <c r="C20" s="225"/>
      <c r="D20" s="1287" t="s">
        <v>299</v>
      </c>
      <c r="E20" s="1287"/>
      <c r="F20" s="1287"/>
      <c r="G20" s="1288"/>
    </row>
    <row r="21" spans="2:7" s="220" customFormat="1" ht="22.5" customHeight="1">
      <c r="B21" s="1289" t="s">
        <v>305</v>
      </c>
      <c r="C21" s="1292" t="s">
        <v>306</v>
      </c>
      <c r="D21" s="1292"/>
      <c r="E21" s="1292"/>
      <c r="F21" s="1292"/>
      <c r="G21" s="1293"/>
    </row>
    <row r="22" spans="2:7" s="220" customFormat="1" ht="35.25" customHeight="1">
      <c r="B22" s="1290"/>
      <c r="C22" s="226"/>
      <c r="D22" s="1294" t="s">
        <v>307</v>
      </c>
      <c r="E22" s="1294"/>
      <c r="F22" s="1294"/>
      <c r="G22" s="1295"/>
    </row>
    <row r="23" spans="2:7" s="220" customFormat="1" ht="22.5" customHeight="1">
      <c r="B23" s="1290"/>
      <c r="C23" s="1279" t="s">
        <v>308</v>
      </c>
      <c r="D23" s="1279"/>
      <c r="E23" s="1279"/>
      <c r="F23" s="1279"/>
      <c r="G23" s="1280"/>
    </row>
    <row r="24" spans="2:7" s="220" customFormat="1" ht="35.25" customHeight="1" thickBot="1">
      <c r="B24" s="1291"/>
      <c r="C24" s="227"/>
      <c r="D24" s="1296" t="s">
        <v>307</v>
      </c>
      <c r="E24" s="1296"/>
      <c r="F24" s="1296"/>
      <c r="G24" s="1297"/>
    </row>
    <row r="25" s="220" customFormat="1" ht="13.5">
      <c r="B25" s="228"/>
    </row>
  </sheetData>
  <sheetProtection/>
  <mergeCells count="24">
    <mergeCell ref="D20:G20"/>
    <mergeCell ref="B21:B24"/>
    <mergeCell ref="C21:G21"/>
    <mergeCell ref="D22:G22"/>
    <mergeCell ref="C23:G23"/>
    <mergeCell ref="D24:G24"/>
    <mergeCell ref="B9:B20"/>
    <mergeCell ref="C9:G9"/>
    <mergeCell ref="D12:G12"/>
    <mergeCell ref="C13:G13"/>
    <mergeCell ref="D14:G14"/>
    <mergeCell ref="C15:G15"/>
    <mergeCell ref="D18:G18"/>
    <mergeCell ref="C19:G19"/>
    <mergeCell ref="D16:G16"/>
    <mergeCell ref="C17:G17"/>
    <mergeCell ref="D10:G10"/>
    <mergeCell ref="C11:G11"/>
    <mergeCell ref="F2:G2"/>
    <mergeCell ref="B4:G4"/>
    <mergeCell ref="B6:C6"/>
    <mergeCell ref="D6:G6"/>
    <mergeCell ref="B7:C7"/>
    <mergeCell ref="D7:G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森　智代</cp:lastModifiedBy>
  <cp:lastPrinted>2021-04-12T00:35:44Z</cp:lastPrinted>
  <dcterms:modified xsi:type="dcterms:W3CDTF">2024-04-16T05:25:11Z</dcterms:modified>
  <cp:category/>
  <cp:version/>
  <cp:contentType/>
  <cp:contentStatus/>
</cp:coreProperties>
</file>